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39f9e21280d4a7/Documents/Learning/MS-Excel Advanced/"/>
    </mc:Choice>
  </mc:AlternateContent>
  <xr:revisionPtr revIDLastSave="76" documentId="8_{C26E5431-D9B6-4ED8-B741-130A3259986C}" xr6:coauthVersionLast="47" xr6:coauthVersionMax="47" xr10:uidLastSave="{D5AFB553-D1CC-4F3C-8534-760547B93232}"/>
  <bookViews>
    <workbookView xWindow="-110" yWindow="-110" windowWidth="19420" windowHeight="10300" xr2:uid="{00000000-000D-0000-FFFF-FFFF00000000}"/>
  </bookViews>
  <sheets>
    <sheet name="orders" sheetId="17" r:id="rId1"/>
    <sheet name="customers" sheetId="13" r:id="rId2"/>
    <sheet name="products" sheetId="2" r:id="rId3"/>
  </sheets>
  <externalReferences>
    <externalReference r:id="rId4"/>
  </externalReferences>
  <definedNames>
    <definedName name="_xlnm._FilterDatabase" localSheetId="1" hidden="1">customers!$A$1:$I$1001</definedName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7" l="1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2" i="2"/>
  <c r="H2" i="17" a="1"/>
  <c r="H2" i="17" s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G873" i="13"/>
  <c r="G874" i="13"/>
  <c r="G875" i="13"/>
  <c r="G876" i="13"/>
  <c r="G877" i="13"/>
  <c r="G878" i="13"/>
  <c r="G879" i="13"/>
  <c r="G880" i="13"/>
  <c r="G881" i="13"/>
  <c r="G882" i="13"/>
  <c r="G883" i="13"/>
  <c r="G884" i="13"/>
  <c r="G885" i="13"/>
  <c r="G886" i="13"/>
  <c r="G887" i="13"/>
  <c r="G888" i="13"/>
  <c r="G889" i="13"/>
  <c r="G890" i="13"/>
  <c r="G891" i="13"/>
  <c r="G892" i="13"/>
  <c r="G893" i="13"/>
  <c r="G894" i="13"/>
  <c r="G895" i="13"/>
  <c r="G896" i="13"/>
  <c r="G897" i="13"/>
  <c r="G898" i="13"/>
  <c r="G899" i="13"/>
  <c r="G900" i="13"/>
  <c r="G901" i="13"/>
  <c r="G902" i="13"/>
  <c r="G903" i="13"/>
  <c r="G904" i="13"/>
  <c r="G905" i="13"/>
  <c r="G906" i="13"/>
  <c r="G907" i="13"/>
  <c r="G908" i="13"/>
  <c r="G909" i="13"/>
  <c r="G910" i="13"/>
  <c r="G911" i="13"/>
  <c r="G912" i="13"/>
  <c r="G913" i="13"/>
  <c r="G914" i="13"/>
  <c r="G915" i="13"/>
  <c r="G916" i="13"/>
  <c r="G917" i="13"/>
  <c r="G918" i="13"/>
  <c r="G919" i="13"/>
  <c r="G920" i="13"/>
  <c r="G921" i="13"/>
  <c r="G922" i="13"/>
  <c r="G923" i="13"/>
  <c r="G924" i="13"/>
  <c r="G925" i="13"/>
  <c r="G926" i="13"/>
  <c r="G927" i="13"/>
  <c r="G928" i="13"/>
  <c r="G929" i="13"/>
  <c r="G930" i="13"/>
  <c r="G931" i="13"/>
  <c r="G932" i="13"/>
  <c r="G933" i="13"/>
  <c r="G934" i="13"/>
  <c r="G935" i="13"/>
  <c r="G936" i="13"/>
  <c r="G937" i="13"/>
  <c r="G938" i="13"/>
  <c r="G939" i="13"/>
  <c r="G940" i="13"/>
  <c r="G941" i="13"/>
  <c r="G942" i="13"/>
  <c r="G943" i="13"/>
  <c r="G944" i="13"/>
  <c r="G945" i="13"/>
  <c r="G946" i="13"/>
  <c r="G947" i="13"/>
  <c r="G948" i="13"/>
  <c r="G949" i="13"/>
  <c r="G950" i="13"/>
  <c r="G951" i="13"/>
  <c r="G952" i="13"/>
  <c r="G953" i="13"/>
  <c r="G954" i="13"/>
  <c r="G955" i="13"/>
  <c r="G956" i="13"/>
  <c r="G957" i="13"/>
  <c r="G958" i="13"/>
  <c r="G959" i="13"/>
  <c r="G960" i="13"/>
  <c r="G961" i="13"/>
  <c r="G962" i="13"/>
  <c r="G963" i="13"/>
  <c r="G964" i="13"/>
  <c r="G965" i="13"/>
  <c r="G966" i="13"/>
  <c r="G967" i="13"/>
  <c r="G968" i="13"/>
  <c r="G969" i="13"/>
  <c r="G970" i="13"/>
  <c r="G971" i="13"/>
  <c r="G972" i="13"/>
  <c r="G973" i="13"/>
  <c r="G974" i="13"/>
  <c r="G975" i="13"/>
  <c r="G976" i="13"/>
  <c r="G977" i="13"/>
  <c r="G978" i="13"/>
  <c r="G979" i="13"/>
  <c r="G980" i="13"/>
  <c r="G981" i="13"/>
  <c r="G982" i="13"/>
  <c r="G983" i="13"/>
  <c r="G984" i="13"/>
  <c r="G985" i="13"/>
  <c r="G986" i="13"/>
  <c r="G987" i="13"/>
  <c r="G988" i="13"/>
  <c r="G989" i="13"/>
  <c r="G990" i="13"/>
  <c r="G991" i="13"/>
  <c r="G992" i="13"/>
  <c r="G993" i="13"/>
  <c r="G994" i="13"/>
  <c r="G995" i="13"/>
  <c r="G996" i="13"/>
  <c r="G997" i="13"/>
  <c r="G998" i="13"/>
  <c r="G999" i="13"/>
  <c r="G1000" i="13"/>
  <c r="G1001" i="13"/>
  <c r="G3" i="13"/>
  <c r="G4" i="13"/>
  <c r="G5" i="13"/>
  <c r="G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<sst xmlns="http://schemas.openxmlformats.org/spreadsheetml/2006/main" count="10058" uniqueCount="6194">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</sst>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0839f9e21280d4a7/Documents/Learning/MS-Excel%20Advanced/coffeeOrdersProject.xlsx" TargetMode="External"/><Relationship Id="rId1" Type="http://schemas.openxmlformats.org/officeDocument/2006/relationships/externalLinkPath" Target="coffeeOrders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otalSales"/>
      <sheetName val="CountryBarChart"/>
      <sheetName val="Top5Customers"/>
      <sheetName val="orders"/>
      <sheetName val="customers"/>
      <sheetName val="produc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99" zoomScaleNormal="115" workbookViewId="0">
      <selection activeCell="I2" sqref="I2:I1001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16.81640625" bestFit="1" customWidth="1"/>
    <col min="8" max="8" width="14.3632812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487</v>
      </c>
      <c r="B2" s="3">
        <v>43713</v>
      </c>
      <c r="C2" s="2" t="s">
        <v>488</v>
      </c>
      <c r="D2" t="s">
        <v>6135</v>
      </c>
      <c r="E2" s="2">
        <v>2</v>
      </c>
      <c r="F2" s="2" t="str">
        <f>_xlfn.XLOOKUP(C2,customers!$A$1:$A$1001,customers!$B$1:$B$1001,,0)</f>
        <v>Aloisia Allner</v>
      </c>
      <c r="G2" s="2" t="str">
        <f>IF(_xlfn.XLOOKUP(C2, customers!A2:A1001, customers!C2:C1001, " ") = 0, "", _xlfn.XLOOKUP(C2, customers!A2:A1001, customers!C2:C1001, " "))</f>
        <v>aallner0@lulu.com</v>
      </c>
      <c r="H2" s="2" t="str" cm="1">
        <f t="array" ref="H2:H1001">_xlfn.XLOOKUP(A2:A1001,[1]!Orders[Order ID],[1]!Orders[Country],"")</f>
        <v>United States</v>
      </c>
      <c r="I2" t="str">
        <f>_xlfn.XLOOKUP(orders!D:D,products!A:A,products!H:H,"")</f>
        <v>Robusta</v>
      </c>
    </row>
    <row r="3" spans="1:13" x14ac:dyDescent="0.35">
      <c r="A3" s="2" t="s">
        <v>487</v>
      </c>
      <c r="B3" s="3">
        <v>43713</v>
      </c>
      <c r="C3" s="2" t="s">
        <v>488</v>
      </c>
      <c r="D3" t="s">
        <v>6136</v>
      </c>
      <c r="E3" s="2">
        <v>5</v>
      </c>
      <c r="F3" s="2" t="str">
        <f>_xlfn.XLOOKUP(C3,customers!$A$1:$A$1001,customers!$B$1:$B$1001,,0)</f>
        <v>Aloisia Allner</v>
      </c>
      <c r="G3" s="2" t="str">
        <f>IF(_xlfn.XLOOKUP(C3, customers!A3:A1002, customers!C3:C1002, " ") = 0, "", _xlfn.XLOOKUP(C3, customers!A3:A1002, customers!C3:C1002, " "))</f>
        <v xml:space="preserve"> </v>
      </c>
      <c r="H3" s="2" t="str">
        <v>United States</v>
      </c>
      <c r="I3" t="str">
        <f>_xlfn.XLOOKUP(orders!D:D,products!A:A,products!H:H,"")</f>
        <v>Excelsa</v>
      </c>
    </row>
    <row r="4" spans="1:13" x14ac:dyDescent="0.35">
      <c r="A4" s="2" t="s">
        <v>498</v>
      </c>
      <c r="B4" s="3">
        <v>44364</v>
      </c>
      <c r="C4" s="2" t="s">
        <v>499</v>
      </c>
      <c r="D4" t="s">
        <v>6137</v>
      </c>
      <c r="E4" s="2">
        <v>1</v>
      </c>
      <c r="F4" s="2" t="str">
        <f>_xlfn.XLOOKUP(C4,customers!$A$1:$A$1001,customers!$B$1:$B$1001,,0)</f>
        <v>Jami Redholes</v>
      </c>
      <c r="G4" s="2" t="str">
        <f>IF(_xlfn.XLOOKUP(C4, customers!A4:A1003, customers!C4:C1003, " ") = 0, "", _xlfn.XLOOKUP(C4, customers!A4:A1003, customers!C4:C1003, " "))</f>
        <v>jredholes2@tmall.com</v>
      </c>
      <c r="H4" s="2" t="str">
        <v>United States</v>
      </c>
      <c r="I4" t="str">
        <f>_xlfn.XLOOKUP(orders!D:D,products!A:A,products!H:H,"")</f>
        <v>Arabica</v>
      </c>
    </row>
    <row r="5" spans="1:13" x14ac:dyDescent="0.35">
      <c r="A5" s="2" t="s">
        <v>509</v>
      </c>
      <c r="B5" s="3">
        <v>44392</v>
      </c>
      <c r="C5" s="2" t="s">
        <v>510</v>
      </c>
      <c r="D5" t="s">
        <v>6138</v>
      </c>
      <c r="E5" s="2">
        <v>2</v>
      </c>
      <c r="F5" s="2" t="str">
        <f>_xlfn.XLOOKUP(C5,customers!$A$1:$A$1001,customers!$B$1:$B$1001,,0)</f>
        <v>Christoffer O' Shea</v>
      </c>
      <c r="G5" s="2" t="str">
        <f>IF(_xlfn.XLOOKUP(C5, customers!A5:A1004, customers!C5:C1004, " ") = 0, "", _xlfn.XLOOKUP(C5, customers!A5:A1004, customers!C5:C1004, " "))</f>
        <v/>
      </c>
      <c r="H5" s="2" t="str">
        <v>Ireland</v>
      </c>
      <c r="I5" t="str">
        <f>_xlfn.XLOOKUP(orders!D:D,products!A:A,products!H:H,"")</f>
        <v>Excelsa</v>
      </c>
    </row>
    <row r="6" spans="1:13" x14ac:dyDescent="0.35">
      <c r="A6" s="2" t="s">
        <v>509</v>
      </c>
      <c r="B6" s="3">
        <v>44392</v>
      </c>
      <c r="C6" s="2" t="s">
        <v>510</v>
      </c>
      <c r="D6" t="s">
        <v>6139</v>
      </c>
      <c r="E6" s="2">
        <v>2</v>
      </c>
      <c r="F6" s="2" t="str">
        <f>_xlfn.XLOOKUP(C6,customers!$A$1:$A$1001,customers!$B$1:$B$1001,,0)</f>
        <v>Christoffer O' Shea</v>
      </c>
      <c r="G6" s="2" t="str">
        <f>IF(_xlfn.XLOOKUP(C6, customers!A6:A1005, customers!C6:C1005, " ") = 0, "", _xlfn.XLOOKUP(C6, customers!A6:A1005, customers!C6:C1005, " "))</f>
        <v/>
      </c>
      <c r="H6" s="2" t="str">
        <v>Ireland</v>
      </c>
      <c r="I6" t="str">
        <f>_xlfn.XLOOKUP(orders!D:D,products!A:A,products!H:H,"")</f>
        <v>Robusta</v>
      </c>
    </row>
    <row r="7" spans="1:13" x14ac:dyDescent="0.35">
      <c r="A7" s="2" t="s">
        <v>516</v>
      </c>
      <c r="B7" s="3">
        <v>44412</v>
      </c>
      <c r="C7" s="2" t="s">
        <v>517</v>
      </c>
      <c r="D7" t="s">
        <v>6140</v>
      </c>
      <c r="E7" s="2">
        <v>3</v>
      </c>
      <c r="F7" s="2" t="str">
        <f>_xlfn.XLOOKUP(C7,customers!$A$1:$A$1001,customers!$B$1:$B$1001,,0)</f>
        <v>Beryle Cottier</v>
      </c>
      <c r="G7" s="2" t="str">
        <f>IF(_xlfn.XLOOKUP(C7, customers!A7:A1006, customers!C7:C1006, " ") = 0, "", _xlfn.XLOOKUP(C7, customers!A7:A1006, customers!C7:C1006, " "))</f>
        <v/>
      </c>
      <c r="H7" s="2" t="str">
        <v>United States</v>
      </c>
      <c r="I7" t="str">
        <f>_xlfn.XLOOKUP(orders!D:D,products!A:A,products!H:H,"")</f>
        <v>Liberica</v>
      </c>
    </row>
    <row r="8" spans="1:13" x14ac:dyDescent="0.35">
      <c r="A8" s="2" t="s">
        <v>521</v>
      </c>
      <c r="B8" s="3">
        <v>44582</v>
      </c>
      <c r="C8" s="2" t="s">
        <v>522</v>
      </c>
      <c r="D8" t="s">
        <v>6141</v>
      </c>
      <c r="E8" s="2">
        <v>3</v>
      </c>
      <c r="F8" s="2" t="str">
        <f>_xlfn.XLOOKUP(C8,customers!$A$1:$A$1001,customers!$B$1:$B$1001,,0)</f>
        <v>Shaylynn Lobe</v>
      </c>
      <c r="G8" s="2" t="str">
        <f>IF(_xlfn.XLOOKUP(C8, customers!A8:A1007, customers!C8:C1007, " ") = 0, "", _xlfn.XLOOKUP(C8, customers!A8:A1007, customers!C8:C1007, " "))</f>
        <v>slobe6@nifty.com</v>
      </c>
      <c r="H8" s="2" t="str">
        <v>United States</v>
      </c>
      <c r="I8" t="str">
        <f>_xlfn.XLOOKUP(orders!D:D,products!A:A,products!H:H,"")</f>
        <v>Excelsa</v>
      </c>
    </row>
    <row r="9" spans="1:13" x14ac:dyDescent="0.35">
      <c r="A9" s="2" t="s">
        <v>527</v>
      </c>
      <c r="B9" s="3">
        <v>44701</v>
      </c>
      <c r="C9" s="2" t="s">
        <v>528</v>
      </c>
      <c r="D9" t="s">
        <v>6142</v>
      </c>
      <c r="E9" s="2">
        <v>1</v>
      </c>
      <c r="F9" s="2" t="str">
        <f>_xlfn.XLOOKUP(C9,customers!$A$1:$A$1001,customers!$B$1:$B$1001,,0)</f>
        <v>Melvin Wharfe</v>
      </c>
      <c r="G9" s="2" t="str">
        <f>IF(_xlfn.XLOOKUP(C9, customers!A9:A1008, customers!C9:C1008, " ") = 0, "", _xlfn.XLOOKUP(C9, customers!A9:A1008, customers!C9:C1008, " "))</f>
        <v/>
      </c>
      <c r="H9" s="2" t="str">
        <v>Ireland</v>
      </c>
      <c r="I9" t="str">
        <f>_xlfn.XLOOKUP(orders!D:D,products!A:A,products!H:H,"")</f>
        <v>Liberica</v>
      </c>
    </row>
    <row r="10" spans="1:13" x14ac:dyDescent="0.35">
      <c r="A10" s="2" t="s">
        <v>532</v>
      </c>
      <c r="B10" s="3">
        <v>43467</v>
      </c>
      <c r="C10" s="2" t="s">
        <v>533</v>
      </c>
      <c r="D10" t="s">
        <v>6143</v>
      </c>
      <c r="E10" s="2">
        <v>3</v>
      </c>
      <c r="F10" s="2" t="str">
        <f>_xlfn.XLOOKUP(C10,customers!$A$1:$A$1001,customers!$B$1:$B$1001,,0)</f>
        <v>Guthrey Petracci</v>
      </c>
      <c r="G10" s="2" t="str">
        <f>IF(_xlfn.XLOOKUP(C10, customers!A10:A1009, customers!C10:C1009, " ") = 0, "", _xlfn.XLOOKUP(C10, customers!A10:A1009, customers!C10:C1009, " "))</f>
        <v>gpetracci8@livejournal.com</v>
      </c>
      <c r="H10" s="2" t="str">
        <v>United States</v>
      </c>
      <c r="I10" t="str">
        <f>_xlfn.XLOOKUP(orders!D:D,products!A:A,products!H:H,"")</f>
        <v>Robusta</v>
      </c>
    </row>
    <row r="11" spans="1:13" x14ac:dyDescent="0.35">
      <c r="A11" s="2" t="s">
        <v>538</v>
      </c>
      <c r="B11" s="3">
        <v>43713</v>
      </c>
      <c r="C11" s="2" t="s">
        <v>539</v>
      </c>
      <c r="D11" t="s">
        <v>6143</v>
      </c>
      <c r="E11" s="2">
        <v>1</v>
      </c>
      <c r="F11" s="2" t="str">
        <f>_xlfn.XLOOKUP(C11,customers!$A$1:$A$1001,customers!$B$1:$B$1001,,0)</f>
        <v>Rodger Raven</v>
      </c>
      <c r="G11" s="2" t="str">
        <f>IF(_xlfn.XLOOKUP(C11, customers!A11:A1010, customers!C11:C1010, " ") = 0, "", _xlfn.XLOOKUP(C11, customers!A11:A1010, customers!C11:C1010, " "))</f>
        <v>rraven9@ed.gov</v>
      </c>
      <c r="H11" s="2" t="str">
        <v>United States</v>
      </c>
      <c r="I11" t="str">
        <f>_xlfn.XLOOKUP(orders!D:D,products!A:A,products!H:H,"")</f>
        <v>Robusta</v>
      </c>
    </row>
    <row r="12" spans="1:13" x14ac:dyDescent="0.35">
      <c r="A12" s="2" t="s">
        <v>544</v>
      </c>
      <c r="B12" s="3">
        <v>44263</v>
      </c>
      <c r="C12" s="2" t="s">
        <v>545</v>
      </c>
      <c r="D12" t="s">
        <v>6144</v>
      </c>
      <c r="E12" s="2">
        <v>4</v>
      </c>
      <c r="F12" s="2" t="str">
        <f>_xlfn.XLOOKUP(C12,customers!$A$1:$A$1001,customers!$B$1:$B$1001,,0)</f>
        <v>Ferrell Ferber</v>
      </c>
      <c r="G12" s="2" t="str">
        <f>IF(_xlfn.XLOOKUP(C12, customers!A12:A1011, customers!C12:C1011, " ") = 0, "", _xlfn.XLOOKUP(C12, customers!A12:A1011, customers!C12:C1011, " "))</f>
        <v>fferbera@businesswire.com</v>
      </c>
      <c r="H12" s="2" t="str">
        <v>United States</v>
      </c>
      <c r="I12" t="str">
        <f>_xlfn.XLOOKUP(orders!D:D,products!A:A,products!H:H,"")</f>
        <v>Arabica</v>
      </c>
    </row>
    <row r="13" spans="1:13" x14ac:dyDescent="0.35">
      <c r="A13" s="2" t="s">
        <v>550</v>
      </c>
      <c r="B13" s="3">
        <v>44132</v>
      </c>
      <c r="C13" s="2" t="s">
        <v>551</v>
      </c>
      <c r="D13" t="s">
        <v>6145</v>
      </c>
      <c r="E13" s="2">
        <v>5</v>
      </c>
      <c r="F13" s="2" t="str">
        <f>_xlfn.XLOOKUP(C13,customers!$A$1:$A$1001,customers!$B$1:$B$1001,,0)</f>
        <v>Duky Phizackerly</v>
      </c>
      <c r="G13" s="2" t="str">
        <f>IF(_xlfn.XLOOKUP(C13, customers!A13:A1012, customers!C13:C1012, " ") = 0, "", _xlfn.XLOOKUP(C13, customers!A13:A1012, customers!C13:C1012, " "))</f>
        <v>dphizackerlyb@utexas.edu</v>
      </c>
      <c r="H13" s="2" t="str">
        <v>United States</v>
      </c>
      <c r="I13" t="str">
        <f>_xlfn.XLOOKUP(orders!D:D,products!A:A,products!H:H,"")</f>
        <v>Excelsa</v>
      </c>
    </row>
    <row r="14" spans="1:13" x14ac:dyDescent="0.35">
      <c r="A14" s="2" t="s">
        <v>556</v>
      </c>
      <c r="B14" s="3">
        <v>44744</v>
      </c>
      <c r="C14" s="2" t="s">
        <v>557</v>
      </c>
      <c r="D14" t="s">
        <v>6135</v>
      </c>
      <c r="E14" s="2">
        <v>5</v>
      </c>
      <c r="F14" s="2" t="str">
        <f>_xlfn.XLOOKUP(C14,customers!$A$1:$A$1001,customers!$B$1:$B$1001,,0)</f>
        <v>Rosaleen Scholar</v>
      </c>
      <c r="G14" s="2" t="str">
        <f>IF(_xlfn.XLOOKUP(C14, customers!A14:A1013, customers!C14:C1013, " ") = 0, "", _xlfn.XLOOKUP(C14, customers!A14:A1013, customers!C14:C1013, " "))</f>
        <v>rscholarc@nyu.edu</v>
      </c>
      <c r="H14" s="2" t="str">
        <v>United States</v>
      </c>
      <c r="I14" t="str">
        <f>_xlfn.XLOOKUP(orders!D:D,products!A:A,products!H:H,"")</f>
        <v>Robusta</v>
      </c>
    </row>
    <row r="15" spans="1:13" x14ac:dyDescent="0.35">
      <c r="A15" s="2" t="s">
        <v>562</v>
      </c>
      <c r="B15" s="3">
        <v>43973</v>
      </c>
      <c r="C15" s="2" t="s">
        <v>563</v>
      </c>
      <c r="D15" t="s">
        <v>6146</v>
      </c>
      <c r="E15" s="2">
        <v>2</v>
      </c>
      <c r="F15" s="2" t="str">
        <f>_xlfn.XLOOKUP(C15,customers!$A$1:$A$1001,customers!$B$1:$B$1001,,0)</f>
        <v>Terence Vanyutin</v>
      </c>
      <c r="G15" s="2" t="str">
        <f>IF(_xlfn.XLOOKUP(C15, customers!A15:A1014, customers!C15:C1014, " ") = 0, "", _xlfn.XLOOKUP(C15, customers!A15:A1014, customers!C15:C1014, " "))</f>
        <v>tvanyutind@wix.com</v>
      </c>
      <c r="H15" s="2" t="str">
        <v>United States</v>
      </c>
      <c r="I15" t="str">
        <f>_xlfn.XLOOKUP(orders!D:D,products!A:A,products!H:H,"")</f>
        <v>Robusta</v>
      </c>
    </row>
    <row r="16" spans="1:13" x14ac:dyDescent="0.35">
      <c r="A16" s="2" t="s">
        <v>567</v>
      </c>
      <c r="B16" s="3">
        <v>44656</v>
      </c>
      <c r="C16" s="2" t="s">
        <v>568</v>
      </c>
      <c r="D16" t="s">
        <v>6147</v>
      </c>
      <c r="E16" s="2">
        <v>3</v>
      </c>
      <c r="F16" s="2" t="str">
        <f>_xlfn.XLOOKUP(C16,customers!$A$1:$A$1001,customers!$B$1:$B$1001,,0)</f>
        <v>Patrice Trobe</v>
      </c>
      <c r="G16" s="2" t="str">
        <f>IF(_xlfn.XLOOKUP(C16, customers!A16:A1015, customers!C16:C1015, " ") = 0, "", _xlfn.XLOOKUP(C16, customers!A16:A1015, customers!C16:C1015, " "))</f>
        <v>ptrobee@wunderground.com</v>
      </c>
      <c r="H16" s="2" t="str">
        <v>United States</v>
      </c>
      <c r="I16" t="str">
        <f>_xlfn.XLOOKUP(orders!D:D,products!A:A,products!H:H,"")</f>
        <v>Liberica</v>
      </c>
    </row>
    <row r="17" spans="1:9" x14ac:dyDescent="0.35">
      <c r="A17" s="2" t="s">
        <v>573</v>
      </c>
      <c r="B17" s="3">
        <v>44719</v>
      </c>
      <c r="C17" s="2" t="s">
        <v>574</v>
      </c>
      <c r="D17" t="s">
        <v>6148</v>
      </c>
      <c r="E17" s="2">
        <v>5</v>
      </c>
      <c r="F17" s="2" t="str">
        <f>_xlfn.XLOOKUP(C17,customers!$A$1:$A$1001,customers!$B$1:$B$1001,,0)</f>
        <v>Llywellyn Oscroft</v>
      </c>
      <c r="G17" s="2" t="str">
        <f>IF(_xlfn.XLOOKUP(C17, customers!A17:A1016, customers!C17:C1016, " ") = 0, "", _xlfn.XLOOKUP(C17, customers!A17:A1016, customers!C17:C1016, " "))</f>
        <v>loscroftf@ebay.co.uk</v>
      </c>
      <c r="H17" s="2" t="str">
        <v>United States</v>
      </c>
      <c r="I17" t="str">
        <f>_xlfn.XLOOKUP(orders!D:D,products!A:A,products!H:H,"")</f>
        <v>Robusta</v>
      </c>
    </row>
    <row r="18" spans="1:9" x14ac:dyDescent="0.35">
      <c r="A18" s="2" t="s">
        <v>578</v>
      </c>
      <c r="B18" s="3">
        <v>43544</v>
      </c>
      <c r="C18" s="2" t="s">
        <v>579</v>
      </c>
      <c r="D18" t="s">
        <v>6149</v>
      </c>
      <c r="E18" s="2">
        <v>6</v>
      </c>
      <c r="F18" s="2" t="str">
        <f>_xlfn.XLOOKUP(C18,customers!$A$1:$A$1001,customers!$B$1:$B$1001,,0)</f>
        <v>Minni Alabaster</v>
      </c>
      <c r="G18" s="2" t="str">
        <f>IF(_xlfn.XLOOKUP(C18, customers!A18:A1017, customers!C18:C1017, " ") = 0, "", _xlfn.XLOOKUP(C18, customers!A18:A1017, customers!C18:C1017, " "))</f>
        <v>malabasterg@hexun.com</v>
      </c>
      <c r="H18" s="2" t="str">
        <v>United States</v>
      </c>
      <c r="I18" t="str">
        <f>_xlfn.XLOOKUP(orders!D:D,products!A:A,products!H:H,"")</f>
        <v>Arabica</v>
      </c>
    </row>
    <row r="19" spans="1:9" x14ac:dyDescent="0.35">
      <c r="A19" s="2" t="s">
        <v>584</v>
      </c>
      <c r="B19" s="3">
        <v>43757</v>
      </c>
      <c r="C19" s="2" t="s">
        <v>585</v>
      </c>
      <c r="D19" t="s">
        <v>6137</v>
      </c>
      <c r="E19" s="2">
        <v>6</v>
      </c>
      <c r="F19" s="2" t="str">
        <f>_xlfn.XLOOKUP(C19,customers!$A$1:$A$1001,customers!$B$1:$B$1001,,0)</f>
        <v>Rhianon Broxup</v>
      </c>
      <c r="G19" s="2" t="str">
        <f>IF(_xlfn.XLOOKUP(C19, customers!A19:A1018, customers!C19:C1018, " ") = 0, "", _xlfn.XLOOKUP(C19, customers!A19:A1018, customers!C19:C1018, " "))</f>
        <v>rbroxuph@jimdo.com</v>
      </c>
      <c r="H19" s="2" t="str">
        <v>United States</v>
      </c>
      <c r="I19" t="str">
        <f>_xlfn.XLOOKUP(orders!D:D,products!A:A,products!H:H,"")</f>
        <v>Arabica</v>
      </c>
    </row>
    <row r="20" spans="1:9" x14ac:dyDescent="0.35">
      <c r="A20" s="2" t="s">
        <v>590</v>
      </c>
      <c r="B20" s="3">
        <v>43629</v>
      </c>
      <c r="C20" s="2" t="s">
        <v>591</v>
      </c>
      <c r="D20" t="s">
        <v>6146</v>
      </c>
      <c r="E20" s="2">
        <v>4</v>
      </c>
      <c r="F20" s="2" t="str">
        <f>_xlfn.XLOOKUP(C20,customers!$A$1:$A$1001,customers!$B$1:$B$1001,,0)</f>
        <v>Pall Redford</v>
      </c>
      <c r="G20" s="2" t="str">
        <f>IF(_xlfn.XLOOKUP(C20, customers!A20:A1019, customers!C20:C1019, " ") = 0, "", _xlfn.XLOOKUP(C20, customers!A20:A1019, customers!C20:C1019, " "))</f>
        <v>predfordi@ow.ly</v>
      </c>
      <c r="H20" s="2" t="str">
        <v>Ireland</v>
      </c>
      <c r="I20" t="str">
        <f>_xlfn.XLOOKUP(orders!D:D,products!A:A,products!H:H,"")</f>
        <v>Robusta</v>
      </c>
    </row>
    <row r="21" spans="1:9" x14ac:dyDescent="0.35">
      <c r="A21" s="2" t="s">
        <v>595</v>
      </c>
      <c r="B21" s="3">
        <v>44169</v>
      </c>
      <c r="C21" s="2" t="s">
        <v>596</v>
      </c>
      <c r="D21" t="s">
        <v>6149</v>
      </c>
      <c r="E21" s="2">
        <v>5</v>
      </c>
      <c r="F21" s="2" t="str">
        <f>_xlfn.XLOOKUP(C21,customers!$A$1:$A$1001,customers!$B$1:$B$1001,,0)</f>
        <v>Aurea Corradino</v>
      </c>
      <c r="G21" s="2" t="str">
        <f>IF(_xlfn.XLOOKUP(C21, customers!A21:A1020, customers!C21:C1020, " ") = 0, "", _xlfn.XLOOKUP(C21, customers!A21:A1020, customers!C21:C1020, " "))</f>
        <v>acorradinoj@harvard.edu</v>
      </c>
      <c r="H21" s="2" t="str">
        <v>United States</v>
      </c>
      <c r="I21" t="str">
        <f>_xlfn.XLOOKUP(orders!D:D,products!A:A,products!H:H,"")</f>
        <v>Arabica</v>
      </c>
    </row>
    <row r="22" spans="1:9" x14ac:dyDescent="0.35">
      <c r="A22" s="2" t="s">
        <v>595</v>
      </c>
      <c r="B22" s="3">
        <v>44169</v>
      </c>
      <c r="C22" s="2" t="s">
        <v>596</v>
      </c>
      <c r="D22" t="s">
        <v>6150</v>
      </c>
      <c r="E22" s="2">
        <v>4</v>
      </c>
      <c r="F22" s="2" t="str">
        <f>_xlfn.XLOOKUP(C22,customers!$A$1:$A$1001,customers!$B$1:$B$1001,,0)</f>
        <v>Aurea Corradino</v>
      </c>
      <c r="G22" s="2" t="str">
        <f>IF(_xlfn.XLOOKUP(C22, customers!A22:A1021, customers!C22:C1021, " ") = 0, "", _xlfn.XLOOKUP(C22, customers!A22:A1021, customers!C22:C1021, " "))</f>
        <v xml:space="preserve"> </v>
      </c>
      <c r="H22" s="2" t="str">
        <v>United States</v>
      </c>
      <c r="I22" t="str">
        <f>_xlfn.XLOOKUP(orders!D:D,products!A:A,products!H:H,"")</f>
        <v>Excelsa</v>
      </c>
    </row>
    <row r="23" spans="1:9" x14ac:dyDescent="0.35">
      <c r="A23" s="2" t="s">
        <v>605</v>
      </c>
      <c r="B23" s="3">
        <v>44169</v>
      </c>
      <c r="C23" s="2" t="s">
        <v>606</v>
      </c>
      <c r="D23" t="s">
        <v>6151</v>
      </c>
      <c r="E23" s="2">
        <v>6</v>
      </c>
      <c r="F23" s="2" t="str">
        <f>_xlfn.XLOOKUP(C23,customers!$A$1:$A$1001,customers!$B$1:$B$1001,,0)</f>
        <v>Avrit Davidowsky</v>
      </c>
      <c r="G23" s="2" t="str">
        <f>IF(_xlfn.XLOOKUP(C23, customers!A23:A1022, customers!C23:C1022, " ") = 0, "", _xlfn.XLOOKUP(C23, customers!A23:A1022, customers!C23:C1022, " "))</f>
        <v>adavidowskyl@netvibes.com</v>
      </c>
      <c r="H23" s="2" t="str">
        <v>United States</v>
      </c>
      <c r="I23" t="str">
        <f>_xlfn.XLOOKUP(orders!D:D,products!A:A,products!H:H,"")</f>
        <v>Arabica</v>
      </c>
    </row>
    <row r="24" spans="1:9" x14ac:dyDescent="0.35">
      <c r="A24" s="2" t="s">
        <v>611</v>
      </c>
      <c r="B24" s="3">
        <v>44218</v>
      </c>
      <c r="C24" s="2" t="s">
        <v>612</v>
      </c>
      <c r="D24" t="s">
        <v>6148</v>
      </c>
      <c r="E24" s="2">
        <v>4</v>
      </c>
      <c r="F24" s="2" t="str">
        <f>_xlfn.XLOOKUP(C24,customers!$A$1:$A$1001,customers!$B$1:$B$1001,,0)</f>
        <v>Annabel Antuk</v>
      </c>
      <c r="G24" s="2" t="str">
        <f>IF(_xlfn.XLOOKUP(C24, customers!A24:A1023, customers!C24:C1023, " ") = 0, "", _xlfn.XLOOKUP(C24, customers!A24:A1023, customers!C24:C1023, " "))</f>
        <v>aantukm@kickstarter.com</v>
      </c>
      <c r="H24" s="2" t="str">
        <v>United States</v>
      </c>
      <c r="I24" t="str">
        <f>_xlfn.XLOOKUP(orders!D:D,products!A:A,products!H:H,"")</f>
        <v>Robusta</v>
      </c>
    </row>
    <row r="25" spans="1:9" x14ac:dyDescent="0.35">
      <c r="A25" s="2" t="s">
        <v>617</v>
      </c>
      <c r="B25" s="3">
        <v>44603</v>
      </c>
      <c r="C25" s="2" t="s">
        <v>618</v>
      </c>
      <c r="D25" t="s">
        <v>6151</v>
      </c>
      <c r="E25" s="2">
        <v>4</v>
      </c>
      <c r="F25" s="2" t="str">
        <f>_xlfn.XLOOKUP(C25,customers!$A$1:$A$1001,customers!$B$1:$B$1001,,0)</f>
        <v>Iorgo Kleinert</v>
      </c>
      <c r="G25" s="2" t="str">
        <f>IF(_xlfn.XLOOKUP(C25, customers!A25:A1024, customers!C25:C1024, " ") = 0, "", _xlfn.XLOOKUP(C25, customers!A25:A1024, customers!C25:C1024, " "))</f>
        <v>ikleinertn@timesonline.co.uk</v>
      </c>
      <c r="H25" s="2" t="str">
        <v>United States</v>
      </c>
      <c r="I25" t="str">
        <f>_xlfn.XLOOKUP(orders!D:D,products!A:A,products!H:H,"")</f>
        <v>Arabica</v>
      </c>
    </row>
    <row r="26" spans="1:9" x14ac:dyDescent="0.35">
      <c r="A26" s="2" t="s">
        <v>623</v>
      </c>
      <c r="B26" s="3">
        <v>44454</v>
      </c>
      <c r="C26" s="2" t="s">
        <v>624</v>
      </c>
      <c r="D26" t="s">
        <v>6152</v>
      </c>
      <c r="E26" s="2">
        <v>1</v>
      </c>
      <c r="F26" s="2" t="str">
        <f>_xlfn.XLOOKUP(C26,customers!$A$1:$A$1001,customers!$B$1:$B$1001,,0)</f>
        <v>Chrisy Blofeld</v>
      </c>
      <c r="G26" s="2" t="str">
        <f>IF(_xlfn.XLOOKUP(C26, customers!A26:A1025, customers!C26:C1025, " ") = 0, "", _xlfn.XLOOKUP(C26, customers!A26:A1025, customers!C26:C1025, " "))</f>
        <v>cblofeldo@amazon.co.uk</v>
      </c>
      <c r="H26" s="2" t="str">
        <v>United States</v>
      </c>
      <c r="I26" t="str">
        <f>_xlfn.XLOOKUP(orders!D:D,products!A:A,products!H:H,"")</f>
        <v>Arabica</v>
      </c>
    </row>
    <row r="27" spans="1:9" x14ac:dyDescent="0.35">
      <c r="A27" s="2" t="s">
        <v>629</v>
      </c>
      <c r="B27" s="3">
        <v>44128</v>
      </c>
      <c r="C27" s="2" t="s">
        <v>630</v>
      </c>
      <c r="D27" t="s">
        <v>6153</v>
      </c>
      <c r="E27" s="2">
        <v>3</v>
      </c>
      <c r="F27" s="2" t="str">
        <f>_xlfn.XLOOKUP(C27,customers!$A$1:$A$1001,customers!$B$1:$B$1001,,0)</f>
        <v>Culley Farris</v>
      </c>
      <c r="G27" s="2" t="str">
        <f>IF(_xlfn.XLOOKUP(C27, customers!A27:A1026, customers!C27:C1026, " ") = 0, "", _xlfn.XLOOKUP(C27, customers!A27:A1026, customers!C27:C1026, " "))</f>
        <v/>
      </c>
      <c r="H27" s="2" t="str">
        <v>United States</v>
      </c>
      <c r="I27" t="str">
        <f>_xlfn.XLOOKUP(orders!D:D,products!A:A,products!H:H,"")</f>
        <v>Excelsa</v>
      </c>
    </row>
    <row r="28" spans="1:9" x14ac:dyDescent="0.35">
      <c r="A28" s="2" t="s">
        <v>634</v>
      </c>
      <c r="B28" s="3">
        <v>43516</v>
      </c>
      <c r="C28" s="2" t="s">
        <v>635</v>
      </c>
      <c r="D28" t="s">
        <v>6154</v>
      </c>
      <c r="E28" s="2">
        <v>4</v>
      </c>
      <c r="F28" s="2" t="str">
        <f>_xlfn.XLOOKUP(C28,customers!$A$1:$A$1001,customers!$B$1:$B$1001,,0)</f>
        <v>Selene Shales</v>
      </c>
      <c r="G28" s="2" t="str">
        <f>IF(_xlfn.XLOOKUP(C28, customers!A28:A1027, customers!C28:C1027, " ") = 0, "", _xlfn.XLOOKUP(C28, customers!A28:A1027, customers!C28:C1027, " "))</f>
        <v>sshalesq@umich.edu</v>
      </c>
      <c r="H28" s="2" t="str">
        <v>United States</v>
      </c>
      <c r="I28" t="str">
        <f>_xlfn.XLOOKUP(orders!D:D,products!A:A,products!H:H,"")</f>
        <v>Arabica</v>
      </c>
    </row>
    <row r="29" spans="1:9" x14ac:dyDescent="0.35">
      <c r="A29" s="2" t="s">
        <v>640</v>
      </c>
      <c r="B29" s="3">
        <v>43746</v>
      </c>
      <c r="C29" s="2" t="s">
        <v>641</v>
      </c>
      <c r="D29" t="s">
        <v>6149</v>
      </c>
      <c r="E29" s="2">
        <v>5</v>
      </c>
      <c r="F29" s="2" t="str">
        <f>_xlfn.XLOOKUP(C29,customers!$A$1:$A$1001,customers!$B$1:$B$1001,,0)</f>
        <v>Vivie Danneil</v>
      </c>
      <c r="G29" s="2" t="str">
        <f>IF(_xlfn.XLOOKUP(C29, customers!A29:A1028, customers!C29:C1028, " ") = 0, "", _xlfn.XLOOKUP(C29, customers!A29:A1028, customers!C29:C1028, " "))</f>
        <v>vdanneilr@mtv.com</v>
      </c>
      <c r="H29" s="2" t="str">
        <v>Ireland</v>
      </c>
      <c r="I29" t="str">
        <f>_xlfn.XLOOKUP(orders!D:D,products!A:A,products!H:H,"")</f>
        <v>Arabica</v>
      </c>
    </row>
    <row r="30" spans="1:9" x14ac:dyDescent="0.35">
      <c r="A30" s="2" t="s">
        <v>646</v>
      </c>
      <c r="B30" s="3">
        <v>44775</v>
      </c>
      <c r="C30" s="2" t="s">
        <v>647</v>
      </c>
      <c r="D30" t="s">
        <v>6155</v>
      </c>
      <c r="E30" s="2">
        <v>3</v>
      </c>
      <c r="F30" s="2" t="str">
        <f>_xlfn.XLOOKUP(C30,customers!$A$1:$A$1001,customers!$B$1:$B$1001,,0)</f>
        <v>Theresita Newbury</v>
      </c>
      <c r="G30" s="2" t="str">
        <f>IF(_xlfn.XLOOKUP(C30, customers!A30:A1029, customers!C30:C1029, " ") = 0, "", _xlfn.XLOOKUP(C30, customers!A30:A1029, customers!C30:C1029, " "))</f>
        <v>tnewburys@usda.gov</v>
      </c>
      <c r="H30" s="2" t="str">
        <v>Ireland</v>
      </c>
      <c r="I30" t="str">
        <f>_xlfn.XLOOKUP(orders!D:D,products!A:A,products!H:H,"")</f>
        <v>Arabica</v>
      </c>
    </row>
    <row r="31" spans="1:9" x14ac:dyDescent="0.35">
      <c r="A31" s="2" t="s">
        <v>652</v>
      </c>
      <c r="B31" s="3">
        <v>43516</v>
      </c>
      <c r="C31" s="2" t="s">
        <v>653</v>
      </c>
      <c r="D31" t="s">
        <v>6144</v>
      </c>
      <c r="E31" s="2">
        <v>4</v>
      </c>
      <c r="F31" s="2" t="str">
        <f>_xlfn.XLOOKUP(C31,customers!$A$1:$A$1001,customers!$B$1:$B$1001,,0)</f>
        <v>Mozelle Calcutt</v>
      </c>
      <c r="G31" s="2" t="str">
        <f>IF(_xlfn.XLOOKUP(C31, customers!A31:A1030, customers!C31:C1030, " ") = 0, "", _xlfn.XLOOKUP(C31, customers!A31:A1030, customers!C31:C1030, " "))</f>
        <v>mcalcuttt@baidu.com</v>
      </c>
      <c r="H31" s="2" t="str">
        <v>Ireland</v>
      </c>
      <c r="I31" t="str">
        <f>_xlfn.XLOOKUP(orders!D:D,products!A:A,products!H:H,"")</f>
        <v>Arabica</v>
      </c>
    </row>
    <row r="32" spans="1:9" x14ac:dyDescent="0.35">
      <c r="A32" s="2" t="s">
        <v>658</v>
      </c>
      <c r="B32" s="3">
        <v>44464</v>
      </c>
      <c r="C32" s="2" t="s">
        <v>659</v>
      </c>
      <c r="D32" t="s">
        <v>6156</v>
      </c>
      <c r="E32" s="2">
        <v>5</v>
      </c>
      <c r="F32" s="2" t="str">
        <f>_xlfn.XLOOKUP(C32,customers!$A$1:$A$1001,customers!$B$1:$B$1001,,0)</f>
        <v>Adrian Swaine</v>
      </c>
      <c r="G32" s="2" t="str">
        <f>IF(_xlfn.XLOOKUP(C32, customers!A32:A1031, customers!C32:C1031, " ") = 0, "", _xlfn.XLOOKUP(C32, customers!A32:A1031, customers!C32:C1031, " "))</f>
        <v/>
      </c>
      <c r="H32" s="2" t="str">
        <v>United States</v>
      </c>
      <c r="I32" t="str">
        <f>_xlfn.XLOOKUP(orders!D:D,products!A:A,products!H:H,"")</f>
        <v>Liberica</v>
      </c>
    </row>
    <row r="33" spans="1:9" x14ac:dyDescent="0.35">
      <c r="A33" s="2" t="s">
        <v>658</v>
      </c>
      <c r="B33" s="3">
        <v>44464</v>
      </c>
      <c r="C33" s="2" t="s">
        <v>659</v>
      </c>
      <c r="D33" t="s">
        <v>6155</v>
      </c>
      <c r="E33" s="2">
        <v>6</v>
      </c>
      <c r="F33" s="2" t="str">
        <f>_xlfn.XLOOKUP(C33,customers!$A$1:$A$1001,customers!$B$1:$B$1001,,0)</f>
        <v>Adrian Swaine</v>
      </c>
      <c r="G33" s="2" t="str">
        <f>IF(_xlfn.XLOOKUP(C33, customers!A33:A1032, customers!C33:C1032, " ") = 0, "", _xlfn.XLOOKUP(C33, customers!A33:A1032, customers!C33:C1032, " "))</f>
        <v xml:space="preserve"> </v>
      </c>
      <c r="H33" s="2" t="str">
        <v>United States</v>
      </c>
      <c r="I33" t="str">
        <f>_xlfn.XLOOKUP(orders!D:D,products!A:A,products!H:H,"")</f>
        <v>Arabica</v>
      </c>
    </row>
    <row r="34" spans="1:9" x14ac:dyDescent="0.35">
      <c r="A34" s="2" t="s">
        <v>658</v>
      </c>
      <c r="B34" s="3">
        <v>44464</v>
      </c>
      <c r="C34" s="2" t="s">
        <v>659</v>
      </c>
      <c r="D34" t="s">
        <v>6157</v>
      </c>
      <c r="E34" s="2">
        <v>6</v>
      </c>
      <c r="F34" s="2" t="str">
        <f>_xlfn.XLOOKUP(C34,customers!$A$1:$A$1001,customers!$B$1:$B$1001,,0)</f>
        <v>Adrian Swaine</v>
      </c>
      <c r="G34" s="2" t="str">
        <f>IF(_xlfn.XLOOKUP(C34, customers!A34:A1033, customers!C34:C1033, " ") = 0, "", _xlfn.XLOOKUP(C34, customers!A34:A1033, customers!C34:C1033, " "))</f>
        <v xml:space="preserve"> </v>
      </c>
      <c r="H34" s="2" t="str">
        <v>United States</v>
      </c>
      <c r="I34" t="str">
        <f>_xlfn.XLOOKUP(orders!D:D,products!A:A,products!H:H,"")</f>
        <v>Liberica</v>
      </c>
    </row>
    <row r="35" spans="1:9" x14ac:dyDescent="0.35">
      <c r="A35" s="2" t="s">
        <v>673</v>
      </c>
      <c r="B35" s="3">
        <v>44394</v>
      </c>
      <c r="C35" s="2" t="s">
        <v>674</v>
      </c>
      <c r="D35" t="s">
        <v>6142</v>
      </c>
      <c r="E35" s="2">
        <v>5</v>
      </c>
      <c r="F35" s="2" t="str">
        <f>_xlfn.XLOOKUP(C35,customers!$A$1:$A$1001,customers!$B$1:$B$1001,,0)</f>
        <v>Gallard Gatheral</v>
      </c>
      <c r="G35" s="2" t="str">
        <f>IF(_xlfn.XLOOKUP(C35, customers!A35:A1034, customers!C35:C1034, " ") = 0, "", _xlfn.XLOOKUP(C35, customers!A35:A1034, customers!C35:C1034, " "))</f>
        <v>ggatheralx@123-reg.co.uk</v>
      </c>
      <c r="H35" s="2" t="str">
        <v>United States</v>
      </c>
      <c r="I35" t="str">
        <f>_xlfn.XLOOKUP(orders!D:D,products!A:A,products!H:H,"")</f>
        <v>Liberica</v>
      </c>
    </row>
    <row r="36" spans="1:9" x14ac:dyDescent="0.35">
      <c r="A36" s="2" t="s">
        <v>678</v>
      </c>
      <c r="B36" s="3">
        <v>44011</v>
      </c>
      <c r="C36" s="2" t="s">
        <v>679</v>
      </c>
      <c r="D36" t="s">
        <v>6158</v>
      </c>
      <c r="E36" s="2">
        <v>6</v>
      </c>
      <c r="F36" s="2" t="str">
        <f>_xlfn.XLOOKUP(C36,customers!$A$1:$A$1001,customers!$B$1:$B$1001,,0)</f>
        <v>Una Welberry</v>
      </c>
      <c r="G36" s="2" t="str">
        <f>IF(_xlfn.XLOOKUP(C36, customers!A36:A1035, customers!C36:C1035, " ") = 0, "", _xlfn.XLOOKUP(C36, customers!A36:A1035, customers!C36:C1035, " "))</f>
        <v>uwelberryy@ebay.co.uk</v>
      </c>
      <c r="H36" s="2" t="str">
        <v>United Kingdom</v>
      </c>
      <c r="I36" t="str">
        <f>_xlfn.XLOOKUP(orders!D:D,products!A:A,products!H:H,"")</f>
        <v>Liberica</v>
      </c>
    </row>
    <row r="37" spans="1:9" x14ac:dyDescent="0.35">
      <c r="A37" s="2" t="s">
        <v>684</v>
      </c>
      <c r="B37" s="3">
        <v>44348</v>
      </c>
      <c r="C37" s="2" t="s">
        <v>685</v>
      </c>
      <c r="D37" t="s">
        <v>6155</v>
      </c>
      <c r="E37" s="2">
        <v>6</v>
      </c>
      <c r="F37" s="2" t="str">
        <f>_xlfn.XLOOKUP(C37,customers!$A$1:$A$1001,customers!$B$1:$B$1001,,0)</f>
        <v>Faber Eilhart</v>
      </c>
      <c r="G37" s="2" t="str">
        <f>IF(_xlfn.XLOOKUP(C37, customers!A37:A1036, customers!C37:C1036, " ") = 0, "", _xlfn.XLOOKUP(C37, customers!A37:A1036, customers!C37:C1036, " "))</f>
        <v>feilhartz@who.int</v>
      </c>
      <c r="H37" s="2" t="str">
        <v>United States</v>
      </c>
      <c r="I37" t="str">
        <f>_xlfn.XLOOKUP(orders!D:D,products!A:A,products!H:H,"")</f>
        <v>Arabica</v>
      </c>
    </row>
    <row r="38" spans="1:9" x14ac:dyDescent="0.35">
      <c r="A38" s="2" t="s">
        <v>690</v>
      </c>
      <c r="B38" s="3">
        <v>44233</v>
      </c>
      <c r="C38" s="2" t="s">
        <v>691</v>
      </c>
      <c r="D38" t="s">
        <v>6156</v>
      </c>
      <c r="E38" s="2">
        <v>2</v>
      </c>
      <c r="F38" s="2" t="str">
        <f>_xlfn.XLOOKUP(C38,customers!$A$1:$A$1001,customers!$B$1:$B$1001,,0)</f>
        <v>Zorina Ponting</v>
      </c>
      <c r="G38" s="2" t="str">
        <f>IF(_xlfn.XLOOKUP(C38, customers!A38:A1037, customers!C38:C1037, " ") = 0, "", _xlfn.XLOOKUP(C38, customers!A38:A1037, customers!C38:C1037, " "))</f>
        <v>zponting10@altervista.org</v>
      </c>
      <c r="H38" s="2" t="str">
        <v>United States</v>
      </c>
      <c r="I38" t="str">
        <f>_xlfn.XLOOKUP(orders!D:D,products!A:A,products!H:H,"")</f>
        <v>Liberica</v>
      </c>
    </row>
    <row r="39" spans="1:9" x14ac:dyDescent="0.35">
      <c r="A39" s="2" t="s">
        <v>696</v>
      </c>
      <c r="B39" s="3">
        <v>43580</v>
      </c>
      <c r="C39" s="2" t="s">
        <v>697</v>
      </c>
      <c r="D39" t="s">
        <v>6158</v>
      </c>
      <c r="E39" s="2">
        <v>3</v>
      </c>
      <c r="F39" s="2" t="str">
        <f>_xlfn.XLOOKUP(C39,customers!$A$1:$A$1001,customers!$B$1:$B$1001,,0)</f>
        <v>Silvio Strase</v>
      </c>
      <c r="G39" s="2" t="str">
        <f>IF(_xlfn.XLOOKUP(C39, customers!A39:A1038, customers!C39:C1038, " ") = 0, "", _xlfn.XLOOKUP(C39, customers!A39:A1038, customers!C39:C1038, " "))</f>
        <v>sstrase11@booking.com</v>
      </c>
      <c r="H39" s="2" t="str">
        <v>United States</v>
      </c>
      <c r="I39" t="str">
        <f>_xlfn.XLOOKUP(orders!D:D,products!A:A,products!H:H,"")</f>
        <v>Liberica</v>
      </c>
    </row>
    <row r="40" spans="1:9" x14ac:dyDescent="0.35">
      <c r="A40" s="2" t="s">
        <v>702</v>
      </c>
      <c r="B40" s="3">
        <v>43946</v>
      </c>
      <c r="C40" s="2" t="s">
        <v>703</v>
      </c>
      <c r="D40" t="s">
        <v>6148</v>
      </c>
      <c r="E40" s="2">
        <v>5</v>
      </c>
      <c r="F40" s="2" t="str">
        <f>_xlfn.XLOOKUP(C40,customers!$A$1:$A$1001,customers!$B$1:$B$1001,,0)</f>
        <v>Dorie de la Tremoille</v>
      </c>
      <c r="G40" s="2" t="str">
        <f>IF(_xlfn.XLOOKUP(C40, customers!A40:A1039, customers!C40:C1039, " ") = 0, "", _xlfn.XLOOKUP(C40, customers!A40:A1039, customers!C40:C1039, " "))</f>
        <v>dde12@unesco.org</v>
      </c>
      <c r="H40" s="2" t="str">
        <v>United States</v>
      </c>
      <c r="I40" t="str">
        <f>_xlfn.XLOOKUP(orders!D:D,products!A:A,products!H:H,"")</f>
        <v>Robusta</v>
      </c>
    </row>
    <row r="41" spans="1:9" x14ac:dyDescent="0.35">
      <c r="A41" s="2" t="s">
        <v>708</v>
      </c>
      <c r="B41" s="3">
        <v>44524</v>
      </c>
      <c r="C41" s="2" t="s">
        <v>709</v>
      </c>
      <c r="D41" t="s">
        <v>6135</v>
      </c>
      <c r="E41" s="2">
        <v>6</v>
      </c>
      <c r="F41" s="2" t="str">
        <f>_xlfn.XLOOKUP(C41,customers!$A$1:$A$1001,customers!$B$1:$B$1001,,0)</f>
        <v>Hy Zanetto</v>
      </c>
      <c r="G41" s="2" t="str">
        <f>IF(_xlfn.XLOOKUP(C41, customers!A41:A1040, customers!C41:C1040, " ") = 0, "", _xlfn.XLOOKUP(C41, customers!A41:A1040, customers!C41:C1040, " "))</f>
        <v/>
      </c>
      <c r="H41" s="2" t="str">
        <v>United States</v>
      </c>
      <c r="I41" t="str">
        <f>_xlfn.XLOOKUP(orders!D:D,products!A:A,products!H:H,"")</f>
        <v>Robusta</v>
      </c>
    </row>
    <row r="42" spans="1:9" x14ac:dyDescent="0.35">
      <c r="A42" s="2" t="s">
        <v>712</v>
      </c>
      <c r="B42" s="3">
        <v>44305</v>
      </c>
      <c r="C42" s="2" t="s">
        <v>713</v>
      </c>
      <c r="D42" t="s">
        <v>6159</v>
      </c>
      <c r="E42" s="2">
        <v>3</v>
      </c>
      <c r="F42" s="2" t="str">
        <f>_xlfn.XLOOKUP(C42,customers!$A$1:$A$1001,customers!$B$1:$B$1001,,0)</f>
        <v>Jessica McNess</v>
      </c>
      <c r="G42" s="2" t="str">
        <f>IF(_xlfn.XLOOKUP(C42, customers!A42:A1041, customers!C42:C1041, " ") = 0, "", _xlfn.XLOOKUP(C42, customers!A42:A1041, customers!C42:C1041, " "))</f>
        <v/>
      </c>
      <c r="H42" s="2" t="str">
        <v>United States</v>
      </c>
      <c r="I42" t="str">
        <f>_xlfn.XLOOKUP(orders!D:D,products!A:A,products!H:H,"")</f>
        <v>Liberica</v>
      </c>
    </row>
    <row r="43" spans="1:9" x14ac:dyDescent="0.35">
      <c r="A43" s="2" t="s">
        <v>717</v>
      </c>
      <c r="B43" s="3">
        <v>44749</v>
      </c>
      <c r="C43" s="2" t="s">
        <v>718</v>
      </c>
      <c r="D43" t="s">
        <v>6150</v>
      </c>
      <c r="E43" s="2">
        <v>2</v>
      </c>
      <c r="F43" s="2" t="str">
        <f>_xlfn.XLOOKUP(C43,customers!$A$1:$A$1001,customers!$B$1:$B$1001,,0)</f>
        <v>Lorenzo Yeoland</v>
      </c>
      <c r="G43" s="2" t="str">
        <f>IF(_xlfn.XLOOKUP(C43, customers!A43:A1042, customers!C43:C1042, " ") = 0, "", _xlfn.XLOOKUP(C43, customers!A43:A1042, customers!C43:C1042, " "))</f>
        <v>lyeoland15@pbs.org</v>
      </c>
      <c r="H43" s="2" t="str">
        <v>United States</v>
      </c>
      <c r="I43" t="str">
        <f>_xlfn.XLOOKUP(orders!D:D,products!A:A,products!H:H,"")</f>
        <v>Excelsa</v>
      </c>
    </row>
    <row r="44" spans="1:9" x14ac:dyDescent="0.35">
      <c r="A44" s="2" t="s">
        <v>723</v>
      </c>
      <c r="B44" s="3">
        <v>43607</v>
      </c>
      <c r="C44" s="2" t="s">
        <v>724</v>
      </c>
      <c r="D44" t="s">
        <v>6160</v>
      </c>
      <c r="E44" s="2">
        <v>3</v>
      </c>
      <c r="F44" s="2" t="str">
        <f>_xlfn.XLOOKUP(C44,customers!$A$1:$A$1001,customers!$B$1:$B$1001,,0)</f>
        <v>Abigail Tolworthy</v>
      </c>
      <c r="G44" s="2" t="str">
        <f>IF(_xlfn.XLOOKUP(C44, customers!A44:A1043, customers!C44:C1043, " ") = 0, "", _xlfn.XLOOKUP(C44, customers!A44:A1043, customers!C44:C1043, " "))</f>
        <v>atolworthy16@toplist.cz</v>
      </c>
      <c r="H44" s="2" t="str">
        <v>United States</v>
      </c>
      <c r="I44" t="str">
        <f>_xlfn.XLOOKUP(orders!D:D,products!A:A,products!H:H,"")</f>
        <v>Robusta</v>
      </c>
    </row>
    <row r="45" spans="1:9" x14ac:dyDescent="0.35">
      <c r="A45" s="2" t="s">
        <v>730</v>
      </c>
      <c r="B45" s="3">
        <v>44473</v>
      </c>
      <c r="C45" s="2" t="s">
        <v>731</v>
      </c>
      <c r="D45" t="s">
        <v>6161</v>
      </c>
      <c r="E45" s="2">
        <v>2</v>
      </c>
      <c r="F45" s="2" t="str">
        <f>_xlfn.XLOOKUP(C45,customers!$A$1:$A$1001,customers!$B$1:$B$1001,,0)</f>
        <v>Maurie Bartol</v>
      </c>
      <c r="G45" s="2" t="str">
        <f>IF(_xlfn.XLOOKUP(C45, customers!A45:A1044, customers!C45:C1044, " ") = 0, "", _xlfn.XLOOKUP(C45, customers!A45:A1044, customers!C45:C1044, " "))</f>
        <v/>
      </c>
      <c r="H45" s="2" t="str">
        <v>United States</v>
      </c>
      <c r="I45" t="str">
        <f>_xlfn.XLOOKUP(orders!D:D,products!A:A,products!H:H,"")</f>
        <v>Liberica</v>
      </c>
    </row>
    <row r="46" spans="1:9" x14ac:dyDescent="0.35">
      <c r="A46" s="2" t="s">
        <v>735</v>
      </c>
      <c r="B46" s="3">
        <v>43932</v>
      </c>
      <c r="C46" s="2" t="s">
        <v>736</v>
      </c>
      <c r="D46" t="s">
        <v>6136</v>
      </c>
      <c r="E46" s="2">
        <v>2</v>
      </c>
      <c r="F46" s="2" t="str">
        <f>_xlfn.XLOOKUP(C46,customers!$A$1:$A$1001,customers!$B$1:$B$1001,,0)</f>
        <v>Olag Baudassi</v>
      </c>
      <c r="G46" s="2" t="str">
        <f>IF(_xlfn.XLOOKUP(C46, customers!A46:A1045, customers!C46:C1045, " ") = 0, "", _xlfn.XLOOKUP(C46, customers!A46:A1045, customers!C46:C1045, " "))</f>
        <v>obaudassi18@seesaa.net</v>
      </c>
      <c r="H46" s="2" t="str">
        <v>United States</v>
      </c>
      <c r="I46" t="str">
        <f>_xlfn.XLOOKUP(orders!D:D,products!A:A,products!H:H,"")</f>
        <v>Excelsa</v>
      </c>
    </row>
    <row r="47" spans="1:9" x14ac:dyDescent="0.35">
      <c r="A47" s="2" t="s">
        <v>741</v>
      </c>
      <c r="B47" s="3">
        <v>44592</v>
      </c>
      <c r="C47" s="2" t="s">
        <v>742</v>
      </c>
      <c r="D47" t="s">
        <v>6162</v>
      </c>
      <c r="E47" s="2">
        <v>6</v>
      </c>
      <c r="F47" s="2" t="str">
        <f>_xlfn.XLOOKUP(C47,customers!$A$1:$A$1001,customers!$B$1:$B$1001,,0)</f>
        <v>Petey Kingsbury</v>
      </c>
      <c r="G47" s="2" t="str">
        <f>IF(_xlfn.XLOOKUP(C47, customers!A47:A1046, customers!C47:C1046, " ") = 0, "", _xlfn.XLOOKUP(C47, customers!A47:A1046, customers!C47:C1046, " "))</f>
        <v>pkingsbury19@comcast.net</v>
      </c>
      <c r="H47" s="2" t="str">
        <v>United States</v>
      </c>
      <c r="I47" t="str">
        <f>_xlfn.XLOOKUP(orders!D:D,products!A:A,products!H:H,"")</f>
        <v>Liberica</v>
      </c>
    </row>
    <row r="48" spans="1:9" x14ac:dyDescent="0.35">
      <c r="A48" s="2" t="s">
        <v>747</v>
      </c>
      <c r="B48" s="3">
        <v>43776</v>
      </c>
      <c r="C48" s="2" t="s">
        <v>748</v>
      </c>
      <c r="D48" t="s">
        <v>6163</v>
      </c>
      <c r="E48" s="2">
        <v>2</v>
      </c>
      <c r="F48" s="2" t="str">
        <f>_xlfn.XLOOKUP(C48,customers!$A$1:$A$1001,customers!$B$1:$B$1001,,0)</f>
        <v>Donna Baskeyfied</v>
      </c>
      <c r="G48" s="2" t="str">
        <f>IF(_xlfn.XLOOKUP(C48, customers!A48:A1047, customers!C48:C1047, " ") = 0, "", _xlfn.XLOOKUP(C48, customers!A48:A1047, customers!C48:C1047, " "))</f>
        <v/>
      </c>
      <c r="H48" s="2" t="str">
        <v>United States</v>
      </c>
      <c r="I48" t="str">
        <f>_xlfn.XLOOKUP(orders!D:D,products!A:A,products!H:H,"")</f>
        <v>Excelsa</v>
      </c>
    </row>
    <row r="49" spans="1:9" x14ac:dyDescent="0.35">
      <c r="A49" s="2" t="s">
        <v>752</v>
      </c>
      <c r="B49" s="3">
        <v>43644</v>
      </c>
      <c r="C49" s="2" t="s">
        <v>753</v>
      </c>
      <c r="D49" t="s">
        <v>6164</v>
      </c>
      <c r="E49" s="2">
        <v>2</v>
      </c>
      <c r="F49" s="2" t="str">
        <f>_xlfn.XLOOKUP(C49,customers!$A$1:$A$1001,customers!$B$1:$B$1001,,0)</f>
        <v>Arda Curley</v>
      </c>
      <c r="G49" s="2" t="str">
        <f>IF(_xlfn.XLOOKUP(C49, customers!A49:A1048, customers!C49:C1048, " ") = 0, "", _xlfn.XLOOKUP(C49, customers!A49:A1048, customers!C49:C1048, " "))</f>
        <v>acurley1b@hao123.com</v>
      </c>
      <c r="H49" s="2" t="str">
        <v>United States</v>
      </c>
      <c r="I49" t="str">
        <f>_xlfn.XLOOKUP(orders!D:D,products!A:A,products!H:H,"")</f>
        <v>Arabica</v>
      </c>
    </row>
    <row r="50" spans="1:9" x14ac:dyDescent="0.35">
      <c r="A50" s="2" t="s">
        <v>758</v>
      </c>
      <c r="B50" s="3">
        <v>44085</v>
      </c>
      <c r="C50" s="2" t="s">
        <v>759</v>
      </c>
      <c r="D50" t="s">
        <v>6165</v>
      </c>
      <c r="E50" s="2">
        <v>4</v>
      </c>
      <c r="F50" s="2" t="str">
        <f>_xlfn.XLOOKUP(C50,customers!$A$1:$A$1001,customers!$B$1:$B$1001,,0)</f>
        <v>Raynor McGilvary</v>
      </c>
      <c r="G50" s="2" t="str">
        <f>IF(_xlfn.XLOOKUP(C50, customers!A50:A1049, customers!C50:C1049, " ") = 0, "", _xlfn.XLOOKUP(C50, customers!A50:A1049, customers!C50:C1049, " "))</f>
        <v>rmcgilvary1c@tamu.edu</v>
      </c>
      <c r="H50" s="2" t="str">
        <v>United States</v>
      </c>
      <c r="I50" t="str">
        <f>_xlfn.XLOOKUP(orders!D:D,products!A:A,products!H:H,"")</f>
        <v>Arabica</v>
      </c>
    </row>
    <row r="51" spans="1:9" x14ac:dyDescent="0.35">
      <c r="A51" s="2" t="s">
        <v>763</v>
      </c>
      <c r="B51" s="3">
        <v>44790</v>
      </c>
      <c r="C51" s="2" t="s">
        <v>764</v>
      </c>
      <c r="D51" t="s">
        <v>6137</v>
      </c>
      <c r="E51" s="2">
        <v>3</v>
      </c>
      <c r="F51" s="2" t="str">
        <f>_xlfn.XLOOKUP(C51,customers!$A$1:$A$1001,customers!$B$1:$B$1001,,0)</f>
        <v>Isis Pikett</v>
      </c>
      <c r="G51" s="2" t="str">
        <f>IF(_xlfn.XLOOKUP(C51, customers!A51:A1050, customers!C51:C1050, " ") = 0, "", _xlfn.XLOOKUP(C51, customers!A51:A1050, customers!C51:C1050, " "))</f>
        <v>ipikett1d@xinhuanet.com</v>
      </c>
      <c r="H51" s="2" t="str">
        <v>United States</v>
      </c>
      <c r="I51" t="str">
        <f>_xlfn.XLOOKUP(orders!D:D,products!A:A,products!H:H,"")</f>
        <v>Arabica</v>
      </c>
    </row>
    <row r="52" spans="1:9" x14ac:dyDescent="0.35">
      <c r="A52" s="2" t="s">
        <v>769</v>
      </c>
      <c r="B52" s="3">
        <v>44792</v>
      </c>
      <c r="C52" s="2" t="s">
        <v>770</v>
      </c>
      <c r="D52" t="s">
        <v>6166</v>
      </c>
      <c r="E52" s="2">
        <v>2</v>
      </c>
      <c r="F52" s="2" t="str">
        <f>_xlfn.XLOOKUP(C52,customers!$A$1:$A$1001,customers!$B$1:$B$1001,,0)</f>
        <v>Inger Bouldon</v>
      </c>
      <c r="G52" s="2" t="str">
        <f>IF(_xlfn.XLOOKUP(C52, customers!A52:A1051, customers!C52:C1051, " ") = 0, "", _xlfn.XLOOKUP(C52, customers!A52:A1051, customers!C52:C1051, " "))</f>
        <v>ibouldon1e@gizmodo.com</v>
      </c>
      <c r="H52" s="2" t="str">
        <v>United States</v>
      </c>
      <c r="I52" t="str">
        <f>_xlfn.XLOOKUP(orders!D:D,products!A:A,products!H:H,"")</f>
        <v>Liberica</v>
      </c>
    </row>
    <row r="53" spans="1:9" x14ac:dyDescent="0.35">
      <c r="A53" s="2" t="s">
        <v>775</v>
      </c>
      <c r="B53" s="3">
        <v>43600</v>
      </c>
      <c r="C53" s="2" t="s">
        <v>776</v>
      </c>
      <c r="D53" t="s">
        <v>6161</v>
      </c>
      <c r="E53" s="2">
        <v>4</v>
      </c>
      <c r="F53" s="2" t="str">
        <f>_xlfn.XLOOKUP(C53,customers!$A$1:$A$1001,customers!$B$1:$B$1001,,0)</f>
        <v>Karry Flanders</v>
      </c>
      <c r="G53" s="2" t="str">
        <f>IF(_xlfn.XLOOKUP(C53, customers!A53:A1052, customers!C53:C1052, " ") = 0, "", _xlfn.XLOOKUP(C53, customers!A53:A1052, customers!C53:C1052, " "))</f>
        <v>kflanders1f@over-blog.com</v>
      </c>
      <c r="H53" s="2" t="str">
        <v>Ireland</v>
      </c>
      <c r="I53" t="str">
        <f>_xlfn.XLOOKUP(orders!D:D,products!A:A,products!H:H,"")</f>
        <v>Liberica</v>
      </c>
    </row>
    <row r="54" spans="1:9" x14ac:dyDescent="0.35">
      <c r="A54" s="2" t="s">
        <v>781</v>
      </c>
      <c r="B54" s="3">
        <v>43719</v>
      </c>
      <c r="C54" s="2" t="s">
        <v>782</v>
      </c>
      <c r="D54" t="s">
        <v>6143</v>
      </c>
      <c r="E54" s="2">
        <v>5</v>
      </c>
      <c r="F54" s="2" t="str">
        <f>_xlfn.XLOOKUP(C54,customers!$A$1:$A$1001,customers!$B$1:$B$1001,,0)</f>
        <v>Hartley Mattioli</v>
      </c>
      <c r="G54" s="2" t="str">
        <f>IF(_xlfn.XLOOKUP(C54, customers!A54:A1053, customers!C54:C1053, " ") = 0, "", _xlfn.XLOOKUP(C54, customers!A54:A1053, customers!C54:C1053, " "))</f>
        <v>hmattioli1g@webmd.com</v>
      </c>
      <c r="H54" s="2" t="str">
        <v>United Kingdom</v>
      </c>
      <c r="I54" t="str">
        <f>_xlfn.XLOOKUP(orders!D:D,products!A:A,products!H:H,"")</f>
        <v>Robusta</v>
      </c>
    </row>
    <row r="55" spans="1:9" x14ac:dyDescent="0.35">
      <c r="A55" s="2" t="s">
        <v>781</v>
      </c>
      <c r="B55" s="3">
        <v>43719</v>
      </c>
      <c r="C55" s="2" t="s">
        <v>782</v>
      </c>
      <c r="D55" t="s">
        <v>6161</v>
      </c>
      <c r="E55" s="2">
        <v>2</v>
      </c>
      <c r="F55" s="2" t="str">
        <f>_xlfn.XLOOKUP(C55,customers!$A$1:$A$1001,customers!$B$1:$B$1001,,0)</f>
        <v>Hartley Mattioli</v>
      </c>
      <c r="G55" s="2" t="str">
        <f>IF(_xlfn.XLOOKUP(C55, customers!A55:A1054, customers!C55:C1054, " ") = 0, "", _xlfn.XLOOKUP(C55, customers!A55:A1054, customers!C55:C1054, " "))</f>
        <v xml:space="preserve"> </v>
      </c>
      <c r="H55" s="2" t="str">
        <v>United Kingdom</v>
      </c>
      <c r="I55" t="str">
        <f>_xlfn.XLOOKUP(orders!D:D,products!A:A,products!H:H,"")</f>
        <v>Liberica</v>
      </c>
    </row>
    <row r="56" spans="1:9" x14ac:dyDescent="0.35">
      <c r="A56" s="2" t="s">
        <v>791</v>
      </c>
      <c r="B56" s="3">
        <v>44271</v>
      </c>
      <c r="C56" s="2" t="s">
        <v>792</v>
      </c>
      <c r="D56" t="s">
        <v>6159</v>
      </c>
      <c r="E56" s="2">
        <v>5</v>
      </c>
      <c r="F56" s="2" t="str">
        <f>_xlfn.XLOOKUP(C56,customers!$A$1:$A$1001,customers!$B$1:$B$1001,,0)</f>
        <v>Archambault Gillard</v>
      </c>
      <c r="G56" s="2" t="str">
        <f>IF(_xlfn.XLOOKUP(C56, customers!A56:A1055, customers!C56:C1055, " ") = 0, "", _xlfn.XLOOKUP(C56, customers!A56:A1055, customers!C56:C1055, " "))</f>
        <v>agillard1i@issuu.com</v>
      </c>
      <c r="H56" s="2" t="str">
        <v>United States</v>
      </c>
      <c r="I56" t="str">
        <f>_xlfn.XLOOKUP(orders!D:D,products!A:A,products!H:H,"")</f>
        <v>Liberica</v>
      </c>
    </row>
    <row r="57" spans="1:9" x14ac:dyDescent="0.35">
      <c r="A57" s="2" t="s">
        <v>797</v>
      </c>
      <c r="B57" s="3">
        <v>44168</v>
      </c>
      <c r="C57" s="2" t="s">
        <v>798</v>
      </c>
      <c r="D57" t="s">
        <v>6167</v>
      </c>
      <c r="E57" s="2">
        <v>3</v>
      </c>
      <c r="F57" s="2" t="str">
        <f>_xlfn.XLOOKUP(C57,customers!$A$1:$A$1001,customers!$B$1:$B$1001,,0)</f>
        <v>Salomo Cushworth</v>
      </c>
      <c r="G57" s="2" t="str">
        <f>IF(_xlfn.XLOOKUP(C57, customers!A57:A1056, customers!C57:C1056, " ") = 0, "", _xlfn.XLOOKUP(C57, customers!A57:A1056, customers!C57:C1056, " "))</f>
        <v/>
      </c>
      <c r="H57" s="2" t="str">
        <v>United States</v>
      </c>
      <c r="I57" t="str">
        <f>_xlfn.XLOOKUP(orders!D:D,products!A:A,products!H:H,"")</f>
        <v>Liberica</v>
      </c>
    </row>
    <row r="58" spans="1:9" x14ac:dyDescent="0.35">
      <c r="A58" s="2" t="s">
        <v>802</v>
      </c>
      <c r="B58" s="3">
        <v>43857</v>
      </c>
      <c r="C58" s="2" t="s">
        <v>803</v>
      </c>
      <c r="D58" t="s">
        <v>6150</v>
      </c>
      <c r="E58" s="2">
        <v>3</v>
      </c>
      <c r="F58" s="2" t="str">
        <f>_xlfn.XLOOKUP(C58,customers!$A$1:$A$1001,customers!$B$1:$B$1001,,0)</f>
        <v>Theda Grizard</v>
      </c>
      <c r="G58" s="2" t="str">
        <f>IF(_xlfn.XLOOKUP(C58, customers!A58:A1057, customers!C58:C1057, " ") = 0, "", _xlfn.XLOOKUP(C58, customers!A58:A1057, customers!C58:C1057, " "))</f>
        <v>tgrizard1k@odnoklassniki.ru</v>
      </c>
      <c r="H58" s="2" t="str">
        <v>United States</v>
      </c>
      <c r="I58" t="str">
        <f>_xlfn.XLOOKUP(orders!D:D,products!A:A,products!H:H,"")</f>
        <v>Excelsa</v>
      </c>
    </row>
    <row r="59" spans="1:9" x14ac:dyDescent="0.35">
      <c r="A59" s="2" t="s">
        <v>808</v>
      </c>
      <c r="B59" s="3">
        <v>44759</v>
      </c>
      <c r="C59" s="2" t="s">
        <v>809</v>
      </c>
      <c r="D59" t="s">
        <v>6168</v>
      </c>
      <c r="E59" s="2">
        <v>4</v>
      </c>
      <c r="F59" s="2" t="str">
        <f>_xlfn.XLOOKUP(C59,customers!$A$1:$A$1001,customers!$B$1:$B$1001,,0)</f>
        <v>Rozele Relton</v>
      </c>
      <c r="G59" s="2" t="str">
        <f>IF(_xlfn.XLOOKUP(C59, customers!A59:A1058, customers!C59:C1058, " ") = 0, "", _xlfn.XLOOKUP(C59, customers!A59:A1058, customers!C59:C1058, " "))</f>
        <v>rrelton1l@stanford.edu</v>
      </c>
      <c r="H59" s="2" t="str">
        <v>United States</v>
      </c>
      <c r="I59" t="str">
        <f>_xlfn.XLOOKUP(orders!D:D,products!A:A,products!H:H,"")</f>
        <v>Excelsa</v>
      </c>
    </row>
    <row r="60" spans="1:9" x14ac:dyDescent="0.35">
      <c r="A60" s="2" t="s">
        <v>814</v>
      </c>
      <c r="B60" s="3">
        <v>44624</v>
      </c>
      <c r="C60" s="2" t="s">
        <v>815</v>
      </c>
      <c r="D60" t="s">
        <v>6162</v>
      </c>
      <c r="E60" s="2">
        <v>3</v>
      </c>
      <c r="F60" s="2" t="str">
        <f>_xlfn.XLOOKUP(C60,customers!$A$1:$A$1001,customers!$B$1:$B$1001,,0)</f>
        <v>Willa Rolling</v>
      </c>
      <c r="G60" s="2" t="str">
        <f>IF(_xlfn.XLOOKUP(C60, customers!A60:A1059, customers!C60:C1059, " ") = 0, "", _xlfn.XLOOKUP(C60, customers!A60:A1059, customers!C60:C1059, " "))</f>
        <v/>
      </c>
      <c r="H60" s="2" t="str">
        <v>United States</v>
      </c>
      <c r="I60" t="str">
        <f>_xlfn.XLOOKUP(orders!D:D,products!A:A,products!H:H,"")</f>
        <v>Liberica</v>
      </c>
    </row>
    <row r="61" spans="1:9" x14ac:dyDescent="0.35">
      <c r="A61" s="2" t="s">
        <v>819</v>
      </c>
      <c r="B61" s="3">
        <v>44537</v>
      </c>
      <c r="C61" s="2" t="s">
        <v>820</v>
      </c>
      <c r="D61" t="s">
        <v>6157</v>
      </c>
      <c r="E61" s="2">
        <v>3</v>
      </c>
      <c r="F61" s="2" t="str">
        <f>_xlfn.XLOOKUP(C61,customers!$A$1:$A$1001,customers!$B$1:$B$1001,,0)</f>
        <v>Stanislaus Gilroy</v>
      </c>
      <c r="G61" s="2" t="str">
        <f>IF(_xlfn.XLOOKUP(C61, customers!A61:A1060, customers!C61:C1060, " ") = 0, "", _xlfn.XLOOKUP(C61, customers!A61:A1060, customers!C61:C1060, " "))</f>
        <v>sgilroy1n@eepurl.com</v>
      </c>
      <c r="H61" s="2" t="str">
        <v>United States</v>
      </c>
      <c r="I61" t="str">
        <f>_xlfn.XLOOKUP(orders!D:D,products!A:A,products!H:H,"")</f>
        <v>Liberica</v>
      </c>
    </row>
    <row r="62" spans="1:9" x14ac:dyDescent="0.35">
      <c r="A62" s="2" t="s">
        <v>824</v>
      </c>
      <c r="B62" s="3">
        <v>44252</v>
      </c>
      <c r="C62" s="2" t="s">
        <v>825</v>
      </c>
      <c r="D62" t="s">
        <v>6165</v>
      </c>
      <c r="E62" s="2">
        <v>5</v>
      </c>
      <c r="F62" s="2" t="str">
        <f>_xlfn.XLOOKUP(C62,customers!$A$1:$A$1001,customers!$B$1:$B$1001,,0)</f>
        <v>Correy Cottingham</v>
      </c>
      <c r="G62" s="2" t="str">
        <f>IF(_xlfn.XLOOKUP(C62, customers!A62:A1061, customers!C62:C1061, " ") = 0, "", _xlfn.XLOOKUP(C62, customers!A62:A1061, customers!C62:C1061, " "))</f>
        <v>ccottingham1o@wikipedia.org</v>
      </c>
      <c r="H62" s="2" t="str">
        <v>United States</v>
      </c>
      <c r="I62" t="str">
        <f>_xlfn.XLOOKUP(orders!D:D,products!A:A,products!H:H,"")</f>
        <v>Arabica</v>
      </c>
    </row>
    <row r="63" spans="1:9" x14ac:dyDescent="0.35">
      <c r="A63" s="2" t="s">
        <v>830</v>
      </c>
      <c r="B63" s="3">
        <v>43521</v>
      </c>
      <c r="C63" s="2" t="s">
        <v>831</v>
      </c>
      <c r="D63" t="s">
        <v>6169</v>
      </c>
      <c r="E63" s="2">
        <v>5</v>
      </c>
      <c r="F63" s="2" t="str">
        <f>_xlfn.XLOOKUP(C63,customers!$A$1:$A$1001,customers!$B$1:$B$1001,,0)</f>
        <v>Pammi Endacott</v>
      </c>
      <c r="G63" s="2" t="str">
        <f>IF(_xlfn.XLOOKUP(C63, customers!A63:A1062, customers!C63:C1062, " ") = 0, "", _xlfn.XLOOKUP(C63, customers!A63:A1062, customers!C63:C1062, " "))</f>
        <v/>
      </c>
      <c r="H63" s="2" t="str">
        <v>United Kingdom</v>
      </c>
      <c r="I63" t="str">
        <f>_xlfn.XLOOKUP(orders!D:D,products!A:A,products!H:H,"")</f>
        <v>Robusta</v>
      </c>
    </row>
    <row r="64" spans="1:9" x14ac:dyDescent="0.35">
      <c r="A64" s="2" t="s">
        <v>835</v>
      </c>
      <c r="B64" s="3">
        <v>43505</v>
      </c>
      <c r="C64" s="2" t="s">
        <v>836</v>
      </c>
      <c r="D64" t="s">
        <v>6142</v>
      </c>
      <c r="E64" s="2">
        <v>5</v>
      </c>
      <c r="F64" s="2" t="str">
        <f>_xlfn.XLOOKUP(C64,customers!$A$1:$A$1001,customers!$B$1:$B$1001,,0)</f>
        <v>Nona Linklater</v>
      </c>
      <c r="G64" s="2" t="str">
        <f>IF(_xlfn.XLOOKUP(C64, customers!A64:A1063, customers!C64:C1063, " ") = 0, "", _xlfn.XLOOKUP(C64, customers!A64:A1063, customers!C64:C1063, " "))</f>
        <v/>
      </c>
      <c r="H64" s="2" t="str">
        <v>United States</v>
      </c>
      <c r="I64" t="str">
        <f>_xlfn.XLOOKUP(orders!D:D,products!A:A,products!H:H,"")</f>
        <v>Liberica</v>
      </c>
    </row>
    <row r="65" spans="1:9" x14ac:dyDescent="0.35">
      <c r="A65" s="2" t="s">
        <v>840</v>
      </c>
      <c r="B65" s="3">
        <v>43868</v>
      </c>
      <c r="C65" s="2" t="s">
        <v>841</v>
      </c>
      <c r="D65" t="s">
        <v>6154</v>
      </c>
      <c r="E65" s="2">
        <v>1</v>
      </c>
      <c r="F65" s="2" t="str">
        <f>_xlfn.XLOOKUP(C65,customers!$A$1:$A$1001,customers!$B$1:$B$1001,,0)</f>
        <v>Annadiane Dykes</v>
      </c>
      <c r="G65" s="2" t="str">
        <f>IF(_xlfn.XLOOKUP(C65, customers!A65:A1064, customers!C65:C1064, " ") = 0, "", _xlfn.XLOOKUP(C65, customers!A65:A1064, customers!C65:C1064, " "))</f>
        <v>adykes1r@eventbrite.com</v>
      </c>
      <c r="H65" s="2" t="str">
        <v>United States</v>
      </c>
      <c r="I65" t="str">
        <f>_xlfn.XLOOKUP(orders!D:D,products!A:A,products!H:H,"")</f>
        <v>Arabica</v>
      </c>
    </row>
    <row r="66" spans="1:9" x14ac:dyDescent="0.35">
      <c r="A66" s="2" t="s">
        <v>846</v>
      </c>
      <c r="B66" s="3">
        <v>43913</v>
      </c>
      <c r="C66" s="2" t="s">
        <v>847</v>
      </c>
      <c r="D66" t="s">
        <v>6143</v>
      </c>
      <c r="E66" s="2">
        <v>6</v>
      </c>
      <c r="F66" s="2" t="str">
        <f>_xlfn.XLOOKUP(C66,customers!$A$1:$A$1001,customers!$B$1:$B$1001,,0)</f>
        <v>Felecia Dodgson</v>
      </c>
      <c r="G66" s="2" t="str">
        <f>IF(_xlfn.XLOOKUP(C66, customers!A66:A1065, customers!C66:C1065, " ") = 0, "", _xlfn.XLOOKUP(C66, customers!A66:A1065, customers!C66:C1065, " "))</f>
        <v/>
      </c>
      <c r="H66" s="2" t="str">
        <v>United States</v>
      </c>
      <c r="I66" t="str">
        <f>_xlfn.XLOOKUP(orders!D:D,products!A:A,products!H:H,"")</f>
        <v>Robusta</v>
      </c>
    </row>
    <row r="67" spans="1:9" x14ac:dyDescent="0.35">
      <c r="A67" s="2" t="s">
        <v>851</v>
      </c>
      <c r="B67" s="3">
        <v>44626</v>
      </c>
      <c r="C67" s="2" t="s">
        <v>852</v>
      </c>
      <c r="D67" t="s">
        <v>6146</v>
      </c>
      <c r="E67" s="2">
        <v>4</v>
      </c>
      <c r="F67" s="2" t="str">
        <f>_xlfn.XLOOKUP(C67,customers!$A$1:$A$1001,customers!$B$1:$B$1001,,0)</f>
        <v>Angelia Cockrem</v>
      </c>
      <c r="G67" s="2" t="str">
        <f>IF(_xlfn.XLOOKUP(C67, customers!A67:A1066, customers!C67:C1066, " ") = 0, "", _xlfn.XLOOKUP(C67, customers!A67:A1066, customers!C67:C1066, " "))</f>
        <v>acockrem1t@engadget.com</v>
      </c>
      <c r="H67" s="2" t="str">
        <v>United States</v>
      </c>
      <c r="I67" t="str">
        <f>_xlfn.XLOOKUP(orders!D:D,products!A:A,products!H:H,"")</f>
        <v>Robusta</v>
      </c>
    </row>
    <row r="68" spans="1:9" x14ac:dyDescent="0.35">
      <c r="A68" s="2" t="s">
        <v>857</v>
      </c>
      <c r="B68" s="3">
        <v>44666</v>
      </c>
      <c r="C68" s="2" t="s">
        <v>858</v>
      </c>
      <c r="D68" t="s">
        <v>6170</v>
      </c>
      <c r="E68" s="2">
        <v>1</v>
      </c>
      <c r="F68" s="2" t="str">
        <f>_xlfn.XLOOKUP(C68,customers!$A$1:$A$1001,customers!$B$1:$B$1001,,0)</f>
        <v>Belvia Umpleby</v>
      </c>
      <c r="G68" s="2" t="str">
        <f>IF(_xlfn.XLOOKUP(C68, customers!A68:A1067, customers!C68:C1067, " ") = 0, "", _xlfn.XLOOKUP(C68, customers!A68:A1067, customers!C68:C1067, " "))</f>
        <v>bumpleby1u@soundcloud.com</v>
      </c>
      <c r="H68" s="2" t="str">
        <v>United States</v>
      </c>
      <c r="I68" t="str">
        <f>_xlfn.XLOOKUP(orders!D:D,products!A:A,products!H:H,"")</f>
        <v>Robusta</v>
      </c>
    </row>
    <row r="69" spans="1:9" x14ac:dyDescent="0.35">
      <c r="A69" s="2" t="s">
        <v>863</v>
      </c>
      <c r="B69" s="3">
        <v>44519</v>
      </c>
      <c r="C69" s="2" t="s">
        <v>864</v>
      </c>
      <c r="D69" t="s">
        <v>6142</v>
      </c>
      <c r="E69" s="2">
        <v>2</v>
      </c>
      <c r="F69" s="2" t="str">
        <f>_xlfn.XLOOKUP(C69,customers!$A$1:$A$1001,customers!$B$1:$B$1001,,0)</f>
        <v>Nat Saleway</v>
      </c>
      <c r="G69" s="2" t="str">
        <f>IF(_xlfn.XLOOKUP(C69, customers!A69:A1068, customers!C69:C1068, " ") = 0, "", _xlfn.XLOOKUP(C69, customers!A69:A1068, customers!C69:C1068, " "))</f>
        <v>nsaleway1v@dedecms.com</v>
      </c>
      <c r="H69" s="2" t="str">
        <v>United States</v>
      </c>
      <c r="I69" t="str">
        <f>_xlfn.XLOOKUP(orders!D:D,products!A:A,products!H:H,"")</f>
        <v>Liberica</v>
      </c>
    </row>
    <row r="70" spans="1:9" x14ac:dyDescent="0.35">
      <c r="A70" s="2" t="s">
        <v>869</v>
      </c>
      <c r="B70" s="3">
        <v>43754</v>
      </c>
      <c r="C70" s="2" t="s">
        <v>870</v>
      </c>
      <c r="D70" t="s">
        <v>6171</v>
      </c>
      <c r="E70" s="2">
        <v>1</v>
      </c>
      <c r="F70" s="2" t="str">
        <f>_xlfn.XLOOKUP(C70,customers!$A$1:$A$1001,customers!$B$1:$B$1001,,0)</f>
        <v>Hayward Goulter</v>
      </c>
      <c r="G70" s="2" t="str">
        <f>IF(_xlfn.XLOOKUP(C70, customers!A70:A1069, customers!C70:C1069, " ") = 0, "", _xlfn.XLOOKUP(C70, customers!A70:A1069, customers!C70:C1069, " "))</f>
        <v>hgoulter1w@abc.net.au</v>
      </c>
      <c r="H70" s="2" t="str">
        <v>United States</v>
      </c>
      <c r="I70" t="str">
        <f>_xlfn.XLOOKUP(orders!D:D,products!A:A,products!H:H,"")</f>
        <v>Robusta</v>
      </c>
    </row>
    <row r="71" spans="1:9" x14ac:dyDescent="0.35">
      <c r="A71" s="2" t="s">
        <v>875</v>
      </c>
      <c r="B71" s="3">
        <v>43795</v>
      </c>
      <c r="C71" s="2" t="s">
        <v>876</v>
      </c>
      <c r="D71" t="s">
        <v>6135</v>
      </c>
      <c r="E71" s="2">
        <v>6</v>
      </c>
      <c r="F71" s="2" t="str">
        <f>_xlfn.XLOOKUP(C71,customers!$A$1:$A$1001,customers!$B$1:$B$1001,,0)</f>
        <v>Gay Rizzello</v>
      </c>
      <c r="G71" s="2" t="str">
        <f>IF(_xlfn.XLOOKUP(C71, customers!A71:A1070, customers!C71:C1070, " ") = 0, "", _xlfn.XLOOKUP(C71, customers!A71:A1070, customers!C71:C1070, " "))</f>
        <v>grizzello1x@symantec.com</v>
      </c>
      <c r="H71" s="2" t="str">
        <v>United Kingdom</v>
      </c>
      <c r="I71" t="str">
        <f>_xlfn.XLOOKUP(orders!D:D,products!A:A,products!H:H,"")</f>
        <v>Robusta</v>
      </c>
    </row>
    <row r="72" spans="1:9" x14ac:dyDescent="0.35">
      <c r="A72" s="2" t="s">
        <v>882</v>
      </c>
      <c r="B72" s="3">
        <v>43646</v>
      </c>
      <c r="C72" s="2" t="s">
        <v>883</v>
      </c>
      <c r="D72" t="s">
        <v>6145</v>
      </c>
      <c r="E72" s="2">
        <v>4</v>
      </c>
      <c r="F72" s="2" t="str">
        <f>_xlfn.XLOOKUP(C72,customers!$A$1:$A$1001,customers!$B$1:$B$1001,,0)</f>
        <v>Shannon List</v>
      </c>
      <c r="G72" s="2" t="str">
        <f>IF(_xlfn.XLOOKUP(C72, customers!A72:A1071, customers!C72:C1071, " ") = 0, "", _xlfn.XLOOKUP(C72, customers!A72:A1071, customers!C72:C1071, " "))</f>
        <v>slist1y@mapquest.com</v>
      </c>
      <c r="H72" s="2" t="str">
        <v>United States</v>
      </c>
      <c r="I72" t="str">
        <f>_xlfn.XLOOKUP(orders!D:D,products!A:A,products!H:H,"")</f>
        <v>Excelsa</v>
      </c>
    </row>
    <row r="73" spans="1:9" x14ac:dyDescent="0.35">
      <c r="A73" s="2" t="s">
        <v>888</v>
      </c>
      <c r="B73" s="3">
        <v>44200</v>
      </c>
      <c r="C73" s="2" t="s">
        <v>889</v>
      </c>
      <c r="D73" t="s">
        <v>6142</v>
      </c>
      <c r="E73" s="2">
        <v>2</v>
      </c>
      <c r="F73" s="2" t="str">
        <f>_xlfn.XLOOKUP(C73,customers!$A$1:$A$1001,customers!$B$1:$B$1001,,0)</f>
        <v>Shirlene Edmondson</v>
      </c>
      <c r="G73" s="2" t="str">
        <f>IF(_xlfn.XLOOKUP(C73, customers!A73:A1072, customers!C73:C1072, " ") = 0, "", _xlfn.XLOOKUP(C73, customers!A73:A1072, customers!C73:C1072, " "))</f>
        <v>sedmondson1z@theguardian.com</v>
      </c>
      <c r="H73" s="2" t="str">
        <v>Ireland</v>
      </c>
      <c r="I73" t="str">
        <f>_xlfn.XLOOKUP(orders!D:D,products!A:A,products!H:H,"")</f>
        <v>Liberica</v>
      </c>
    </row>
    <row r="74" spans="1:9" x14ac:dyDescent="0.35">
      <c r="A74" s="2" t="s">
        <v>894</v>
      </c>
      <c r="B74" s="3">
        <v>44131</v>
      </c>
      <c r="C74" s="2" t="s">
        <v>895</v>
      </c>
      <c r="D74" t="s">
        <v>6172</v>
      </c>
      <c r="E74" s="2">
        <v>3</v>
      </c>
      <c r="F74" s="2" t="str">
        <f>_xlfn.XLOOKUP(C74,customers!$A$1:$A$1001,customers!$B$1:$B$1001,,0)</f>
        <v>Aurlie McCarl</v>
      </c>
      <c r="G74" s="2" t="str">
        <f>IF(_xlfn.XLOOKUP(C74, customers!A74:A1073, customers!C74:C1073, " ") = 0, "", _xlfn.XLOOKUP(C74, customers!A74:A1073, customers!C74:C1073, " "))</f>
        <v/>
      </c>
      <c r="H74" s="2" t="str">
        <v>United States</v>
      </c>
      <c r="I74" t="str">
        <f>_xlfn.XLOOKUP(orders!D:D,products!A:A,products!H:H,"")</f>
        <v>Arabica</v>
      </c>
    </row>
    <row r="75" spans="1:9" x14ac:dyDescent="0.35">
      <c r="A75" s="2" t="s">
        <v>899</v>
      </c>
      <c r="B75" s="3">
        <v>44362</v>
      </c>
      <c r="C75" s="2" t="s">
        <v>900</v>
      </c>
      <c r="D75" t="s">
        <v>6156</v>
      </c>
      <c r="E75" s="2">
        <v>5</v>
      </c>
      <c r="F75" s="2" t="str">
        <f>_xlfn.XLOOKUP(C75,customers!$A$1:$A$1001,customers!$B$1:$B$1001,,0)</f>
        <v>Alikee Carryer</v>
      </c>
      <c r="G75" s="2" t="str">
        <f>IF(_xlfn.XLOOKUP(C75, customers!A75:A1074, customers!C75:C1074, " ") = 0, "", _xlfn.XLOOKUP(C75, customers!A75:A1074, customers!C75:C1074, " "))</f>
        <v/>
      </c>
      <c r="H75" s="2" t="str">
        <v>United States</v>
      </c>
      <c r="I75" t="str">
        <f>_xlfn.XLOOKUP(orders!D:D,products!A:A,products!H:H,"")</f>
        <v>Liberica</v>
      </c>
    </row>
    <row r="76" spans="1:9" x14ac:dyDescent="0.35">
      <c r="A76" s="2" t="s">
        <v>904</v>
      </c>
      <c r="B76" s="3">
        <v>44396</v>
      </c>
      <c r="C76" s="2" t="s">
        <v>905</v>
      </c>
      <c r="D76" t="s">
        <v>6173</v>
      </c>
      <c r="E76" s="2">
        <v>2</v>
      </c>
      <c r="F76" s="2" t="str">
        <f>_xlfn.XLOOKUP(C76,customers!$A$1:$A$1001,customers!$B$1:$B$1001,,0)</f>
        <v>Jennifer Rangall</v>
      </c>
      <c r="G76" s="2" t="str">
        <f>IF(_xlfn.XLOOKUP(C76, customers!A76:A1075, customers!C76:C1075, " ") = 0, "", _xlfn.XLOOKUP(C76, customers!A76:A1075, customers!C76:C1075, " "))</f>
        <v>jrangall22@newsvine.com</v>
      </c>
      <c r="H76" s="2" t="str">
        <v>United States</v>
      </c>
      <c r="I76" t="str">
        <f>_xlfn.XLOOKUP(orders!D:D,products!A:A,products!H:H,"")</f>
        <v>Excelsa</v>
      </c>
    </row>
    <row r="77" spans="1:9" x14ac:dyDescent="0.35">
      <c r="A77" s="2" t="s">
        <v>910</v>
      </c>
      <c r="B77" s="3">
        <v>44400</v>
      </c>
      <c r="C77" s="2" t="s">
        <v>911</v>
      </c>
      <c r="D77" t="s">
        <v>6174</v>
      </c>
      <c r="E77" s="2">
        <v>6</v>
      </c>
      <c r="F77" s="2" t="str">
        <f>_xlfn.XLOOKUP(C77,customers!$A$1:$A$1001,customers!$B$1:$B$1001,,0)</f>
        <v>Kipper Boorn</v>
      </c>
      <c r="G77" s="2" t="str">
        <f>IF(_xlfn.XLOOKUP(C77, customers!A77:A1076, customers!C77:C1076, " ") = 0, "", _xlfn.XLOOKUP(C77, customers!A77:A1076, customers!C77:C1076, " "))</f>
        <v>kboorn23@ezinearticles.com</v>
      </c>
      <c r="H77" s="2" t="str">
        <v>Ireland</v>
      </c>
      <c r="I77" t="str">
        <f>_xlfn.XLOOKUP(orders!D:D,products!A:A,products!H:H,"")</f>
        <v>Robusta</v>
      </c>
    </row>
    <row r="78" spans="1:9" x14ac:dyDescent="0.35">
      <c r="A78" s="2" t="s">
        <v>916</v>
      </c>
      <c r="B78" s="3">
        <v>43855</v>
      </c>
      <c r="C78" s="2" t="s">
        <v>917</v>
      </c>
      <c r="D78" t="s">
        <v>6175</v>
      </c>
      <c r="E78" s="2">
        <v>1</v>
      </c>
      <c r="F78" s="2" t="str">
        <f>_xlfn.XLOOKUP(C78,customers!$A$1:$A$1001,customers!$B$1:$B$1001,,0)</f>
        <v>Melania Beadle</v>
      </c>
      <c r="G78" s="2" t="str">
        <f>IF(_xlfn.XLOOKUP(C78, customers!A78:A1077, customers!C78:C1077, " ") = 0, "", _xlfn.XLOOKUP(C78, customers!A78:A1077, customers!C78:C1077, " "))</f>
        <v/>
      </c>
      <c r="H78" s="2" t="str">
        <v>Ireland</v>
      </c>
      <c r="I78" t="str">
        <f>_xlfn.XLOOKUP(orders!D:D,products!A:A,products!H:H,"")</f>
        <v>Robusta</v>
      </c>
    </row>
    <row r="79" spans="1:9" x14ac:dyDescent="0.35">
      <c r="A79" s="2" t="s">
        <v>921</v>
      </c>
      <c r="B79" s="3">
        <v>43594</v>
      </c>
      <c r="C79" s="2" t="s">
        <v>922</v>
      </c>
      <c r="D79" t="s">
        <v>6150</v>
      </c>
      <c r="E79" s="2">
        <v>2</v>
      </c>
      <c r="F79" s="2" t="str">
        <f>_xlfn.XLOOKUP(C79,customers!$A$1:$A$1001,customers!$B$1:$B$1001,,0)</f>
        <v>Colene Elgey</v>
      </c>
      <c r="G79" s="2" t="str">
        <f>IF(_xlfn.XLOOKUP(C79, customers!A79:A1078, customers!C79:C1078, " ") = 0, "", _xlfn.XLOOKUP(C79, customers!A79:A1078, customers!C79:C1078, " "))</f>
        <v>celgey25@webs.com</v>
      </c>
      <c r="H79" s="2" t="str">
        <v>United States</v>
      </c>
      <c r="I79" t="str">
        <f>_xlfn.XLOOKUP(orders!D:D,products!A:A,products!H:H,"")</f>
        <v>Excelsa</v>
      </c>
    </row>
    <row r="80" spans="1:9" x14ac:dyDescent="0.35">
      <c r="A80" s="2" t="s">
        <v>927</v>
      </c>
      <c r="B80" s="3">
        <v>43920</v>
      </c>
      <c r="C80" s="2" t="s">
        <v>928</v>
      </c>
      <c r="D80" t="s">
        <v>6154</v>
      </c>
      <c r="E80" s="2">
        <v>6</v>
      </c>
      <c r="F80" s="2" t="str">
        <f>_xlfn.XLOOKUP(C80,customers!$A$1:$A$1001,customers!$B$1:$B$1001,,0)</f>
        <v>Lothaire Mizzi</v>
      </c>
      <c r="G80" s="2" t="str">
        <f>IF(_xlfn.XLOOKUP(C80, customers!A80:A1079, customers!C80:C1079, " ") = 0, "", _xlfn.XLOOKUP(C80, customers!A80:A1079, customers!C80:C1079, " "))</f>
        <v>lmizzi26@rakuten.co.jp</v>
      </c>
      <c r="H80" s="2" t="str">
        <v>United States</v>
      </c>
      <c r="I80" t="str">
        <f>_xlfn.XLOOKUP(orders!D:D,products!A:A,products!H:H,"")</f>
        <v>Arabica</v>
      </c>
    </row>
    <row r="81" spans="1:9" x14ac:dyDescent="0.35">
      <c r="A81" s="2" t="s">
        <v>933</v>
      </c>
      <c r="B81" s="3">
        <v>44633</v>
      </c>
      <c r="C81" s="2" t="s">
        <v>934</v>
      </c>
      <c r="D81" t="s">
        <v>6176</v>
      </c>
      <c r="E81" s="2">
        <v>4</v>
      </c>
      <c r="F81" s="2" t="str">
        <f>_xlfn.XLOOKUP(C81,customers!$A$1:$A$1001,customers!$B$1:$B$1001,,0)</f>
        <v>Cletis Giacomazzo</v>
      </c>
      <c r="G81" s="2" t="str">
        <f>IF(_xlfn.XLOOKUP(C81, customers!A81:A1080, customers!C81:C1080, " ") = 0, "", _xlfn.XLOOKUP(C81, customers!A81:A1080, customers!C81:C1080, " "))</f>
        <v>cgiacomazzo27@jigsy.com</v>
      </c>
      <c r="H81" s="2" t="str">
        <v>United States</v>
      </c>
      <c r="I81" t="str">
        <f>_xlfn.XLOOKUP(orders!D:D,products!A:A,products!H:H,"")</f>
        <v>Robusta</v>
      </c>
    </row>
    <row r="82" spans="1:9" x14ac:dyDescent="0.35">
      <c r="A82" s="2" t="s">
        <v>939</v>
      </c>
      <c r="B82" s="3">
        <v>43572</v>
      </c>
      <c r="C82" s="2" t="s">
        <v>940</v>
      </c>
      <c r="D82" t="s">
        <v>6177</v>
      </c>
      <c r="E82" s="2">
        <v>5</v>
      </c>
      <c r="F82" s="2" t="str">
        <f>_xlfn.XLOOKUP(C82,customers!$A$1:$A$1001,customers!$B$1:$B$1001,,0)</f>
        <v>Ami Arnow</v>
      </c>
      <c r="G82" s="2" t="str">
        <f>IF(_xlfn.XLOOKUP(C82, customers!A82:A1081, customers!C82:C1081, " ") = 0, "", _xlfn.XLOOKUP(C82, customers!A82:A1081, customers!C82:C1081, " "))</f>
        <v>aarnow28@arizona.edu</v>
      </c>
      <c r="H82" s="2" t="str">
        <v>United States</v>
      </c>
      <c r="I82" t="str">
        <f>_xlfn.XLOOKUP(orders!D:D,products!A:A,products!H:H,"")</f>
        <v>Arabica</v>
      </c>
    </row>
    <row r="83" spans="1:9" x14ac:dyDescent="0.35">
      <c r="A83" s="2" t="s">
        <v>945</v>
      </c>
      <c r="B83" s="3">
        <v>43763</v>
      </c>
      <c r="C83" s="2" t="s">
        <v>946</v>
      </c>
      <c r="D83" t="s">
        <v>6161</v>
      </c>
      <c r="E83" s="2">
        <v>3</v>
      </c>
      <c r="F83" s="2" t="str">
        <f>_xlfn.XLOOKUP(C83,customers!$A$1:$A$1001,customers!$B$1:$B$1001,,0)</f>
        <v>Sheppard Yann</v>
      </c>
      <c r="G83" s="2" t="str">
        <f>IF(_xlfn.XLOOKUP(C83, customers!A83:A1082, customers!C83:C1082, " ") = 0, "", _xlfn.XLOOKUP(C83, customers!A83:A1082, customers!C83:C1082, " "))</f>
        <v>syann29@senate.gov</v>
      </c>
      <c r="H83" s="2" t="str">
        <v>United States</v>
      </c>
      <c r="I83" t="str">
        <f>_xlfn.XLOOKUP(orders!D:D,products!A:A,products!H:H,"")</f>
        <v>Liberica</v>
      </c>
    </row>
    <row r="84" spans="1:9" x14ac:dyDescent="0.35">
      <c r="A84" s="2" t="s">
        <v>951</v>
      </c>
      <c r="B84" s="3">
        <v>43721</v>
      </c>
      <c r="C84" s="2" t="s">
        <v>952</v>
      </c>
      <c r="D84" t="s">
        <v>6178</v>
      </c>
      <c r="E84" s="2">
        <v>3</v>
      </c>
      <c r="F84" s="2" t="str">
        <f>_xlfn.XLOOKUP(C84,customers!$A$1:$A$1001,customers!$B$1:$B$1001,,0)</f>
        <v>Bunny Naulls</v>
      </c>
      <c r="G84" s="2" t="str">
        <f>IF(_xlfn.XLOOKUP(C84, customers!A84:A1083, customers!C84:C1083, " ") = 0, "", _xlfn.XLOOKUP(C84, customers!A84:A1083, customers!C84:C1083, " "))</f>
        <v>bnaulls2a@tiny.cc</v>
      </c>
      <c r="H84" s="2" t="str">
        <v>Ireland</v>
      </c>
      <c r="I84" t="str">
        <f>_xlfn.XLOOKUP(orders!D:D,products!A:A,products!H:H,"")</f>
        <v>Liberica</v>
      </c>
    </row>
    <row r="85" spans="1:9" x14ac:dyDescent="0.35">
      <c r="A85" s="2" t="s">
        <v>957</v>
      </c>
      <c r="B85" s="3">
        <v>43933</v>
      </c>
      <c r="C85" s="2" t="s">
        <v>958</v>
      </c>
      <c r="D85" t="s">
        <v>6146</v>
      </c>
      <c r="E85" s="2">
        <v>4</v>
      </c>
      <c r="F85" s="2" t="str">
        <f>_xlfn.XLOOKUP(C85,customers!$A$1:$A$1001,customers!$B$1:$B$1001,,0)</f>
        <v>Hally Lorait</v>
      </c>
      <c r="G85" s="2" t="str">
        <f>IF(_xlfn.XLOOKUP(C85, customers!A85:A1084, customers!C85:C1084, " ") = 0, "", _xlfn.XLOOKUP(C85, customers!A85:A1084, customers!C85:C1084, " "))</f>
        <v/>
      </c>
      <c r="H85" s="2" t="str">
        <v>United States</v>
      </c>
      <c r="I85" t="str">
        <f>_xlfn.XLOOKUP(orders!D:D,products!A:A,products!H:H,"")</f>
        <v>Robusta</v>
      </c>
    </row>
    <row r="86" spans="1:9" x14ac:dyDescent="0.35">
      <c r="A86" s="2" t="s">
        <v>962</v>
      </c>
      <c r="B86" s="3">
        <v>43783</v>
      </c>
      <c r="C86" s="2" t="s">
        <v>963</v>
      </c>
      <c r="D86" t="s">
        <v>6158</v>
      </c>
      <c r="E86" s="2">
        <v>1</v>
      </c>
      <c r="F86" s="2" t="str">
        <f>_xlfn.XLOOKUP(C86,customers!$A$1:$A$1001,customers!$B$1:$B$1001,,0)</f>
        <v>Zaccaria Sherewood</v>
      </c>
      <c r="G86" s="2" t="str">
        <f>IF(_xlfn.XLOOKUP(C86, customers!A86:A1085, customers!C86:C1085, " ") = 0, "", _xlfn.XLOOKUP(C86, customers!A86:A1085, customers!C86:C1085, " "))</f>
        <v>zsherewood2c@apache.org</v>
      </c>
      <c r="H86" s="2" t="str">
        <v>United States</v>
      </c>
      <c r="I86" t="str">
        <f>_xlfn.XLOOKUP(orders!D:D,products!A:A,products!H:H,"")</f>
        <v>Liberica</v>
      </c>
    </row>
    <row r="87" spans="1:9" x14ac:dyDescent="0.35">
      <c r="A87" s="2" t="s">
        <v>968</v>
      </c>
      <c r="B87" s="3">
        <v>43664</v>
      </c>
      <c r="C87" s="2" t="s">
        <v>969</v>
      </c>
      <c r="D87" t="s">
        <v>6179</v>
      </c>
      <c r="E87" s="2">
        <v>3</v>
      </c>
      <c r="F87" s="2" t="str">
        <f>_xlfn.XLOOKUP(C87,customers!$A$1:$A$1001,customers!$B$1:$B$1001,,0)</f>
        <v>Jeffrey Dufaire</v>
      </c>
      <c r="G87" s="2" t="str">
        <f>IF(_xlfn.XLOOKUP(C87, customers!A87:A1086, customers!C87:C1086, " ") = 0, "", _xlfn.XLOOKUP(C87, customers!A87:A1086, customers!C87:C1086, " "))</f>
        <v>jdufaire2d@fc2.com</v>
      </c>
      <c r="H87" s="2" t="str">
        <v>United States</v>
      </c>
      <c r="I87" t="str">
        <f>_xlfn.XLOOKUP(orders!D:D,products!A:A,products!H:H,"")</f>
        <v>Arabica</v>
      </c>
    </row>
    <row r="88" spans="1:9" x14ac:dyDescent="0.35">
      <c r="A88" s="2" t="s">
        <v>968</v>
      </c>
      <c r="B88" s="3">
        <v>43664</v>
      </c>
      <c r="C88" s="2" t="s">
        <v>969</v>
      </c>
      <c r="D88" t="s">
        <v>6151</v>
      </c>
      <c r="E88" s="2">
        <v>4</v>
      </c>
      <c r="F88" s="2" t="str">
        <f>_xlfn.XLOOKUP(C88,customers!$A$1:$A$1001,customers!$B$1:$B$1001,,0)</f>
        <v>Jeffrey Dufaire</v>
      </c>
      <c r="G88" s="2" t="str">
        <f>IF(_xlfn.XLOOKUP(C88, customers!A88:A1087, customers!C88:C1087, " ") = 0, "", _xlfn.XLOOKUP(C88, customers!A88:A1087, customers!C88:C1087, " "))</f>
        <v xml:space="preserve"> </v>
      </c>
      <c r="H88" s="2" t="str">
        <v>United States</v>
      </c>
      <c r="I88" t="str">
        <f>_xlfn.XLOOKUP(orders!D:D,products!A:A,products!H:H,"")</f>
        <v>Arabica</v>
      </c>
    </row>
    <row r="89" spans="1:9" x14ac:dyDescent="0.35">
      <c r="A89" s="2" t="s">
        <v>977</v>
      </c>
      <c r="B89" s="3">
        <v>44289</v>
      </c>
      <c r="C89" s="2" t="s">
        <v>978</v>
      </c>
      <c r="D89" t="s">
        <v>6152</v>
      </c>
      <c r="E89" s="2">
        <v>3</v>
      </c>
      <c r="F89" s="2" t="str">
        <f>_xlfn.XLOOKUP(C89,customers!$A$1:$A$1001,customers!$B$1:$B$1001,,0)</f>
        <v>Beitris Keaveney</v>
      </c>
      <c r="G89" s="2" t="str">
        <f>IF(_xlfn.XLOOKUP(C89, customers!A89:A1088, customers!C89:C1088, " ") = 0, "", _xlfn.XLOOKUP(C89, customers!A89:A1088, customers!C89:C1088, " "))</f>
        <v>bkeaveney2f@netlog.com</v>
      </c>
      <c r="H89" s="2" t="str">
        <v>United States</v>
      </c>
      <c r="I89" t="str">
        <f>_xlfn.XLOOKUP(orders!D:D,products!A:A,products!H:H,"")</f>
        <v>Arabica</v>
      </c>
    </row>
    <row r="90" spans="1:9" x14ac:dyDescent="0.35">
      <c r="A90" s="2" t="s">
        <v>982</v>
      </c>
      <c r="B90" s="3">
        <v>44284</v>
      </c>
      <c r="C90" s="2" t="s">
        <v>983</v>
      </c>
      <c r="D90" t="s">
        <v>6176</v>
      </c>
      <c r="E90" s="2">
        <v>3</v>
      </c>
      <c r="F90" s="2" t="str">
        <f>_xlfn.XLOOKUP(C90,customers!$A$1:$A$1001,customers!$B$1:$B$1001,,0)</f>
        <v>Elna Grise</v>
      </c>
      <c r="G90" s="2" t="str">
        <f>IF(_xlfn.XLOOKUP(C90, customers!A90:A1089, customers!C90:C1089, " ") = 0, "", _xlfn.XLOOKUP(C90, customers!A90:A1089, customers!C90:C1089, " "))</f>
        <v>egrise2g@cargocollective.com</v>
      </c>
      <c r="H90" s="2" t="str">
        <v>United States</v>
      </c>
      <c r="I90" t="str">
        <f>_xlfn.XLOOKUP(orders!D:D,products!A:A,products!H:H,"")</f>
        <v>Robusta</v>
      </c>
    </row>
    <row r="91" spans="1:9" x14ac:dyDescent="0.35">
      <c r="A91" s="2" t="s">
        <v>987</v>
      </c>
      <c r="B91" s="3">
        <v>44545</v>
      </c>
      <c r="C91" s="2" t="s">
        <v>988</v>
      </c>
      <c r="D91" t="s">
        <v>6137</v>
      </c>
      <c r="E91" s="2">
        <v>6</v>
      </c>
      <c r="F91" s="2" t="str">
        <f>_xlfn.XLOOKUP(C91,customers!$A$1:$A$1001,customers!$B$1:$B$1001,,0)</f>
        <v>Torie Gottelier</v>
      </c>
      <c r="G91" s="2" t="str">
        <f>IF(_xlfn.XLOOKUP(C91, customers!A91:A1090, customers!C91:C1090, " ") = 0, "", _xlfn.XLOOKUP(C91, customers!A91:A1090, customers!C91:C1090, " "))</f>
        <v>tgottelier2h@vistaprint.com</v>
      </c>
      <c r="H91" s="2" t="str">
        <v>United States</v>
      </c>
      <c r="I91" t="str">
        <f>_xlfn.XLOOKUP(orders!D:D,products!A:A,products!H:H,"")</f>
        <v>Arabica</v>
      </c>
    </row>
    <row r="92" spans="1:9" x14ac:dyDescent="0.35">
      <c r="A92" s="2" t="s">
        <v>993</v>
      </c>
      <c r="B92" s="3">
        <v>43971</v>
      </c>
      <c r="C92" s="2" t="s">
        <v>994</v>
      </c>
      <c r="D92" t="s">
        <v>6137</v>
      </c>
      <c r="E92" s="2">
        <v>4</v>
      </c>
      <c r="F92" s="2" t="str">
        <f>_xlfn.XLOOKUP(C92,customers!$A$1:$A$1001,customers!$B$1:$B$1001,,0)</f>
        <v>Loydie Langlais</v>
      </c>
      <c r="G92" s="2" t="str">
        <f>IF(_xlfn.XLOOKUP(C92, customers!A92:A1091, customers!C92:C1091, " ") = 0, "", _xlfn.XLOOKUP(C92, customers!A92:A1091, customers!C92:C1091, " "))</f>
        <v/>
      </c>
      <c r="H92" s="2" t="str">
        <v>Ireland</v>
      </c>
      <c r="I92" t="str">
        <f>_xlfn.XLOOKUP(orders!D:D,products!A:A,products!H:H,"")</f>
        <v>Arabica</v>
      </c>
    </row>
    <row r="93" spans="1:9" x14ac:dyDescent="0.35">
      <c r="A93" s="2" t="s">
        <v>998</v>
      </c>
      <c r="B93" s="3">
        <v>44137</v>
      </c>
      <c r="C93" s="2" t="s">
        <v>999</v>
      </c>
      <c r="D93" t="s">
        <v>6172</v>
      </c>
      <c r="E93" s="2">
        <v>4</v>
      </c>
      <c r="F93" s="2" t="str">
        <f>_xlfn.XLOOKUP(C93,customers!$A$1:$A$1001,customers!$B$1:$B$1001,,0)</f>
        <v>Adham Greenhead</v>
      </c>
      <c r="G93" s="2" t="str">
        <f>IF(_xlfn.XLOOKUP(C93, customers!A93:A1092, customers!C93:C1092, " ") = 0, "", _xlfn.XLOOKUP(C93, customers!A93:A1092, customers!C93:C1092, " "))</f>
        <v>agreenhead2j@dailymail.co.uk</v>
      </c>
      <c r="H93" s="2" t="str">
        <v>United States</v>
      </c>
      <c r="I93" t="str">
        <f>_xlfn.XLOOKUP(orders!D:D,products!A:A,products!H:H,"")</f>
        <v>Arabica</v>
      </c>
    </row>
    <row r="94" spans="1:9" x14ac:dyDescent="0.35">
      <c r="A94" s="2" t="s">
        <v>1004</v>
      </c>
      <c r="B94" s="3">
        <v>44037</v>
      </c>
      <c r="C94" s="2" t="s">
        <v>1005</v>
      </c>
      <c r="D94" t="s">
        <v>6168</v>
      </c>
      <c r="E94" s="2">
        <v>3</v>
      </c>
      <c r="F94" s="2" t="str">
        <f>_xlfn.XLOOKUP(C94,customers!$A$1:$A$1001,customers!$B$1:$B$1001,,0)</f>
        <v>Hamish MacSherry</v>
      </c>
      <c r="G94" s="2" t="str">
        <f>IF(_xlfn.XLOOKUP(C94, customers!A94:A1093, customers!C94:C1093, " ") = 0, "", _xlfn.XLOOKUP(C94, customers!A94:A1093, customers!C94:C1093, " "))</f>
        <v/>
      </c>
      <c r="H94" s="2" t="str">
        <v>United States</v>
      </c>
      <c r="I94" t="str">
        <f>_xlfn.XLOOKUP(orders!D:D,products!A:A,products!H:H,"")</f>
        <v>Excelsa</v>
      </c>
    </row>
    <row r="95" spans="1:9" x14ac:dyDescent="0.35">
      <c r="A95" s="2" t="s">
        <v>1009</v>
      </c>
      <c r="B95" s="3">
        <v>43538</v>
      </c>
      <c r="C95" s="2" t="s">
        <v>1010</v>
      </c>
      <c r="D95" t="s">
        <v>6173</v>
      </c>
      <c r="E95" s="2">
        <v>4</v>
      </c>
      <c r="F95" s="2" t="str">
        <f>_xlfn.XLOOKUP(C95,customers!$A$1:$A$1001,customers!$B$1:$B$1001,,0)</f>
        <v>Else Langcaster</v>
      </c>
      <c r="G95" s="2" t="str">
        <f>IF(_xlfn.XLOOKUP(C95, customers!A95:A1094, customers!C95:C1094, " ") = 0, "", _xlfn.XLOOKUP(C95, customers!A95:A1094, customers!C95:C1094, " "))</f>
        <v>elangcaster2l@spotify.com</v>
      </c>
      <c r="H95" s="2" t="str">
        <v>United Kingdom</v>
      </c>
      <c r="I95" t="str">
        <f>_xlfn.XLOOKUP(orders!D:D,products!A:A,products!H:H,"")</f>
        <v>Excelsa</v>
      </c>
    </row>
    <row r="96" spans="1:9" x14ac:dyDescent="0.35">
      <c r="A96" s="2" t="s">
        <v>1015</v>
      </c>
      <c r="B96" s="3">
        <v>44014</v>
      </c>
      <c r="C96" s="2" t="s">
        <v>1016</v>
      </c>
      <c r="D96" t="s">
        <v>6151</v>
      </c>
      <c r="E96" s="2">
        <v>6</v>
      </c>
      <c r="F96" s="2" t="str">
        <f>_xlfn.XLOOKUP(C96,customers!$A$1:$A$1001,customers!$B$1:$B$1001,,0)</f>
        <v>Rudy Farquharson</v>
      </c>
      <c r="G96" s="2" t="str">
        <f>IF(_xlfn.XLOOKUP(C96, customers!A96:A1095, customers!C96:C1095, " ") = 0, "", _xlfn.XLOOKUP(C96, customers!A96:A1095, customers!C96:C1095, " "))</f>
        <v/>
      </c>
      <c r="H96" s="2" t="str">
        <v>Ireland</v>
      </c>
      <c r="I96" t="str">
        <f>_xlfn.XLOOKUP(orders!D:D,products!A:A,products!H:H,"")</f>
        <v>Arabica</v>
      </c>
    </row>
    <row r="97" spans="1:9" x14ac:dyDescent="0.35">
      <c r="A97" s="2" t="s">
        <v>1019</v>
      </c>
      <c r="B97" s="3">
        <v>43816</v>
      </c>
      <c r="C97" s="2" t="s">
        <v>1020</v>
      </c>
      <c r="D97" t="s">
        <v>6172</v>
      </c>
      <c r="E97" s="2">
        <v>6</v>
      </c>
      <c r="F97" s="2" t="str">
        <f>_xlfn.XLOOKUP(C97,customers!$A$1:$A$1001,customers!$B$1:$B$1001,,0)</f>
        <v>Norene Magauran</v>
      </c>
      <c r="G97" s="2" t="str">
        <f>IF(_xlfn.XLOOKUP(C97, customers!A97:A1096, customers!C97:C1096, " ") = 0, "", _xlfn.XLOOKUP(C97, customers!A97:A1096, customers!C97:C1096, " "))</f>
        <v>nmagauran2n@51.la</v>
      </c>
      <c r="H97" s="2" t="str">
        <v>United States</v>
      </c>
      <c r="I97" t="str">
        <f>_xlfn.XLOOKUP(orders!D:D,products!A:A,products!H:H,"")</f>
        <v>Arabica</v>
      </c>
    </row>
    <row r="98" spans="1:9" x14ac:dyDescent="0.35">
      <c r="A98" s="2" t="s">
        <v>1024</v>
      </c>
      <c r="B98" s="3">
        <v>44171</v>
      </c>
      <c r="C98" s="2" t="s">
        <v>1025</v>
      </c>
      <c r="D98" t="s">
        <v>6151</v>
      </c>
      <c r="E98" s="2">
        <v>2</v>
      </c>
      <c r="F98" s="2" t="str">
        <f>_xlfn.XLOOKUP(C98,customers!$A$1:$A$1001,customers!$B$1:$B$1001,,0)</f>
        <v>Vicki Kirdsch</v>
      </c>
      <c r="G98" s="2" t="str">
        <f>IF(_xlfn.XLOOKUP(C98, customers!A98:A1097, customers!C98:C1097, " ") = 0, "", _xlfn.XLOOKUP(C98, customers!A98:A1097, customers!C98:C1097, " "))</f>
        <v>vkirdsch2o@google.fr</v>
      </c>
      <c r="H98" s="2" t="str">
        <v>United States</v>
      </c>
      <c r="I98" t="str">
        <f>_xlfn.XLOOKUP(orders!D:D,products!A:A,products!H:H,"")</f>
        <v>Arabica</v>
      </c>
    </row>
    <row r="99" spans="1:9" x14ac:dyDescent="0.35">
      <c r="A99" s="2" t="s">
        <v>1029</v>
      </c>
      <c r="B99" s="3">
        <v>44259</v>
      </c>
      <c r="C99" s="2" t="s">
        <v>1030</v>
      </c>
      <c r="D99" t="s">
        <v>6154</v>
      </c>
      <c r="E99" s="2">
        <v>2</v>
      </c>
      <c r="F99" s="2" t="str">
        <f>_xlfn.XLOOKUP(C99,customers!$A$1:$A$1001,customers!$B$1:$B$1001,,0)</f>
        <v>Ilysa Whapple</v>
      </c>
      <c r="G99" s="2" t="str">
        <f>IF(_xlfn.XLOOKUP(C99, customers!A99:A1098, customers!C99:C1098, " ") = 0, "", _xlfn.XLOOKUP(C99, customers!A99:A1098, customers!C99:C1098, " "))</f>
        <v>iwhapple2p@com.com</v>
      </c>
      <c r="H99" s="2" t="str">
        <v>United States</v>
      </c>
      <c r="I99" t="str">
        <f>_xlfn.XLOOKUP(orders!D:D,products!A:A,products!H:H,"")</f>
        <v>Arabica</v>
      </c>
    </row>
    <row r="100" spans="1:9" x14ac:dyDescent="0.35">
      <c r="A100" s="2" t="s">
        <v>1035</v>
      </c>
      <c r="B100" s="3">
        <v>44394</v>
      </c>
      <c r="C100" s="2" t="s">
        <v>1036</v>
      </c>
      <c r="D100" t="s">
        <v>6151</v>
      </c>
      <c r="E100" s="2">
        <v>1</v>
      </c>
      <c r="F100" s="2" t="str">
        <f>_xlfn.XLOOKUP(C100,customers!$A$1:$A$1001,customers!$B$1:$B$1001,,0)</f>
        <v>Ruy Cancellieri</v>
      </c>
      <c r="G100" s="2" t="str">
        <f>IF(_xlfn.XLOOKUP(C100, customers!A100:A1099, customers!C100:C1099, " ") = 0, "", _xlfn.XLOOKUP(C100, customers!A100:A1099, customers!C100:C1099, " "))</f>
        <v/>
      </c>
      <c r="H100" s="2" t="str">
        <v>Ireland</v>
      </c>
      <c r="I100" t="str">
        <f>_xlfn.XLOOKUP(orders!D:D,products!A:A,products!H:H,"")</f>
        <v>Arabica</v>
      </c>
    </row>
    <row r="101" spans="1:9" x14ac:dyDescent="0.35">
      <c r="A101" s="2" t="s">
        <v>1040</v>
      </c>
      <c r="B101" s="3">
        <v>44139</v>
      </c>
      <c r="C101" s="2" t="s">
        <v>1041</v>
      </c>
      <c r="D101" t="s">
        <v>6156</v>
      </c>
      <c r="E101" s="2">
        <v>3</v>
      </c>
      <c r="F101" s="2" t="str">
        <f>_xlfn.XLOOKUP(C101,customers!$A$1:$A$1001,customers!$B$1:$B$1001,,0)</f>
        <v>Aube Follett</v>
      </c>
      <c r="G101" s="2" t="str">
        <f>IF(_xlfn.XLOOKUP(C101, customers!A101:A1100, customers!C101:C1100, " ") = 0, "", _xlfn.XLOOKUP(C101, customers!A101:A1100, customers!C101:C1100, " "))</f>
        <v/>
      </c>
      <c r="H101" s="2" t="str">
        <v>United States</v>
      </c>
      <c r="I101" t="str">
        <f>_xlfn.XLOOKUP(orders!D:D,products!A:A,products!H:H,"")</f>
        <v>Liberica</v>
      </c>
    </row>
    <row r="102" spans="1:9" x14ac:dyDescent="0.35">
      <c r="A102" s="2" t="s">
        <v>1045</v>
      </c>
      <c r="B102" s="3">
        <v>44291</v>
      </c>
      <c r="C102" s="2" t="s">
        <v>1046</v>
      </c>
      <c r="D102" t="s">
        <v>6164</v>
      </c>
      <c r="E102" s="2">
        <v>2</v>
      </c>
      <c r="F102" s="2" t="str">
        <f>_xlfn.XLOOKUP(C102,customers!$A$1:$A$1001,customers!$B$1:$B$1001,,0)</f>
        <v>Rudiger Di Bartolomeo</v>
      </c>
      <c r="G102" s="2" t="str">
        <f>IF(_xlfn.XLOOKUP(C102, customers!A102:A1101, customers!C102:C1101, " ") = 0, "", _xlfn.XLOOKUP(C102, customers!A102:A1101, customers!C102:C1101, " "))</f>
        <v/>
      </c>
      <c r="H102" s="2" t="str">
        <v>United States</v>
      </c>
      <c r="I102" t="str">
        <f>_xlfn.XLOOKUP(orders!D:D,products!A:A,products!H:H,"")</f>
        <v>Arabica</v>
      </c>
    </row>
    <row r="103" spans="1:9" x14ac:dyDescent="0.35">
      <c r="A103" s="2" t="s">
        <v>1050</v>
      </c>
      <c r="B103" s="3">
        <v>43891</v>
      </c>
      <c r="C103" s="2" t="s">
        <v>1051</v>
      </c>
      <c r="D103" t="s">
        <v>6162</v>
      </c>
      <c r="E103" s="2">
        <v>5</v>
      </c>
      <c r="F103" s="2" t="str">
        <f>_xlfn.XLOOKUP(C103,customers!$A$1:$A$1001,customers!$B$1:$B$1001,,0)</f>
        <v>Nickey Youles</v>
      </c>
      <c r="G103" s="2" t="str">
        <f>IF(_xlfn.XLOOKUP(C103, customers!A103:A1102, customers!C103:C1102, " ") = 0, "", _xlfn.XLOOKUP(C103, customers!A103:A1102, customers!C103:C1102, " "))</f>
        <v>nyoules2t@reference.com</v>
      </c>
      <c r="H103" s="2" t="str">
        <v>Ireland</v>
      </c>
      <c r="I103" t="str">
        <f>_xlfn.XLOOKUP(orders!D:D,products!A:A,products!H:H,"")</f>
        <v>Liberica</v>
      </c>
    </row>
    <row r="104" spans="1:9" x14ac:dyDescent="0.35">
      <c r="A104" s="2" t="s">
        <v>1056</v>
      </c>
      <c r="B104" s="3">
        <v>44488</v>
      </c>
      <c r="C104" s="2" t="s">
        <v>1057</v>
      </c>
      <c r="D104" t="s">
        <v>6140</v>
      </c>
      <c r="E104" s="2">
        <v>3</v>
      </c>
      <c r="F104" s="2" t="str">
        <f>_xlfn.XLOOKUP(C104,customers!$A$1:$A$1001,customers!$B$1:$B$1001,,0)</f>
        <v>Dyanna Aizikovitz</v>
      </c>
      <c r="G104" s="2" t="str">
        <f>IF(_xlfn.XLOOKUP(C104, customers!A104:A1103, customers!C104:C1103, " ") = 0, "", _xlfn.XLOOKUP(C104, customers!A104:A1103, customers!C104:C1103, " "))</f>
        <v>daizikovitz2u@answers.com</v>
      </c>
      <c r="H104" s="2" t="str">
        <v>Ireland</v>
      </c>
      <c r="I104" t="str">
        <f>_xlfn.XLOOKUP(orders!D:D,products!A:A,products!H:H,"")</f>
        <v>Liberica</v>
      </c>
    </row>
    <row r="105" spans="1:9" x14ac:dyDescent="0.35">
      <c r="A105" s="2" t="s">
        <v>1062</v>
      </c>
      <c r="B105" s="3">
        <v>44750</v>
      </c>
      <c r="C105" s="2" t="s">
        <v>1063</v>
      </c>
      <c r="D105" t="s">
        <v>6171</v>
      </c>
      <c r="E105" s="2">
        <v>4</v>
      </c>
      <c r="F105" s="2" t="str">
        <f>_xlfn.XLOOKUP(C105,customers!$A$1:$A$1001,customers!$B$1:$B$1001,,0)</f>
        <v>Bram Revel</v>
      </c>
      <c r="G105" s="2" t="str">
        <f>IF(_xlfn.XLOOKUP(C105, customers!A105:A1104, customers!C105:C1104, " ") = 0, "", _xlfn.XLOOKUP(C105, customers!A105:A1104, customers!C105:C1104, " "))</f>
        <v>brevel2v@fastcompany.com</v>
      </c>
      <c r="H105" s="2" t="str">
        <v>United States</v>
      </c>
      <c r="I105" t="str">
        <f>_xlfn.XLOOKUP(orders!D:D,products!A:A,products!H:H,"")</f>
        <v>Robusta</v>
      </c>
    </row>
    <row r="106" spans="1:9" x14ac:dyDescent="0.35">
      <c r="A106" s="2" t="s">
        <v>1068</v>
      </c>
      <c r="B106" s="3">
        <v>43694</v>
      </c>
      <c r="C106" s="2" t="s">
        <v>1069</v>
      </c>
      <c r="D106" t="s">
        <v>6159</v>
      </c>
      <c r="E106" s="2">
        <v>6</v>
      </c>
      <c r="F106" s="2" t="str">
        <f>_xlfn.XLOOKUP(C106,customers!$A$1:$A$1001,customers!$B$1:$B$1001,,0)</f>
        <v>Emiline Priddis</v>
      </c>
      <c r="G106" s="2" t="str">
        <f>IF(_xlfn.XLOOKUP(C106, customers!A106:A1105, customers!C106:C1105, " ") = 0, "", _xlfn.XLOOKUP(C106, customers!A106:A1105, customers!C106:C1105, " "))</f>
        <v>epriddis2w@nationalgeographic.com</v>
      </c>
      <c r="H106" s="2" t="str">
        <v>United States</v>
      </c>
      <c r="I106" t="str">
        <f>_xlfn.XLOOKUP(orders!D:D,products!A:A,products!H:H,"")</f>
        <v>Liberica</v>
      </c>
    </row>
    <row r="107" spans="1:9" x14ac:dyDescent="0.35">
      <c r="A107" s="2" t="s">
        <v>1074</v>
      </c>
      <c r="B107" s="3">
        <v>43982</v>
      </c>
      <c r="C107" s="2" t="s">
        <v>1075</v>
      </c>
      <c r="D107" t="s">
        <v>6154</v>
      </c>
      <c r="E107" s="2">
        <v>6</v>
      </c>
      <c r="F107" s="2" t="str">
        <f>_xlfn.XLOOKUP(C107,customers!$A$1:$A$1001,customers!$B$1:$B$1001,,0)</f>
        <v>Queenie Veel</v>
      </c>
      <c r="G107" s="2" t="str">
        <f>IF(_xlfn.XLOOKUP(C107, customers!A107:A1106, customers!C107:C1106, " ") = 0, "", _xlfn.XLOOKUP(C107, customers!A107:A1106, customers!C107:C1106, " "))</f>
        <v>qveel2x@jugem.jp</v>
      </c>
      <c r="H107" s="2" t="str">
        <v>United States</v>
      </c>
      <c r="I107" t="str">
        <f>_xlfn.XLOOKUP(orders!D:D,products!A:A,products!H:H,"")</f>
        <v>Arabica</v>
      </c>
    </row>
    <row r="108" spans="1:9" x14ac:dyDescent="0.35">
      <c r="A108" s="2" t="s">
        <v>1080</v>
      </c>
      <c r="B108" s="3">
        <v>43956</v>
      </c>
      <c r="C108" s="2" t="s">
        <v>1081</v>
      </c>
      <c r="D108" t="s">
        <v>6180</v>
      </c>
      <c r="E108" s="2">
        <v>2</v>
      </c>
      <c r="F108" s="2" t="str">
        <f>_xlfn.XLOOKUP(C108,customers!$A$1:$A$1001,customers!$B$1:$B$1001,,0)</f>
        <v>Lind Conyers</v>
      </c>
      <c r="G108" s="2" t="str">
        <f>IF(_xlfn.XLOOKUP(C108, customers!A108:A1107, customers!C108:C1107, " ") = 0, "", _xlfn.XLOOKUP(C108, customers!A108:A1107, customers!C108:C1107, " "))</f>
        <v>lconyers2y@twitter.com</v>
      </c>
      <c r="H108" s="2" t="str">
        <v>United States</v>
      </c>
      <c r="I108" t="str">
        <f>_xlfn.XLOOKUP(orders!D:D,products!A:A,products!H:H,"")</f>
        <v>Excelsa</v>
      </c>
    </row>
    <row r="109" spans="1:9" x14ac:dyDescent="0.35">
      <c r="A109" s="2" t="s">
        <v>1086</v>
      </c>
      <c r="B109" s="3">
        <v>43569</v>
      </c>
      <c r="C109" s="2" t="s">
        <v>1087</v>
      </c>
      <c r="D109" t="s">
        <v>6143</v>
      </c>
      <c r="E109" s="2">
        <v>3</v>
      </c>
      <c r="F109" s="2" t="str">
        <f>_xlfn.XLOOKUP(C109,customers!$A$1:$A$1001,customers!$B$1:$B$1001,,0)</f>
        <v>Pen Wye</v>
      </c>
      <c r="G109" s="2" t="str">
        <f>IF(_xlfn.XLOOKUP(C109, customers!A109:A1108, customers!C109:C1108, " ") = 0, "", _xlfn.XLOOKUP(C109, customers!A109:A1108, customers!C109:C1108, " "))</f>
        <v>pwye2z@dagondesign.com</v>
      </c>
      <c r="H109" s="2" t="str">
        <v>United States</v>
      </c>
      <c r="I109" t="str">
        <f>_xlfn.XLOOKUP(orders!D:D,products!A:A,products!H:H,"")</f>
        <v>Robusta</v>
      </c>
    </row>
    <row r="110" spans="1:9" x14ac:dyDescent="0.35">
      <c r="A110" s="2" t="s">
        <v>1092</v>
      </c>
      <c r="B110" s="3">
        <v>44041</v>
      </c>
      <c r="C110" s="2" t="s">
        <v>1093</v>
      </c>
      <c r="D110" t="s">
        <v>6154</v>
      </c>
      <c r="E110" s="2">
        <v>4</v>
      </c>
      <c r="F110" s="2" t="str">
        <f>_xlfn.XLOOKUP(C110,customers!$A$1:$A$1001,customers!$B$1:$B$1001,,0)</f>
        <v>Isahella Hagland</v>
      </c>
      <c r="G110" s="2" t="str">
        <f>IF(_xlfn.XLOOKUP(C110, customers!A110:A1109, customers!C110:C1109, " ") = 0, "", _xlfn.XLOOKUP(C110, customers!A110:A1109, customers!C110:C1109, " "))</f>
        <v/>
      </c>
      <c r="H110" s="2" t="str">
        <v>United States</v>
      </c>
      <c r="I110" t="str">
        <f>_xlfn.XLOOKUP(orders!D:D,products!A:A,products!H:H,"")</f>
        <v>Arabica</v>
      </c>
    </row>
    <row r="111" spans="1:9" x14ac:dyDescent="0.35">
      <c r="A111" s="2" t="s">
        <v>1097</v>
      </c>
      <c r="B111" s="3">
        <v>43811</v>
      </c>
      <c r="C111" s="2" t="s">
        <v>1098</v>
      </c>
      <c r="D111" t="s">
        <v>6166</v>
      </c>
      <c r="E111" s="2">
        <v>1</v>
      </c>
      <c r="F111" s="2" t="str">
        <f>_xlfn.XLOOKUP(C111,customers!$A$1:$A$1001,customers!$B$1:$B$1001,,0)</f>
        <v>Terry Sheryn</v>
      </c>
      <c r="G111" s="2" t="str">
        <f>IF(_xlfn.XLOOKUP(C111, customers!A111:A1110, customers!C111:C1110, " ") = 0, "", _xlfn.XLOOKUP(C111, customers!A111:A1110, customers!C111:C1110, " "))</f>
        <v>tsheryn31@mtv.com</v>
      </c>
      <c r="H111" s="2" t="str">
        <v>United States</v>
      </c>
      <c r="I111" t="str">
        <f>_xlfn.XLOOKUP(orders!D:D,products!A:A,products!H:H,"")</f>
        <v>Liberica</v>
      </c>
    </row>
    <row r="112" spans="1:9" x14ac:dyDescent="0.35">
      <c r="A112" s="2" t="s">
        <v>1103</v>
      </c>
      <c r="B112" s="3">
        <v>44727</v>
      </c>
      <c r="C112" s="2" t="s">
        <v>1104</v>
      </c>
      <c r="D112" t="s">
        <v>6181</v>
      </c>
      <c r="E112" s="2">
        <v>3</v>
      </c>
      <c r="F112" s="2" t="str">
        <f>_xlfn.XLOOKUP(C112,customers!$A$1:$A$1001,customers!$B$1:$B$1001,,0)</f>
        <v>Marie-jeanne Redgrave</v>
      </c>
      <c r="G112" s="2" t="str">
        <f>IF(_xlfn.XLOOKUP(C112, customers!A112:A1111, customers!C112:C1111, " ") = 0, "", _xlfn.XLOOKUP(C112, customers!A112:A1111, customers!C112:C1111, " "))</f>
        <v>mredgrave32@cargocollective.com</v>
      </c>
      <c r="H112" s="2" t="str">
        <v>United States</v>
      </c>
      <c r="I112" t="str">
        <f>_xlfn.XLOOKUP(orders!D:D,products!A:A,products!H:H,"")</f>
        <v>Excelsa</v>
      </c>
    </row>
    <row r="113" spans="1:9" x14ac:dyDescent="0.35">
      <c r="A113" s="2" t="s">
        <v>1109</v>
      </c>
      <c r="B113" s="3">
        <v>43642</v>
      </c>
      <c r="C113" s="2" t="s">
        <v>1110</v>
      </c>
      <c r="D113" t="s">
        <v>6169</v>
      </c>
      <c r="E113" s="2">
        <v>5</v>
      </c>
      <c r="F113" s="2" t="str">
        <f>_xlfn.XLOOKUP(C113,customers!$A$1:$A$1001,customers!$B$1:$B$1001,,0)</f>
        <v>Betty Fominov</v>
      </c>
      <c r="G113" s="2" t="str">
        <f>IF(_xlfn.XLOOKUP(C113, customers!A113:A1112, customers!C113:C1112, " ") = 0, "", _xlfn.XLOOKUP(C113, customers!A113:A1112, customers!C113:C1112, " "))</f>
        <v>bfominov33@yale.edu</v>
      </c>
      <c r="H113" s="2" t="str">
        <v>United States</v>
      </c>
      <c r="I113" t="str">
        <f>_xlfn.XLOOKUP(orders!D:D,products!A:A,products!H:H,"")</f>
        <v>Robusta</v>
      </c>
    </row>
    <row r="114" spans="1:9" x14ac:dyDescent="0.35">
      <c r="A114" s="2" t="s">
        <v>1114</v>
      </c>
      <c r="B114" s="3">
        <v>44481</v>
      </c>
      <c r="C114" s="2" t="s">
        <v>1115</v>
      </c>
      <c r="D114" t="s">
        <v>6152</v>
      </c>
      <c r="E114" s="2">
        <v>1</v>
      </c>
      <c r="F114" s="2" t="str">
        <f>_xlfn.XLOOKUP(C114,customers!$A$1:$A$1001,customers!$B$1:$B$1001,,0)</f>
        <v>Shawnee Critchlow</v>
      </c>
      <c r="G114" s="2" t="str">
        <f>IF(_xlfn.XLOOKUP(C114, customers!A114:A1113, customers!C114:C1113, " ") = 0, "", _xlfn.XLOOKUP(C114, customers!A114:A1113, customers!C114:C1113, " "))</f>
        <v>scritchlow34@un.org</v>
      </c>
      <c r="H114" s="2" t="str">
        <v>United States</v>
      </c>
      <c r="I114" t="str">
        <f>_xlfn.XLOOKUP(orders!D:D,products!A:A,products!H:H,"")</f>
        <v>Arabica</v>
      </c>
    </row>
    <row r="115" spans="1:9" x14ac:dyDescent="0.35">
      <c r="A115" s="2" t="s">
        <v>1120</v>
      </c>
      <c r="B115" s="3">
        <v>43556</v>
      </c>
      <c r="C115" s="2" t="s">
        <v>1121</v>
      </c>
      <c r="D115" t="s">
        <v>6159</v>
      </c>
      <c r="E115" s="2">
        <v>1</v>
      </c>
      <c r="F115" s="2" t="str">
        <f>_xlfn.XLOOKUP(C115,customers!$A$1:$A$1001,customers!$B$1:$B$1001,,0)</f>
        <v>Merrel Steptow</v>
      </c>
      <c r="G115" s="2" t="str">
        <f>IF(_xlfn.XLOOKUP(C115, customers!A115:A1114, customers!C115:C1114, " ") = 0, "", _xlfn.XLOOKUP(C115, customers!A115:A1114, customers!C115:C1114, " "))</f>
        <v>msteptow35@earthlink.net</v>
      </c>
      <c r="H115" s="2" t="str">
        <v>Ireland</v>
      </c>
      <c r="I115" t="str">
        <f>_xlfn.XLOOKUP(orders!D:D,products!A:A,products!H:H,"")</f>
        <v>Liberica</v>
      </c>
    </row>
    <row r="116" spans="1:9" x14ac:dyDescent="0.35">
      <c r="A116" s="2" t="s">
        <v>1126</v>
      </c>
      <c r="B116" s="3">
        <v>44265</v>
      </c>
      <c r="C116" s="2" t="s">
        <v>1127</v>
      </c>
      <c r="D116" t="s">
        <v>6175</v>
      </c>
      <c r="E116" s="2">
        <v>4</v>
      </c>
      <c r="F116" s="2" t="str">
        <f>_xlfn.XLOOKUP(C116,customers!$A$1:$A$1001,customers!$B$1:$B$1001,,0)</f>
        <v>Carmina Hubbuck</v>
      </c>
      <c r="G116" s="2" t="str">
        <f>IF(_xlfn.XLOOKUP(C116, customers!A116:A1115, customers!C116:C1115, " ") = 0, "", _xlfn.XLOOKUP(C116, customers!A116:A1115, customers!C116:C1115, " "))</f>
        <v/>
      </c>
      <c r="H116" s="2" t="str">
        <v>United States</v>
      </c>
      <c r="I116" t="str">
        <f>_xlfn.XLOOKUP(orders!D:D,products!A:A,products!H:H,"")</f>
        <v>Robusta</v>
      </c>
    </row>
    <row r="117" spans="1:9" x14ac:dyDescent="0.35">
      <c r="A117" s="2" t="s">
        <v>1131</v>
      </c>
      <c r="B117" s="3">
        <v>43693</v>
      </c>
      <c r="C117" s="2" t="s">
        <v>1132</v>
      </c>
      <c r="D117" t="s">
        <v>6167</v>
      </c>
      <c r="E117" s="2">
        <v>1</v>
      </c>
      <c r="F117" s="2" t="str">
        <f>_xlfn.XLOOKUP(C117,customers!$A$1:$A$1001,customers!$B$1:$B$1001,,0)</f>
        <v>Ingeberg Mulliner</v>
      </c>
      <c r="G117" s="2" t="str">
        <f>IF(_xlfn.XLOOKUP(C117, customers!A117:A1116, customers!C117:C1116, " ") = 0, "", _xlfn.XLOOKUP(C117, customers!A117:A1116, customers!C117:C1116, " "))</f>
        <v>imulliner37@pinterest.com</v>
      </c>
      <c r="H117" s="2" t="str">
        <v>United Kingdom</v>
      </c>
      <c r="I117" t="str">
        <f>_xlfn.XLOOKUP(orders!D:D,products!A:A,products!H:H,"")</f>
        <v>Liberica</v>
      </c>
    </row>
    <row r="118" spans="1:9" x14ac:dyDescent="0.35">
      <c r="A118" s="2" t="s">
        <v>1137</v>
      </c>
      <c r="B118" s="3">
        <v>44054</v>
      </c>
      <c r="C118" s="2" t="s">
        <v>1138</v>
      </c>
      <c r="D118" t="s">
        <v>6142</v>
      </c>
      <c r="E118" s="2">
        <v>4</v>
      </c>
      <c r="F118" s="2" t="str">
        <f>_xlfn.XLOOKUP(C118,customers!$A$1:$A$1001,customers!$B$1:$B$1001,,0)</f>
        <v>Geneva Standley</v>
      </c>
      <c r="G118" s="2" t="str">
        <f>IF(_xlfn.XLOOKUP(C118, customers!A118:A1117, customers!C118:C1117, " ") = 0, "", _xlfn.XLOOKUP(C118, customers!A118:A1117, customers!C118:C1117, " "))</f>
        <v>gstandley38@dion.ne.jp</v>
      </c>
      <c r="H118" s="2" t="str">
        <v>Ireland</v>
      </c>
      <c r="I118" t="str">
        <f>_xlfn.XLOOKUP(orders!D:D,products!A:A,products!H:H,"")</f>
        <v>Liberica</v>
      </c>
    </row>
    <row r="119" spans="1:9" x14ac:dyDescent="0.35">
      <c r="A119" s="2" t="s">
        <v>1143</v>
      </c>
      <c r="B119" s="3">
        <v>44656</v>
      </c>
      <c r="C119" s="2" t="s">
        <v>1144</v>
      </c>
      <c r="D119" t="s">
        <v>6158</v>
      </c>
      <c r="E119" s="2">
        <v>4</v>
      </c>
      <c r="F119" s="2" t="str">
        <f>_xlfn.XLOOKUP(C119,customers!$A$1:$A$1001,customers!$B$1:$B$1001,,0)</f>
        <v>Brook Drage</v>
      </c>
      <c r="G119" s="2" t="str">
        <f>IF(_xlfn.XLOOKUP(C119, customers!A119:A1118, customers!C119:C1118, " ") = 0, "", _xlfn.XLOOKUP(C119, customers!A119:A1118, customers!C119:C1118, " "))</f>
        <v>bdrage39@youku.com</v>
      </c>
      <c r="H119" s="2" t="str">
        <v>United States</v>
      </c>
      <c r="I119" t="str">
        <f>_xlfn.XLOOKUP(orders!D:D,products!A:A,products!H:H,"")</f>
        <v>Liberica</v>
      </c>
    </row>
    <row r="120" spans="1:9" x14ac:dyDescent="0.35">
      <c r="A120" s="2" t="s">
        <v>1149</v>
      </c>
      <c r="B120" s="3">
        <v>43760</v>
      </c>
      <c r="C120" s="2" t="s">
        <v>1150</v>
      </c>
      <c r="D120" t="s">
        <v>6141</v>
      </c>
      <c r="E120" s="2">
        <v>3</v>
      </c>
      <c r="F120" s="2" t="str">
        <f>_xlfn.XLOOKUP(C120,customers!$A$1:$A$1001,customers!$B$1:$B$1001,,0)</f>
        <v>Muffin Yallop</v>
      </c>
      <c r="G120" s="2" t="str">
        <f>IF(_xlfn.XLOOKUP(C120, customers!A120:A1119, customers!C120:C1119, " ") = 0, "", _xlfn.XLOOKUP(C120, customers!A120:A1119, customers!C120:C1119, " "))</f>
        <v>myallop3a@fema.gov</v>
      </c>
      <c r="H120" s="2" t="str">
        <v>United States</v>
      </c>
      <c r="I120" t="str">
        <f>_xlfn.XLOOKUP(orders!D:D,products!A:A,products!H:H,"")</f>
        <v>Excelsa</v>
      </c>
    </row>
    <row r="121" spans="1:9" x14ac:dyDescent="0.35">
      <c r="A121" s="2" t="s">
        <v>1155</v>
      </c>
      <c r="B121" s="3">
        <v>44471</v>
      </c>
      <c r="C121" s="2" t="s">
        <v>1156</v>
      </c>
      <c r="D121" t="s">
        <v>6153</v>
      </c>
      <c r="E121" s="2">
        <v>1</v>
      </c>
      <c r="F121" s="2" t="str">
        <f>_xlfn.XLOOKUP(C121,customers!$A$1:$A$1001,customers!$B$1:$B$1001,,0)</f>
        <v>Cordi Switsur</v>
      </c>
      <c r="G121" s="2" t="str">
        <f>IF(_xlfn.XLOOKUP(C121, customers!A121:A1120, customers!C121:C1120, " ") = 0, "", _xlfn.XLOOKUP(C121, customers!A121:A1120, customers!C121:C1120, " "))</f>
        <v>cswitsur3b@chronoengine.com</v>
      </c>
      <c r="H121" s="2" t="str">
        <v>United States</v>
      </c>
      <c r="I121" t="str">
        <f>_xlfn.XLOOKUP(orders!D:D,products!A:A,products!H:H,"")</f>
        <v>Excelsa</v>
      </c>
    </row>
    <row r="122" spans="1:9" x14ac:dyDescent="0.35">
      <c r="A122" s="2" t="s">
        <v>1155</v>
      </c>
      <c r="B122" s="3">
        <v>44471</v>
      </c>
      <c r="C122" s="2" t="s">
        <v>1156</v>
      </c>
      <c r="D122" t="s">
        <v>6164</v>
      </c>
      <c r="E122" s="2">
        <v>1</v>
      </c>
      <c r="F122" s="2" t="str">
        <f>_xlfn.XLOOKUP(C122,customers!$A$1:$A$1001,customers!$B$1:$B$1001,,0)</f>
        <v>Cordi Switsur</v>
      </c>
      <c r="G122" s="2" t="str">
        <f>IF(_xlfn.XLOOKUP(C122, customers!A122:A1121, customers!C122:C1121, " ") = 0, "", _xlfn.XLOOKUP(C122, customers!A122:A1121, customers!C122:C1121, " "))</f>
        <v xml:space="preserve"> </v>
      </c>
      <c r="H122" s="2" t="str">
        <v>United States</v>
      </c>
      <c r="I122" t="str">
        <f>_xlfn.XLOOKUP(orders!D:D,products!A:A,products!H:H,"")</f>
        <v>Arabica</v>
      </c>
    </row>
    <row r="123" spans="1:9" x14ac:dyDescent="0.35">
      <c r="A123" s="2" t="s">
        <v>1155</v>
      </c>
      <c r="B123" s="3">
        <v>44471</v>
      </c>
      <c r="C123" s="2" t="s">
        <v>1156</v>
      </c>
      <c r="D123" t="s">
        <v>6138</v>
      </c>
      <c r="E123" s="2">
        <v>5</v>
      </c>
      <c r="F123" s="2" t="str">
        <f>_xlfn.XLOOKUP(C123,customers!$A$1:$A$1001,customers!$B$1:$B$1001,,0)</f>
        <v>Cordi Switsur</v>
      </c>
      <c r="G123" s="2" t="str">
        <f>IF(_xlfn.XLOOKUP(C123, customers!A123:A1122, customers!C123:C1122, " ") = 0, "", _xlfn.XLOOKUP(C123, customers!A123:A1122, customers!C123:C1122, " "))</f>
        <v xml:space="preserve"> </v>
      </c>
      <c r="H123" s="2" t="str">
        <v>United States</v>
      </c>
      <c r="I123" t="str">
        <f>_xlfn.XLOOKUP(orders!D:D,products!A:A,products!H:H,"")</f>
        <v>Excelsa</v>
      </c>
    </row>
    <row r="124" spans="1:9" x14ac:dyDescent="0.35">
      <c r="A124" s="2" t="s">
        <v>1171</v>
      </c>
      <c r="B124" s="3">
        <v>44268</v>
      </c>
      <c r="C124" s="2" t="s">
        <v>1172</v>
      </c>
      <c r="D124" t="s">
        <v>6155</v>
      </c>
      <c r="E124" s="2">
        <v>4</v>
      </c>
      <c r="F124" s="2" t="str">
        <f>_xlfn.XLOOKUP(C124,customers!$A$1:$A$1001,customers!$B$1:$B$1001,,0)</f>
        <v>Mahala Ludwell</v>
      </c>
      <c r="G124" s="2" t="str">
        <f>IF(_xlfn.XLOOKUP(C124, customers!A124:A1123, customers!C124:C1123, " ") = 0, "", _xlfn.XLOOKUP(C124, customers!A124:A1123, customers!C124:C1123, " "))</f>
        <v>mludwell3e@blogger.com</v>
      </c>
      <c r="H124" s="2" t="str">
        <v>United States</v>
      </c>
      <c r="I124" t="str">
        <f>_xlfn.XLOOKUP(orders!D:D,products!A:A,products!H:H,"")</f>
        <v>Arabica</v>
      </c>
    </row>
    <row r="125" spans="1:9" x14ac:dyDescent="0.35">
      <c r="A125" s="2" t="s">
        <v>1177</v>
      </c>
      <c r="B125" s="3">
        <v>44724</v>
      </c>
      <c r="C125" s="2" t="s">
        <v>1178</v>
      </c>
      <c r="D125" t="s">
        <v>6161</v>
      </c>
      <c r="E125" s="2">
        <v>4</v>
      </c>
      <c r="F125" s="2" t="str">
        <f>_xlfn.XLOOKUP(C125,customers!$A$1:$A$1001,customers!$B$1:$B$1001,,0)</f>
        <v>Doll Beauchamp</v>
      </c>
      <c r="G125" s="2" t="str">
        <f>IF(_xlfn.XLOOKUP(C125, customers!A125:A1124, customers!C125:C1124, " ") = 0, "", _xlfn.XLOOKUP(C125, customers!A125:A1124, customers!C125:C1124, " "))</f>
        <v>dbeauchamp3f@usda.gov</v>
      </c>
      <c r="H125" s="2" t="str">
        <v>United States</v>
      </c>
      <c r="I125" t="str">
        <f>_xlfn.XLOOKUP(orders!D:D,products!A:A,products!H:H,"")</f>
        <v>Liberica</v>
      </c>
    </row>
    <row r="126" spans="1:9" x14ac:dyDescent="0.35">
      <c r="A126" s="2" t="s">
        <v>1183</v>
      </c>
      <c r="B126" s="3">
        <v>43582</v>
      </c>
      <c r="C126" s="2" t="s">
        <v>1184</v>
      </c>
      <c r="D126" t="s">
        <v>6156</v>
      </c>
      <c r="E126" s="2">
        <v>5</v>
      </c>
      <c r="F126" s="2" t="str">
        <f>_xlfn.XLOOKUP(C126,customers!$A$1:$A$1001,customers!$B$1:$B$1001,,0)</f>
        <v>Stanford Rodliff</v>
      </c>
      <c r="G126" s="2" t="str">
        <f>IF(_xlfn.XLOOKUP(C126, customers!A126:A1125, customers!C126:C1125, " ") = 0, "", _xlfn.XLOOKUP(C126, customers!A126:A1125, customers!C126:C1125, " "))</f>
        <v>srodliff3g@ted.com</v>
      </c>
      <c r="H126" s="2" t="str">
        <v>United States</v>
      </c>
      <c r="I126" t="str">
        <f>_xlfn.XLOOKUP(orders!D:D,products!A:A,products!H:H,"")</f>
        <v>Liberica</v>
      </c>
    </row>
    <row r="127" spans="1:9" x14ac:dyDescent="0.35">
      <c r="A127" s="2" t="s">
        <v>1189</v>
      </c>
      <c r="B127" s="3">
        <v>43608</v>
      </c>
      <c r="C127" s="2" t="s">
        <v>1190</v>
      </c>
      <c r="D127" t="s">
        <v>6157</v>
      </c>
      <c r="E127" s="2">
        <v>3</v>
      </c>
      <c r="F127" s="2" t="str">
        <f>_xlfn.XLOOKUP(C127,customers!$A$1:$A$1001,customers!$B$1:$B$1001,,0)</f>
        <v>Stevana Woodham</v>
      </c>
      <c r="G127" s="2" t="str">
        <f>IF(_xlfn.XLOOKUP(C127, customers!A127:A1126, customers!C127:C1126, " ") = 0, "", _xlfn.XLOOKUP(C127, customers!A127:A1126, customers!C127:C1126, " "))</f>
        <v>swoodham3h@businesswire.com</v>
      </c>
      <c r="H127" s="2" t="str">
        <v>Ireland</v>
      </c>
      <c r="I127" t="str">
        <f>_xlfn.XLOOKUP(orders!D:D,products!A:A,products!H:H,"")</f>
        <v>Liberica</v>
      </c>
    </row>
    <row r="128" spans="1:9" x14ac:dyDescent="0.35">
      <c r="A128" s="2" t="s">
        <v>1195</v>
      </c>
      <c r="B128" s="3">
        <v>44026</v>
      </c>
      <c r="C128" s="2" t="s">
        <v>1196</v>
      </c>
      <c r="D128" t="s">
        <v>6152</v>
      </c>
      <c r="E128" s="2">
        <v>1</v>
      </c>
      <c r="F128" s="2" t="str">
        <f>_xlfn.XLOOKUP(C128,customers!$A$1:$A$1001,customers!$B$1:$B$1001,,0)</f>
        <v>Hewet Synnot</v>
      </c>
      <c r="G128" s="2" t="str">
        <f>IF(_xlfn.XLOOKUP(C128, customers!A128:A1127, customers!C128:C1127, " ") = 0, "", _xlfn.XLOOKUP(C128, customers!A128:A1127, customers!C128:C1127, " "))</f>
        <v>hsynnot3i@about.com</v>
      </c>
      <c r="H128" s="2" t="str">
        <v>United States</v>
      </c>
      <c r="I128" t="str">
        <f>_xlfn.XLOOKUP(orders!D:D,products!A:A,products!H:H,"")</f>
        <v>Arabica</v>
      </c>
    </row>
    <row r="129" spans="1:9" x14ac:dyDescent="0.35">
      <c r="A129" s="2" t="s">
        <v>1201</v>
      </c>
      <c r="B129" s="3">
        <v>44510</v>
      </c>
      <c r="C129" s="2" t="s">
        <v>1202</v>
      </c>
      <c r="D129" t="s">
        <v>6140</v>
      </c>
      <c r="E129" s="2">
        <v>6</v>
      </c>
      <c r="F129" s="2" t="str">
        <f>_xlfn.XLOOKUP(C129,customers!$A$1:$A$1001,customers!$B$1:$B$1001,,0)</f>
        <v>Raleigh Lepere</v>
      </c>
      <c r="G129" s="2" t="str">
        <f>IF(_xlfn.XLOOKUP(C129, customers!A129:A1128, customers!C129:C1128, " ") = 0, "", _xlfn.XLOOKUP(C129, customers!A129:A1128, customers!C129:C1128, " "))</f>
        <v>rlepere3j@shop-pro.jp</v>
      </c>
      <c r="H129" s="2" t="str">
        <v>Ireland</v>
      </c>
      <c r="I129" t="str">
        <f>_xlfn.XLOOKUP(orders!D:D,products!A:A,products!H:H,"")</f>
        <v>Liberica</v>
      </c>
    </row>
    <row r="130" spans="1:9" x14ac:dyDescent="0.35">
      <c r="A130" s="2" t="s">
        <v>1207</v>
      </c>
      <c r="B130" s="3">
        <v>44439</v>
      </c>
      <c r="C130" s="2" t="s">
        <v>1208</v>
      </c>
      <c r="D130" t="s">
        <v>6154</v>
      </c>
      <c r="E130" s="2">
        <v>1</v>
      </c>
      <c r="F130" s="2" t="str">
        <f>_xlfn.XLOOKUP(C130,customers!$A$1:$A$1001,customers!$B$1:$B$1001,,0)</f>
        <v>Timofei Woofinden</v>
      </c>
      <c r="G130" s="2" t="str">
        <f>IF(_xlfn.XLOOKUP(C130, customers!A130:A1129, customers!C130:C1129, " ") = 0, "", _xlfn.XLOOKUP(C130, customers!A130:A1129, customers!C130:C1129, " "))</f>
        <v>twoofinden3k@businesswire.com</v>
      </c>
      <c r="H130" s="2" t="str">
        <v>United States</v>
      </c>
      <c r="I130" t="str">
        <f>_xlfn.XLOOKUP(orders!D:D,products!A:A,products!H:H,"")</f>
        <v>Arabica</v>
      </c>
    </row>
    <row r="131" spans="1:9" x14ac:dyDescent="0.35">
      <c r="A131" s="2" t="s">
        <v>1213</v>
      </c>
      <c r="B131" s="3">
        <v>43652</v>
      </c>
      <c r="C131" s="2" t="s">
        <v>1214</v>
      </c>
      <c r="D131" t="s">
        <v>6180</v>
      </c>
      <c r="E131" s="2">
        <v>1</v>
      </c>
      <c r="F131" s="2" t="str">
        <f>_xlfn.XLOOKUP(C131,customers!$A$1:$A$1001,customers!$B$1:$B$1001,,0)</f>
        <v>Evelina Dacca</v>
      </c>
      <c r="G131" s="2" t="str">
        <f>IF(_xlfn.XLOOKUP(C131, customers!A131:A1130, customers!C131:C1130, " ") = 0, "", _xlfn.XLOOKUP(C131, customers!A131:A1130, customers!C131:C1130, " "))</f>
        <v>edacca3l@google.pl</v>
      </c>
      <c r="H131" s="2" t="str">
        <v>United States</v>
      </c>
      <c r="I131" t="str">
        <f>_xlfn.XLOOKUP(orders!D:D,products!A:A,products!H:H,"")</f>
        <v>Excelsa</v>
      </c>
    </row>
    <row r="132" spans="1:9" x14ac:dyDescent="0.35">
      <c r="A132" s="2" t="s">
        <v>1219</v>
      </c>
      <c r="B132" s="3">
        <v>44624</v>
      </c>
      <c r="C132" s="2" t="s">
        <v>1220</v>
      </c>
      <c r="D132" t="s">
        <v>6179</v>
      </c>
      <c r="E132" s="2">
        <v>5</v>
      </c>
      <c r="F132" s="2" t="str">
        <f>_xlfn.XLOOKUP(C132,customers!$A$1:$A$1001,customers!$B$1:$B$1001,,0)</f>
        <v>Bidget Tremellier</v>
      </c>
      <c r="G132" s="2" t="str">
        <f>IF(_xlfn.XLOOKUP(C132, customers!A132:A1131, customers!C132:C1131, " ") = 0, "", _xlfn.XLOOKUP(C132, customers!A132:A1131, customers!C132:C1131, " "))</f>
        <v/>
      </c>
      <c r="H132" s="2" t="str">
        <v>Ireland</v>
      </c>
      <c r="I132" t="str">
        <f>_xlfn.XLOOKUP(orders!D:D,products!A:A,products!H:H,"")</f>
        <v>Arabica</v>
      </c>
    </row>
    <row r="133" spans="1:9" x14ac:dyDescent="0.35">
      <c r="A133" s="2" t="s">
        <v>1224</v>
      </c>
      <c r="B133" s="3">
        <v>44196</v>
      </c>
      <c r="C133" s="2" t="s">
        <v>1225</v>
      </c>
      <c r="D133" t="s">
        <v>6141</v>
      </c>
      <c r="E133" s="2">
        <v>2</v>
      </c>
      <c r="F133" s="2" t="str">
        <f>_xlfn.XLOOKUP(C133,customers!$A$1:$A$1001,customers!$B$1:$B$1001,,0)</f>
        <v>Bobinette Hindsberg</v>
      </c>
      <c r="G133" s="2" t="str">
        <f>IF(_xlfn.XLOOKUP(C133, customers!A133:A1132, customers!C133:C1132, " ") = 0, "", _xlfn.XLOOKUP(C133, customers!A133:A1132, customers!C133:C1132, " "))</f>
        <v>bhindsberg3n@blogs.com</v>
      </c>
      <c r="H133" s="2" t="str">
        <v>United States</v>
      </c>
      <c r="I133" t="str">
        <f>_xlfn.XLOOKUP(orders!D:D,products!A:A,products!H:H,"")</f>
        <v>Excelsa</v>
      </c>
    </row>
    <row r="134" spans="1:9" x14ac:dyDescent="0.35">
      <c r="A134" s="2" t="s">
        <v>1230</v>
      </c>
      <c r="B134" s="3">
        <v>44043</v>
      </c>
      <c r="C134" s="2" t="s">
        <v>1231</v>
      </c>
      <c r="D134" t="s">
        <v>6179</v>
      </c>
      <c r="E134" s="2">
        <v>5</v>
      </c>
      <c r="F134" s="2" t="str">
        <f>_xlfn.XLOOKUP(C134,customers!$A$1:$A$1001,customers!$B$1:$B$1001,,0)</f>
        <v>Osbert Robins</v>
      </c>
      <c r="G134" s="2" t="str">
        <f>IF(_xlfn.XLOOKUP(C134, customers!A134:A1133, customers!C134:C1133, " ") = 0, "", _xlfn.XLOOKUP(C134, customers!A134:A1133, customers!C134:C1133, " "))</f>
        <v>orobins3o@salon.com</v>
      </c>
      <c r="H134" s="2" t="str">
        <v>United States</v>
      </c>
      <c r="I134" t="str">
        <f>_xlfn.XLOOKUP(orders!D:D,products!A:A,products!H:H,"")</f>
        <v>Arabica</v>
      </c>
    </row>
    <row r="135" spans="1:9" x14ac:dyDescent="0.35">
      <c r="A135" s="2" t="s">
        <v>1236</v>
      </c>
      <c r="B135" s="3">
        <v>44340</v>
      </c>
      <c r="C135" s="2" t="s">
        <v>1237</v>
      </c>
      <c r="D135" t="s">
        <v>6140</v>
      </c>
      <c r="E135" s="2">
        <v>1</v>
      </c>
      <c r="F135" s="2" t="str">
        <f>_xlfn.XLOOKUP(C135,customers!$A$1:$A$1001,customers!$B$1:$B$1001,,0)</f>
        <v>Othello Syseland</v>
      </c>
      <c r="G135" s="2" t="str">
        <f>IF(_xlfn.XLOOKUP(C135, customers!A135:A1134, customers!C135:C1134, " ") = 0, "", _xlfn.XLOOKUP(C135, customers!A135:A1134, customers!C135:C1134, " "))</f>
        <v>osyseland3p@independent.co.uk</v>
      </c>
      <c r="H135" s="2" t="str">
        <v>United States</v>
      </c>
      <c r="I135" t="str">
        <f>_xlfn.XLOOKUP(orders!D:D,products!A:A,products!H:H,"")</f>
        <v>Liberica</v>
      </c>
    </row>
    <row r="136" spans="1:9" x14ac:dyDescent="0.35">
      <c r="A136" s="2" t="s">
        <v>1242</v>
      </c>
      <c r="B136" s="3">
        <v>44758</v>
      </c>
      <c r="C136" s="2" t="s">
        <v>1243</v>
      </c>
      <c r="D136" t="s">
        <v>6163</v>
      </c>
      <c r="E136" s="2">
        <v>3</v>
      </c>
      <c r="F136" s="2" t="str">
        <f>_xlfn.XLOOKUP(C136,customers!$A$1:$A$1001,customers!$B$1:$B$1001,,0)</f>
        <v>Ewell Hanby</v>
      </c>
      <c r="G136" s="2" t="str">
        <f>IF(_xlfn.XLOOKUP(C136, customers!A136:A1135, customers!C136:C1135, " ") = 0, "", _xlfn.XLOOKUP(C136, customers!A136:A1135, customers!C136:C1135, " "))</f>
        <v/>
      </c>
      <c r="H136" s="2" t="str">
        <v>United States</v>
      </c>
      <c r="I136" t="str">
        <f>_xlfn.XLOOKUP(orders!D:D,products!A:A,products!H:H,"")</f>
        <v>Excelsa</v>
      </c>
    </row>
    <row r="137" spans="1:9" x14ac:dyDescent="0.35">
      <c r="A137" s="2" t="s">
        <v>1246</v>
      </c>
      <c r="B137" s="3">
        <v>44232</v>
      </c>
      <c r="C137" s="2" t="s">
        <v>973</v>
      </c>
      <c r="D137" t="s">
        <v>6177</v>
      </c>
      <c r="E137" s="2">
        <v>5</v>
      </c>
      <c r="F137" s="2" t="str">
        <f>_xlfn.XLOOKUP(C137,customers!$A$1:$A$1001,customers!$B$1:$B$1001,,0)</f>
        <v>Blancha McAmish</v>
      </c>
      <c r="G137" s="2" t="str">
        <f>IF(_xlfn.XLOOKUP(C137, customers!A137:A1136, customers!C137:C1136, " ") = 0, "", _xlfn.XLOOKUP(C137, customers!A137:A1136, customers!C137:C1136, " "))</f>
        <v xml:space="preserve"> </v>
      </c>
      <c r="H137" s="2" t="str">
        <v>United States</v>
      </c>
      <c r="I137" t="str">
        <f>_xlfn.XLOOKUP(orders!D:D,products!A:A,products!H:H,"")</f>
        <v>Arabica</v>
      </c>
    </row>
    <row r="138" spans="1:9" x14ac:dyDescent="0.35">
      <c r="A138" s="2" t="s">
        <v>1252</v>
      </c>
      <c r="B138" s="3">
        <v>44406</v>
      </c>
      <c r="C138" s="2" t="s">
        <v>1253</v>
      </c>
      <c r="D138" t="s">
        <v>6151</v>
      </c>
      <c r="E138" s="2">
        <v>4</v>
      </c>
      <c r="F138" s="2" t="str">
        <f>_xlfn.XLOOKUP(C138,customers!$A$1:$A$1001,customers!$B$1:$B$1001,,0)</f>
        <v>Lowell Keenleyside</v>
      </c>
      <c r="G138" s="2" t="str">
        <f>IF(_xlfn.XLOOKUP(C138, customers!A138:A1137, customers!C138:C1137, " ") = 0, "", _xlfn.XLOOKUP(C138, customers!A138:A1137, customers!C138:C1137, " "))</f>
        <v>lkeenleyside3s@topsy.com</v>
      </c>
      <c r="H138" s="2" t="str">
        <v>United States</v>
      </c>
      <c r="I138" t="str">
        <f>_xlfn.XLOOKUP(orders!D:D,products!A:A,products!H:H,"")</f>
        <v>Arabica</v>
      </c>
    </row>
    <row r="139" spans="1:9" x14ac:dyDescent="0.35">
      <c r="A139" s="2" t="s">
        <v>1258</v>
      </c>
      <c r="B139" s="3">
        <v>44637</v>
      </c>
      <c r="C139" s="2" t="s">
        <v>1259</v>
      </c>
      <c r="D139" t="s">
        <v>6145</v>
      </c>
      <c r="E139" s="2">
        <v>3</v>
      </c>
      <c r="F139" s="2" t="str">
        <f>_xlfn.XLOOKUP(C139,customers!$A$1:$A$1001,customers!$B$1:$B$1001,,0)</f>
        <v>Elonore Joliffe</v>
      </c>
      <c r="G139" s="2" t="str">
        <f>IF(_xlfn.XLOOKUP(C139, customers!A139:A1138, customers!C139:C1138, " ") = 0, "", _xlfn.XLOOKUP(C139, customers!A139:A1138, customers!C139:C1138, " "))</f>
        <v/>
      </c>
      <c r="H139" s="2" t="str">
        <v>Ireland</v>
      </c>
      <c r="I139" t="str">
        <f>_xlfn.XLOOKUP(orders!D:D,products!A:A,products!H:H,"")</f>
        <v>Excelsa</v>
      </c>
    </row>
    <row r="140" spans="1:9" x14ac:dyDescent="0.35">
      <c r="A140" s="2" t="s">
        <v>1263</v>
      </c>
      <c r="B140" s="3">
        <v>44238</v>
      </c>
      <c r="C140" s="2" t="s">
        <v>1264</v>
      </c>
      <c r="D140" t="s">
        <v>6180</v>
      </c>
      <c r="E140" s="2">
        <v>4</v>
      </c>
      <c r="F140" s="2" t="str">
        <f>_xlfn.XLOOKUP(C140,customers!$A$1:$A$1001,customers!$B$1:$B$1001,,0)</f>
        <v>Abraham Coleman</v>
      </c>
      <c r="G140" s="2" t="str">
        <f>IF(_xlfn.XLOOKUP(C140, customers!A140:A1139, customers!C140:C1139, " ") = 0, "", _xlfn.XLOOKUP(C140, customers!A140:A1139, customers!C140:C1139, " "))</f>
        <v/>
      </c>
      <c r="H140" s="2" t="str">
        <v>United States</v>
      </c>
      <c r="I140" t="str">
        <f>_xlfn.XLOOKUP(orders!D:D,products!A:A,products!H:H,"")</f>
        <v>Excelsa</v>
      </c>
    </row>
    <row r="141" spans="1:9" x14ac:dyDescent="0.35">
      <c r="A141" s="2" t="s">
        <v>1268</v>
      </c>
      <c r="B141" s="3">
        <v>43509</v>
      </c>
      <c r="C141" s="2" t="s">
        <v>1269</v>
      </c>
      <c r="D141" t="s">
        <v>6140</v>
      </c>
      <c r="E141" s="2">
        <v>6</v>
      </c>
      <c r="F141" s="2" t="str">
        <f>_xlfn.XLOOKUP(C141,customers!$A$1:$A$1001,customers!$B$1:$B$1001,,0)</f>
        <v>Rivy Farington</v>
      </c>
      <c r="G141" s="2" t="str">
        <f>IF(_xlfn.XLOOKUP(C141, customers!A141:A1140, customers!C141:C1140, " ") = 0, "", _xlfn.XLOOKUP(C141, customers!A141:A1140, customers!C141:C1140, " "))</f>
        <v/>
      </c>
      <c r="H141" s="2" t="str">
        <v>United States</v>
      </c>
      <c r="I141" t="str">
        <f>_xlfn.XLOOKUP(orders!D:D,products!A:A,products!H:H,"")</f>
        <v>Liberica</v>
      </c>
    </row>
    <row r="142" spans="1:9" x14ac:dyDescent="0.35">
      <c r="A142" s="2" t="s">
        <v>1273</v>
      </c>
      <c r="B142" s="3">
        <v>44694</v>
      </c>
      <c r="C142" s="2" t="s">
        <v>1274</v>
      </c>
      <c r="D142" t="s">
        <v>6162</v>
      </c>
      <c r="E142" s="2">
        <v>1</v>
      </c>
      <c r="F142" s="2" t="str">
        <f>_xlfn.XLOOKUP(C142,customers!$A$1:$A$1001,customers!$B$1:$B$1001,,0)</f>
        <v>Vallie Kundt</v>
      </c>
      <c r="G142" s="2" t="str">
        <f>IF(_xlfn.XLOOKUP(C142, customers!A142:A1141, customers!C142:C1141, " ") = 0, "", _xlfn.XLOOKUP(C142, customers!A142:A1141, customers!C142:C1141, " "))</f>
        <v>vkundt3w@bigcartel.com</v>
      </c>
      <c r="H142" s="2" t="str">
        <v>Ireland</v>
      </c>
      <c r="I142" t="str">
        <f>_xlfn.XLOOKUP(orders!D:D,products!A:A,products!H:H,"")</f>
        <v>Liberica</v>
      </c>
    </row>
    <row r="143" spans="1:9" x14ac:dyDescent="0.35">
      <c r="A143" s="2" t="s">
        <v>1280</v>
      </c>
      <c r="B143" s="3">
        <v>43970</v>
      </c>
      <c r="C143" s="2" t="s">
        <v>1281</v>
      </c>
      <c r="D143" t="s">
        <v>6164</v>
      </c>
      <c r="E143" s="2">
        <v>4</v>
      </c>
      <c r="F143" s="2" t="str">
        <f>_xlfn.XLOOKUP(C143,customers!$A$1:$A$1001,customers!$B$1:$B$1001,,0)</f>
        <v>Boyd Bett</v>
      </c>
      <c r="G143" s="2" t="str">
        <f>IF(_xlfn.XLOOKUP(C143, customers!A143:A1142, customers!C143:C1142, " ") = 0, "", _xlfn.XLOOKUP(C143, customers!A143:A1142, customers!C143:C1142, " "))</f>
        <v>bbett3x@google.de</v>
      </c>
      <c r="H143" s="2" t="str">
        <v>United States</v>
      </c>
      <c r="I143" t="str">
        <f>_xlfn.XLOOKUP(orders!D:D,products!A:A,products!H:H,"")</f>
        <v>Arabica</v>
      </c>
    </row>
    <row r="144" spans="1:9" x14ac:dyDescent="0.35">
      <c r="A144" s="2" t="s">
        <v>1286</v>
      </c>
      <c r="B144" s="3">
        <v>44678</v>
      </c>
      <c r="C144" s="2" t="s">
        <v>1287</v>
      </c>
      <c r="D144" t="s">
        <v>6145</v>
      </c>
      <c r="E144" s="2">
        <v>4</v>
      </c>
      <c r="F144" s="2" t="str">
        <f>_xlfn.XLOOKUP(C144,customers!$A$1:$A$1001,customers!$B$1:$B$1001,,0)</f>
        <v>Julio Armytage</v>
      </c>
      <c r="G144" s="2" t="str">
        <f>IF(_xlfn.XLOOKUP(C144, customers!A144:A1143, customers!C144:C1143, " ") = 0, "", _xlfn.XLOOKUP(C144, customers!A144:A1143, customers!C144:C1143, " "))</f>
        <v/>
      </c>
      <c r="H144" s="2" t="str">
        <v>Ireland</v>
      </c>
      <c r="I144" t="str">
        <f>_xlfn.XLOOKUP(orders!D:D,products!A:A,products!H:H,"")</f>
        <v>Excelsa</v>
      </c>
    </row>
    <row r="145" spans="1:9" x14ac:dyDescent="0.35">
      <c r="A145" s="2" t="s">
        <v>1290</v>
      </c>
      <c r="B145" s="3">
        <v>44083</v>
      </c>
      <c r="C145" s="2" t="s">
        <v>1291</v>
      </c>
      <c r="D145" t="s">
        <v>6157</v>
      </c>
      <c r="E145" s="2">
        <v>2</v>
      </c>
      <c r="F145" s="2" t="str">
        <f>_xlfn.XLOOKUP(C145,customers!$A$1:$A$1001,customers!$B$1:$B$1001,,0)</f>
        <v>Deana Staite</v>
      </c>
      <c r="G145" s="2" t="str">
        <f>IF(_xlfn.XLOOKUP(C145, customers!A145:A1144, customers!C145:C1144, " ") = 0, "", _xlfn.XLOOKUP(C145, customers!A145:A1144, customers!C145:C1144, " "))</f>
        <v>dstaite3z@scientificamerican.com</v>
      </c>
      <c r="H145" s="2" t="str">
        <v>United States</v>
      </c>
      <c r="I145" t="str">
        <f>_xlfn.XLOOKUP(orders!D:D,products!A:A,products!H:H,"")</f>
        <v>Liberica</v>
      </c>
    </row>
    <row r="146" spans="1:9" x14ac:dyDescent="0.35">
      <c r="A146" s="2" t="s">
        <v>1296</v>
      </c>
      <c r="B146" s="3">
        <v>44265</v>
      </c>
      <c r="C146" s="2" t="s">
        <v>1297</v>
      </c>
      <c r="D146" t="s">
        <v>6145</v>
      </c>
      <c r="E146" s="2">
        <v>2</v>
      </c>
      <c r="F146" s="2" t="str">
        <f>_xlfn.XLOOKUP(C146,customers!$A$1:$A$1001,customers!$B$1:$B$1001,,0)</f>
        <v>Winn Keyse</v>
      </c>
      <c r="G146" s="2" t="str">
        <f>IF(_xlfn.XLOOKUP(C146, customers!A146:A1145, customers!C146:C1145, " ") = 0, "", _xlfn.XLOOKUP(C146, customers!A146:A1145, customers!C146:C1145, " "))</f>
        <v>wkeyse40@apple.com</v>
      </c>
      <c r="H146" s="2" t="str">
        <v>United States</v>
      </c>
      <c r="I146" t="str">
        <f>_xlfn.XLOOKUP(orders!D:D,products!A:A,products!H:H,"")</f>
        <v>Excelsa</v>
      </c>
    </row>
    <row r="147" spans="1:9" x14ac:dyDescent="0.35">
      <c r="A147" s="2" t="s">
        <v>1302</v>
      </c>
      <c r="B147" s="3">
        <v>43562</v>
      </c>
      <c r="C147" s="2" t="s">
        <v>1303</v>
      </c>
      <c r="D147" t="s">
        <v>6156</v>
      </c>
      <c r="E147" s="2">
        <v>4</v>
      </c>
      <c r="F147" s="2" t="str">
        <f>_xlfn.XLOOKUP(C147,customers!$A$1:$A$1001,customers!$B$1:$B$1001,,0)</f>
        <v>Osmund Clausen-Thue</v>
      </c>
      <c r="G147" s="2" t="str">
        <f>IF(_xlfn.XLOOKUP(C147, customers!A147:A1146, customers!C147:C1146, " ") = 0, "", _xlfn.XLOOKUP(C147, customers!A147:A1146, customers!C147:C1146, " "))</f>
        <v>oclausenthue41@marriott.com</v>
      </c>
      <c r="H147" s="2" t="str">
        <v>United States</v>
      </c>
      <c r="I147" t="str">
        <f>_xlfn.XLOOKUP(orders!D:D,products!A:A,products!H:H,"")</f>
        <v>Liberica</v>
      </c>
    </row>
    <row r="148" spans="1:9" x14ac:dyDescent="0.35">
      <c r="A148" s="2" t="s">
        <v>1308</v>
      </c>
      <c r="B148" s="3">
        <v>44024</v>
      </c>
      <c r="C148" s="2" t="s">
        <v>1309</v>
      </c>
      <c r="D148" t="s">
        <v>6159</v>
      </c>
      <c r="E148" s="2">
        <v>3</v>
      </c>
      <c r="F148" s="2" t="str">
        <f>_xlfn.XLOOKUP(C148,customers!$A$1:$A$1001,customers!$B$1:$B$1001,,0)</f>
        <v>Leonore Francisco</v>
      </c>
      <c r="G148" s="2" t="str">
        <f>IF(_xlfn.XLOOKUP(C148, customers!A148:A1147, customers!C148:C1147, " ") = 0, "", _xlfn.XLOOKUP(C148, customers!A148:A1147, customers!C148:C1147, " "))</f>
        <v>lfrancisco42@fema.gov</v>
      </c>
      <c r="H148" s="2" t="str">
        <v>United States</v>
      </c>
      <c r="I148" t="str">
        <f>_xlfn.XLOOKUP(orders!D:D,products!A:A,products!H:H,"")</f>
        <v>Liberica</v>
      </c>
    </row>
    <row r="149" spans="1:9" x14ac:dyDescent="0.35">
      <c r="A149" s="2" t="s">
        <v>1308</v>
      </c>
      <c r="B149" s="3">
        <v>44024</v>
      </c>
      <c r="C149" s="2" t="s">
        <v>1309</v>
      </c>
      <c r="D149" t="s">
        <v>6138</v>
      </c>
      <c r="E149" s="2">
        <v>2</v>
      </c>
      <c r="F149" s="2" t="str">
        <f>_xlfn.XLOOKUP(C149,customers!$A$1:$A$1001,customers!$B$1:$B$1001,,0)</f>
        <v>Leonore Francisco</v>
      </c>
      <c r="G149" s="2" t="str">
        <f>IF(_xlfn.XLOOKUP(C149, customers!A149:A1148, customers!C149:C1148, " ") = 0, "", _xlfn.XLOOKUP(C149, customers!A149:A1148, customers!C149:C1148, " "))</f>
        <v xml:space="preserve"> </v>
      </c>
      <c r="H149" s="2" t="str">
        <v>United States</v>
      </c>
      <c r="I149" t="str">
        <f>_xlfn.XLOOKUP(orders!D:D,products!A:A,products!H:H,"")</f>
        <v>Excelsa</v>
      </c>
    </row>
    <row r="150" spans="1:9" x14ac:dyDescent="0.35">
      <c r="A150" s="2" t="s">
        <v>1319</v>
      </c>
      <c r="B150" s="3">
        <v>44551</v>
      </c>
      <c r="C150" s="2" t="s">
        <v>1320</v>
      </c>
      <c r="D150" t="s">
        <v>6150</v>
      </c>
      <c r="E150" s="2">
        <v>5</v>
      </c>
      <c r="F150" s="2" t="str">
        <f>_xlfn.XLOOKUP(C150,customers!$A$1:$A$1001,customers!$B$1:$B$1001,,0)</f>
        <v>Giacobo Skingle</v>
      </c>
      <c r="G150" s="2" t="str">
        <f>IF(_xlfn.XLOOKUP(C150, customers!A150:A1149, customers!C150:C1149, " ") = 0, "", _xlfn.XLOOKUP(C150, customers!A150:A1149, customers!C150:C1149, " "))</f>
        <v>gskingle44@clickbank.net</v>
      </c>
      <c r="H150" s="2" t="str">
        <v>United States</v>
      </c>
      <c r="I150" t="str">
        <f>_xlfn.XLOOKUP(orders!D:D,products!A:A,products!H:H,"")</f>
        <v>Excelsa</v>
      </c>
    </row>
    <row r="151" spans="1:9" x14ac:dyDescent="0.35">
      <c r="A151" s="2" t="s">
        <v>1325</v>
      </c>
      <c r="B151" s="3">
        <v>44108</v>
      </c>
      <c r="C151" s="2" t="s">
        <v>1326</v>
      </c>
      <c r="D151" t="s">
        <v>6172</v>
      </c>
      <c r="E151" s="2">
        <v>2</v>
      </c>
      <c r="F151" s="2" t="str">
        <f>_xlfn.XLOOKUP(C151,customers!$A$1:$A$1001,customers!$B$1:$B$1001,,0)</f>
        <v>Gerard Pirdy</v>
      </c>
      <c r="G151" s="2" t="str">
        <f>IF(_xlfn.XLOOKUP(C151, customers!A151:A1150, customers!C151:C1150, " ") = 0, "", _xlfn.XLOOKUP(C151, customers!A151:A1150, customers!C151:C1150, " "))</f>
        <v/>
      </c>
      <c r="H151" s="2" t="str">
        <v>United States</v>
      </c>
      <c r="I151" t="str">
        <f>_xlfn.XLOOKUP(orders!D:D,products!A:A,products!H:H,"")</f>
        <v>Arabica</v>
      </c>
    </row>
    <row r="152" spans="1:9" x14ac:dyDescent="0.35">
      <c r="A152" s="2" t="s">
        <v>1330</v>
      </c>
      <c r="B152" s="3">
        <v>44051</v>
      </c>
      <c r="C152" s="2" t="s">
        <v>1331</v>
      </c>
      <c r="D152" t="s">
        <v>6140</v>
      </c>
      <c r="E152" s="2">
        <v>1</v>
      </c>
      <c r="F152" s="2" t="str">
        <f>_xlfn.XLOOKUP(C152,customers!$A$1:$A$1001,customers!$B$1:$B$1001,,0)</f>
        <v>Jacinthe Balsillie</v>
      </c>
      <c r="G152" s="2" t="str">
        <f>IF(_xlfn.XLOOKUP(C152, customers!A152:A1151, customers!C152:C1151, " ") = 0, "", _xlfn.XLOOKUP(C152, customers!A152:A1151, customers!C152:C1151, " "))</f>
        <v>jbalsillie46@princeton.edu</v>
      </c>
      <c r="H152" s="2" t="str">
        <v>United States</v>
      </c>
      <c r="I152" t="str">
        <f>_xlfn.XLOOKUP(orders!D:D,products!A:A,products!H:H,"")</f>
        <v>Liberica</v>
      </c>
    </row>
    <row r="153" spans="1:9" x14ac:dyDescent="0.35">
      <c r="A153" s="2" t="s">
        <v>1336</v>
      </c>
      <c r="B153" s="3">
        <v>44115</v>
      </c>
      <c r="C153" s="2" t="s">
        <v>1337</v>
      </c>
      <c r="D153" t="s">
        <v>6152</v>
      </c>
      <c r="E153" s="2">
        <v>3</v>
      </c>
      <c r="F153" s="2" t="str">
        <f>_xlfn.XLOOKUP(C153,customers!$A$1:$A$1001,customers!$B$1:$B$1001,,0)</f>
        <v>Quinton Fouracres</v>
      </c>
      <c r="G153" s="2" t="str">
        <f>IF(_xlfn.XLOOKUP(C153, customers!A153:A1152, customers!C153:C1152, " ") = 0, "", _xlfn.XLOOKUP(C153, customers!A153:A1152, customers!C153:C1152, " "))</f>
        <v/>
      </c>
      <c r="H153" s="2" t="str">
        <v>United States</v>
      </c>
      <c r="I153" t="str">
        <f>_xlfn.XLOOKUP(orders!D:D,products!A:A,products!H:H,"")</f>
        <v>Arabica</v>
      </c>
    </row>
    <row r="154" spans="1:9" x14ac:dyDescent="0.35">
      <c r="A154" s="2" t="s">
        <v>1341</v>
      </c>
      <c r="B154" s="3">
        <v>44510</v>
      </c>
      <c r="C154" s="2" t="s">
        <v>1342</v>
      </c>
      <c r="D154" t="s">
        <v>6148</v>
      </c>
      <c r="E154" s="2">
        <v>3</v>
      </c>
      <c r="F154" s="2" t="str">
        <f>_xlfn.XLOOKUP(C154,customers!$A$1:$A$1001,customers!$B$1:$B$1001,,0)</f>
        <v>Bettina Leffek</v>
      </c>
      <c r="G154" s="2" t="str">
        <f>IF(_xlfn.XLOOKUP(C154, customers!A154:A1153, customers!C154:C1153, " ") = 0, "", _xlfn.XLOOKUP(C154, customers!A154:A1153, customers!C154:C1153, " "))</f>
        <v>bleffek48@ning.com</v>
      </c>
      <c r="H154" s="2" t="str">
        <v>United States</v>
      </c>
      <c r="I154" t="str">
        <f>_xlfn.XLOOKUP(orders!D:D,products!A:A,products!H:H,"")</f>
        <v>Robusta</v>
      </c>
    </row>
    <row r="155" spans="1:9" x14ac:dyDescent="0.35">
      <c r="A155" s="2" t="s">
        <v>1347</v>
      </c>
      <c r="B155" s="3">
        <v>44367</v>
      </c>
      <c r="C155" s="2" t="s">
        <v>1348</v>
      </c>
      <c r="D155" t="s">
        <v>6160</v>
      </c>
      <c r="E155" s="2">
        <v>1</v>
      </c>
      <c r="F155" s="2" t="str">
        <f>_xlfn.XLOOKUP(C155,customers!$A$1:$A$1001,customers!$B$1:$B$1001,,0)</f>
        <v>Hetti Penson</v>
      </c>
      <c r="G155" s="2" t="str">
        <f>IF(_xlfn.XLOOKUP(C155, customers!A155:A1154, customers!C155:C1154, " ") = 0, "", _xlfn.XLOOKUP(C155, customers!A155:A1154, customers!C155:C1154, " "))</f>
        <v/>
      </c>
      <c r="H155" s="2" t="str">
        <v>United States</v>
      </c>
      <c r="I155" t="str">
        <f>_xlfn.XLOOKUP(orders!D:D,products!A:A,products!H:H,"")</f>
        <v>Robusta</v>
      </c>
    </row>
    <row r="156" spans="1:9" x14ac:dyDescent="0.35">
      <c r="A156" s="2" t="s">
        <v>1352</v>
      </c>
      <c r="B156" s="3">
        <v>44473</v>
      </c>
      <c r="C156" s="2" t="s">
        <v>1353</v>
      </c>
      <c r="D156" t="s">
        <v>6165</v>
      </c>
      <c r="E156" s="2">
        <v>5</v>
      </c>
      <c r="F156" s="2" t="str">
        <f>_xlfn.XLOOKUP(C156,customers!$A$1:$A$1001,customers!$B$1:$B$1001,,0)</f>
        <v>Jocko Pray</v>
      </c>
      <c r="G156" s="2" t="str">
        <f>IF(_xlfn.XLOOKUP(C156, customers!A156:A1155, customers!C156:C1155, " ") = 0, "", _xlfn.XLOOKUP(C156, customers!A156:A1155, customers!C156:C1155, " "))</f>
        <v>jpray4a@youtube.com</v>
      </c>
      <c r="H156" s="2" t="str">
        <v>United States</v>
      </c>
      <c r="I156" t="str">
        <f>_xlfn.XLOOKUP(orders!D:D,products!A:A,products!H:H,"")</f>
        <v>Arabica</v>
      </c>
    </row>
    <row r="157" spans="1:9" x14ac:dyDescent="0.35">
      <c r="A157" s="2" t="s">
        <v>1358</v>
      </c>
      <c r="B157" s="3">
        <v>43640</v>
      </c>
      <c r="C157" s="2" t="s">
        <v>1359</v>
      </c>
      <c r="D157" t="s">
        <v>6172</v>
      </c>
      <c r="E157" s="2">
        <v>6</v>
      </c>
      <c r="F157" s="2" t="str">
        <f>_xlfn.XLOOKUP(C157,customers!$A$1:$A$1001,customers!$B$1:$B$1001,,0)</f>
        <v>Grete Holborn</v>
      </c>
      <c r="G157" s="2" t="str">
        <f>IF(_xlfn.XLOOKUP(C157, customers!A157:A1156, customers!C157:C1156, " ") = 0, "", _xlfn.XLOOKUP(C157, customers!A157:A1156, customers!C157:C1156, " "))</f>
        <v>gholborn4b@ow.ly</v>
      </c>
      <c r="H157" s="2" t="str">
        <v>United States</v>
      </c>
      <c r="I157" t="str">
        <f>_xlfn.XLOOKUP(orders!D:D,products!A:A,products!H:H,"")</f>
        <v>Arabica</v>
      </c>
    </row>
    <row r="158" spans="1:9" x14ac:dyDescent="0.35">
      <c r="A158" s="2" t="s">
        <v>1364</v>
      </c>
      <c r="B158" s="3">
        <v>43764</v>
      </c>
      <c r="C158" s="2" t="s">
        <v>1365</v>
      </c>
      <c r="D158" t="s">
        <v>6172</v>
      </c>
      <c r="E158" s="2">
        <v>3</v>
      </c>
      <c r="F158" s="2" t="str">
        <f>_xlfn.XLOOKUP(C158,customers!$A$1:$A$1001,customers!$B$1:$B$1001,,0)</f>
        <v>Fielding Keinrat</v>
      </c>
      <c r="G158" s="2" t="str">
        <f>IF(_xlfn.XLOOKUP(C158, customers!A158:A1157, customers!C158:C1157, " ") = 0, "", _xlfn.XLOOKUP(C158, customers!A158:A1157, customers!C158:C1157, " "))</f>
        <v>fkeinrat4c@dailymail.co.uk</v>
      </c>
      <c r="H158" s="2" t="str">
        <v>United States</v>
      </c>
      <c r="I158" t="str">
        <f>_xlfn.XLOOKUP(orders!D:D,products!A:A,products!H:H,"")</f>
        <v>Arabica</v>
      </c>
    </row>
    <row r="159" spans="1:9" x14ac:dyDescent="0.35">
      <c r="A159" s="2" t="s">
        <v>1370</v>
      </c>
      <c r="B159" s="3">
        <v>44374</v>
      </c>
      <c r="C159" s="2" t="s">
        <v>1371</v>
      </c>
      <c r="D159" t="s">
        <v>6146</v>
      </c>
      <c r="E159" s="2">
        <v>3</v>
      </c>
      <c r="F159" s="2" t="str">
        <f>_xlfn.XLOOKUP(C159,customers!$A$1:$A$1001,customers!$B$1:$B$1001,,0)</f>
        <v>Paulo Yea</v>
      </c>
      <c r="G159" s="2" t="str">
        <f>IF(_xlfn.XLOOKUP(C159, customers!A159:A1158, customers!C159:C1158, " ") = 0, "", _xlfn.XLOOKUP(C159, customers!A159:A1158, customers!C159:C1158, " "))</f>
        <v>pyea4d@aol.com</v>
      </c>
      <c r="H159" s="2" t="str">
        <v>Ireland</v>
      </c>
      <c r="I159" t="str">
        <f>_xlfn.XLOOKUP(orders!D:D,products!A:A,products!H:H,"")</f>
        <v>Robusta</v>
      </c>
    </row>
    <row r="160" spans="1:9" x14ac:dyDescent="0.35">
      <c r="A160" s="2" t="s">
        <v>1376</v>
      </c>
      <c r="B160" s="3">
        <v>43714</v>
      </c>
      <c r="C160" s="2" t="s">
        <v>1377</v>
      </c>
      <c r="D160" t="s">
        <v>6146</v>
      </c>
      <c r="E160" s="2">
        <v>6</v>
      </c>
      <c r="F160" s="2" t="str">
        <f>_xlfn.XLOOKUP(C160,customers!$A$1:$A$1001,customers!$B$1:$B$1001,,0)</f>
        <v>Say Risborough</v>
      </c>
      <c r="G160" s="2" t="str">
        <f>IF(_xlfn.XLOOKUP(C160, customers!A160:A1159, customers!C160:C1159, " ") = 0, "", _xlfn.XLOOKUP(C160, customers!A160:A1159, customers!C160:C1159, " "))</f>
        <v/>
      </c>
      <c r="H160" s="2" t="str">
        <v>United States</v>
      </c>
      <c r="I160" t="str">
        <f>_xlfn.XLOOKUP(orders!D:D,products!A:A,products!H:H,"")</f>
        <v>Robusta</v>
      </c>
    </row>
    <row r="161" spans="1:9" x14ac:dyDescent="0.35">
      <c r="A161" s="2" t="s">
        <v>1381</v>
      </c>
      <c r="B161" s="3">
        <v>44316</v>
      </c>
      <c r="C161" s="2" t="s">
        <v>1382</v>
      </c>
      <c r="D161" t="s">
        <v>6161</v>
      </c>
      <c r="E161" s="2">
        <v>6</v>
      </c>
      <c r="F161" s="2" t="str">
        <f>_xlfn.XLOOKUP(C161,customers!$A$1:$A$1001,customers!$B$1:$B$1001,,0)</f>
        <v>Alexa Sizey</v>
      </c>
      <c r="G161" s="2" t="str">
        <f>IF(_xlfn.XLOOKUP(C161, customers!A161:A1160, customers!C161:C1160, " ") = 0, "", _xlfn.XLOOKUP(C161, customers!A161:A1160, customers!C161:C1160, " "))</f>
        <v/>
      </c>
      <c r="H161" s="2" t="str">
        <v>United States</v>
      </c>
      <c r="I161" t="str">
        <f>_xlfn.XLOOKUP(orders!D:D,products!A:A,products!H:H,"")</f>
        <v>Liberica</v>
      </c>
    </row>
    <row r="162" spans="1:9" x14ac:dyDescent="0.35">
      <c r="A162" s="2" t="s">
        <v>1386</v>
      </c>
      <c r="B162" s="3">
        <v>43837</v>
      </c>
      <c r="C162" s="2" t="s">
        <v>1387</v>
      </c>
      <c r="D162" t="s">
        <v>6136</v>
      </c>
      <c r="E162" s="2">
        <v>4</v>
      </c>
      <c r="F162" s="2" t="str">
        <f>_xlfn.XLOOKUP(C162,customers!$A$1:$A$1001,customers!$B$1:$B$1001,,0)</f>
        <v>Kari Swede</v>
      </c>
      <c r="G162" s="2" t="str">
        <f>IF(_xlfn.XLOOKUP(C162, customers!A162:A1161, customers!C162:C1161, " ") = 0, "", _xlfn.XLOOKUP(C162, customers!A162:A1161, customers!C162:C1161, " "))</f>
        <v>kswede4g@addthis.com</v>
      </c>
      <c r="H162" s="2" t="str">
        <v>United States</v>
      </c>
      <c r="I162" t="str">
        <f>_xlfn.XLOOKUP(orders!D:D,products!A:A,products!H:H,"")</f>
        <v>Excelsa</v>
      </c>
    </row>
    <row r="163" spans="1:9" x14ac:dyDescent="0.35">
      <c r="A163" s="2" t="s">
        <v>1392</v>
      </c>
      <c r="B163" s="3">
        <v>44207</v>
      </c>
      <c r="C163" s="2" t="s">
        <v>1393</v>
      </c>
      <c r="D163" t="s">
        <v>6177</v>
      </c>
      <c r="E163" s="2">
        <v>3</v>
      </c>
      <c r="F163" s="2" t="str">
        <f>_xlfn.XLOOKUP(C163,customers!$A$1:$A$1001,customers!$B$1:$B$1001,,0)</f>
        <v>Leontine Rubrow</v>
      </c>
      <c r="G163" s="2" t="str">
        <f>IF(_xlfn.XLOOKUP(C163, customers!A163:A1162, customers!C163:C1162, " ") = 0, "", _xlfn.XLOOKUP(C163, customers!A163:A1162, customers!C163:C1162, " "))</f>
        <v>lrubrow4h@microsoft.com</v>
      </c>
      <c r="H163" s="2" t="str">
        <v>United States</v>
      </c>
      <c r="I163" t="str">
        <f>_xlfn.XLOOKUP(orders!D:D,products!A:A,products!H:H,"")</f>
        <v>Arabica</v>
      </c>
    </row>
    <row r="164" spans="1:9" x14ac:dyDescent="0.35">
      <c r="A164" s="2" t="s">
        <v>1398</v>
      </c>
      <c r="B164" s="3">
        <v>44515</v>
      </c>
      <c r="C164" s="2" t="s">
        <v>1399</v>
      </c>
      <c r="D164" t="s">
        <v>6141</v>
      </c>
      <c r="E164" s="2">
        <v>3</v>
      </c>
      <c r="F164" s="2" t="str">
        <f>_xlfn.XLOOKUP(C164,customers!$A$1:$A$1001,customers!$B$1:$B$1001,,0)</f>
        <v>Dottie Tift</v>
      </c>
      <c r="G164" s="2" t="str">
        <f>IF(_xlfn.XLOOKUP(C164, customers!A164:A1163, customers!C164:C1163, " ") = 0, "", _xlfn.XLOOKUP(C164, customers!A164:A1163, customers!C164:C1163, " "))</f>
        <v>dtift4i@netvibes.com</v>
      </c>
      <c r="H164" s="2" t="str">
        <v>United States</v>
      </c>
      <c r="I164" t="str">
        <f>_xlfn.XLOOKUP(orders!D:D,products!A:A,products!H:H,"")</f>
        <v>Excelsa</v>
      </c>
    </row>
    <row r="165" spans="1:9" x14ac:dyDescent="0.35">
      <c r="A165" s="2" t="s">
        <v>1404</v>
      </c>
      <c r="B165" s="3">
        <v>43619</v>
      </c>
      <c r="C165" s="2" t="s">
        <v>1405</v>
      </c>
      <c r="D165" t="s">
        <v>6160</v>
      </c>
      <c r="E165" s="2">
        <v>6</v>
      </c>
      <c r="F165" s="2" t="str">
        <f>_xlfn.XLOOKUP(C165,customers!$A$1:$A$1001,customers!$B$1:$B$1001,,0)</f>
        <v>Gerardo Schonfeld</v>
      </c>
      <c r="G165" s="2" t="str">
        <f>IF(_xlfn.XLOOKUP(C165, customers!A165:A1164, customers!C165:C1164, " ") = 0, "", _xlfn.XLOOKUP(C165, customers!A165:A1164, customers!C165:C1164, " "))</f>
        <v>gschonfeld4j@oracle.com</v>
      </c>
      <c r="H165" s="2" t="str">
        <v>United States</v>
      </c>
      <c r="I165" t="str">
        <f>_xlfn.XLOOKUP(orders!D:D,products!A:A,products!H:H,"")</f>
        <v>Robusta</v>
      </c>
    </row>
    <row r="166" spans="1:9" x14ac:dyDescent="0.35">
      <c r="A166" s="2" t="s">
        <v>1410</v>
      </c>
      <c r="B166" s="3">
        <v>44182</v>
      </c>
      <c r="C166" s="2" t="s">
        <v>1411</v>
      </c>
      <c r="D166" t="s">
        <v>6141</v>
      </c>
      <c r="E166" s="2">
        <v>4</v>
      </c>
      <c r="F166" s="2" t="str">
        <f>_xlfn.XLOOKUP(C166,customers!$A$1:$A$1001,customers!$B$1:$B$1001,,0)</f>
        <v>Claiborne Feye</v>
      </c>
      <c r="G166" s="2" t="str">
        <f>IF(_xlfn.XLOOKUP(C166, customers!A166:A1165, customers!C166:C1165, " ") = 0, "", _xlfn.XLOOKUP(C166, customers!A166:A1165, customers!C166:C1165, " "))</f>
        <v>cfeye4k@google.co.jp</v>
      </c>
      <c r="H166" s="2" t="str">
        <v>Ireland</v>
      </c>
      <c r="I166" t="str">
        <f>_xlfn.XLOOKUP(orders!D:D,products!A:A,products!H:H,"")</f>
        <v>Excelsa</v>
      </c>
    </row>
    <row r="167" spans="1:9" x14ac:dyDescent="0.35">
      <c r="A167" s="2" t="s">
        <v>1417</v>
      </c>
      <c r="B167" s="3">
        <v>44234</v>
      </c>
      <c r="C167" s="2" t="s">
        <v>1418</v>
      </c>
      <c r="D167" t="s">
        <v>6174</v>
      </c>
      <c r="E167" s="2">
        <v>6</v>
      </c>
      <c r="F167" s="2" t="str">
        <f>_xlfn.XLOOKUP(C167,customers!$A$1:$A$1001,customers!$B$1:$B$1001,,0)</f>
        <v>Mina Elstone</v>
      </c>
      <c r="G167" s="2" t="str">
        <f>IF(_xlfn.XLOOKUP(C167, customers!A167:A1166, customers!C167:C1166, " ") = 0, "", _xlfn.XLOOKUP(C167, customers!A167:A1166, customers!C167:C1166, " "))</f>
        <v/>
      </c>
      <c r="H167" s="2" t="str">
        <v>United States</v>
      </c>
      <c r="I167" t="str">
        <f>_xlfn.XLOOKUP(orders!D:D,products!A:A,products!H:H,"")</f>
        <v>Robusta</v>
      </c>
    </row>
    <row r="168" spans="1:9" x14ac:dyDescent="0.35">
      <c r="A168" s="2" t="s">
        <v>1422</v>
      </c>
      <c r="B168" s="3">
        <v>44270</v>
      </c>
      <c r="C168" s="2" t="s">
        <v>1423</v>
      </c>
      <c r="D168" t="s">
        <v>6169</v>
      </c>
      <c r="E168" s="2">
        <v>5</v>
      </c>
      <c r="F168" s="2" t="str">
        <f>_xlfn.XLOOKUP(C168,customers!$A$1:$A$1001,customers!$B$1:$B$1001,,0)</f>
        <v>Sherman Mewrcik</v>
      </c>
      <c r="G168" s="2" t="str">
        <f>IF(_xlfn.XLOOKUP(C168, customers!A168:A1167, customers!C168:C1167, " ") = 0, "", _xlfn.XLOOKUP(C168, customers!A168:A1167, customers!C168:C1167, " "))</f>
        <v/>
      </c>
      <c r="H168" s="2" t="str">
        <v>United States</v>
      </c>
      <c r="I168" t="str">
        <f>_xlfn.XLOOKUP(orders!D:D,products!A:A,products!H:H,"")</f>
        <v>Robusta</v>
      </c>
    </row>
    <row r="169" spans="1:9" x14ac:dyDescent="0.35">
      <c r="A169" s="2" t="s">
        <v>1427</v>
      </c>
      <c r="B169" s="3">
        <v>44777</v>
      </c>
      <c r="C169" s="2" t="s">
        <v>1428</v>
      </c>
      <c r="D169" t="s">
        <v>6136</v>
      </c>
      <c r="E169" s="2">
        <v>5</v>
      </c>
      <c r="F169" s="2" t="str">
        <f>_xlfn.XLOOKUP(C169,customers!$A$1:$A$1001,customers!$B$1:$B$1001,,0)</f>
        <v>Tamarah Fero</v>
      </c>
      <c r="G169" s="2" t="str">
        <f>IF(_xlfn.XLOOKUP(C169, customers!A169:A1168, customers!C169:C1168, " ") = 0, "", _xlfn.XLOOKUP(C169, customers!A169:A1168, customers!C169:C1168, " "))</f>
        <v>tfero4n@comsenz.com</v>
      </c>
      <c r="H169" s="2" t="str">
        <v>United States</v>
      </c>
      <c r="I169" t="str">
        <f>_xlfn.XLOOKUP(orders!D:D,products!A:A,products!H:H,"")</f>
        <v>Excelsa</v>
      </c>
    </row>
    <row r="170" spans="1:9" x14ac:dyDescent="0.35">
      <c r="A170" s="2" t="s">
        <v>1433</v>
      </c>
      <c r="B170" s="3">
        <v>43484</v>
      </c>
      <c r="C170" s="2" t="s">
        <v>1434</v>
      </c>
      <c r="D170" t="s">
        <v>6154</v>
      </c>
      <c r="E170" s="2">
        <v>6</v>
      </c>
      <c r="F170" s="2" t="str">
        <f>_xlfn.XLOOKUP(C170,customers!$A$1:$A$1001,customers!$B$1:$B$1001,,0)</f>
        <v>Stanislaus Valsler</v>
      </c>
      <c r="G170" s="2" t="str">
        <f>IF(_xlfn.XLOOKUP(C170, customers!A170:A1169, customers!C170:C1169, " ") = 0, "", _xlfn.XLOOKUP(C170, customers!A170:A1169, customers!C170:C1169, " "))</f>
        <v/>
      </c>
      <c r="H170" s="2" t="str">
        <v>Ireland</v>
      </c>
      <c r="I170" t="str">
        <f>_xlfn.XLOOKUP(orders!D:D,products!A:A,products!H:H,"")</f>
        <v>Arabica</v>
      </c>
    </row>
    <row r="171" spans="1:9" x14ac:dyDescent="0.35">
      <c r="A171" s="2" t="s">
        <v>1438</v>
      </c>
      <c r="B171" s="3">
        <v>44643</v>
      </c>
      <c r="C171" s="2" t="s">
        <v>1439</v>
      </c>
      <c r="D171" t="s">
        <v>6174</v>
      </c>
      <c r="E171" s="2">
        <v>2</v>
      </c>
      <c r="F171" s="2" t="str">
        <f>_xlfn.XLOOKUP(C171,customers!$A$1:$A$1001,customers!$B$1:$B$1001,,0)</f>
        <v>Felita Dauney</v>
      </c>
      <c r="G171" s="2" t="str">
        <f>IF(_xlfn.XLOOKUP(C171, customers!A171:A1170, customers!C171:C1170, " ") = 0, "", _xlfn.XLOOKUP(C171, customers!A171:A1170, customers!C171:C1170, " "))</f>
        <v>fdauney4p@sphinn.com</v>
      </c>
      <c r="H171" s="2" t="str">
        <v>Ireland</v>
      </c>
      <c r="I171" t="str">
        <f>_xlfn.XLOOKUP(orders!D:D,products!A:A,products!H:H,"")</f>
        <v>Robusta</v>
      </c>
    </row>
    <row r="172" spans="1:9" x14ac:dyDescent="0.35">
      <c r="A172" s="2" t="s">
        <v>1445</v>
      </c>
      <c r="B172" s="3">
        <v>44476</v>
      </c>
      <c r="C172" s="2" t="s">
        <v>1446</v>
      </c>
      <c r="D172" t="s">
        <v>6145</v>
      </c>
      <c r="E172" s="2">
        <v>2</v>
      </c>
      <c r="F172" s="2" t="str">
        <f>_xlfn.XLOOKUP(C172,customers!$A$1:$A$1001,customers!$B$1:$B$1001,,0)</f>
        <v>Serena Earley</v>
      </c>
      <c r="G172" s="2" t="str">
        <f>IF(_xlfn.XLOOKUP(C172, customers!A172:A1171, customers!C172:C1171, " ") = 0, "", _xlfn.XLOOKUP(C172, customers!A172:A1171, customers!C172:C1171, " "))</f>
        <v>searley4q@youku.com</v>
      </c>
      <c r="H172" s="2" t="str">
        <v>United Kingdom</v>
      </c>
      <c r="I172" t="str">
        <f>_xlfn.XLOOKUP(orders!D:D,products!A:A,products!H:H,"")</f>
        <v>Excelsa</v>
      </c>
    </row>
    <row r="173" spans="1:9" x14ac:dyDescent="0.35">
      <c r="A173" s="2" t="s">
        <v>1450</v>
      </c>
      <c r="B173" s="3">
        <v>43544</v>
      </c>
      <c r="C173" s="2" t="s">
        <v>1451</v>
      </c>
      <c r="D173" t="s">
        <v>6163</v>
      </c>
      <c r="E173" s="2">
        <v>2</v>
      </c>
      <c r="F173" s="2" t="str">
        <f>_xlfn.XLOOKUP(C173,customers!$A$1:$A$1001,customers!$B$1:$B$1001,,0)</f>
        <v>Minny Chamberlayne</v>
      </c>
      <c r="G173" s="2" t="str">
        <f>IF(_xlfn.XLOOKUP(C173, customers!A173:A1172, customers!C173:C1172, " ") = 0, "", _xlfn.XLOOKUP(C173, customers!A173:A1172, customers!C173:C1172, " "))</f>
        <v>mchamberlayne4r@bigcartel.com</v>
      </c>
      <c r="H173" s="2" t="str">
        <v>United States</v>
      </c>
      <c r="I173" t="str">
        <f>_xlfn.XLOOKUP(orders!D:D,products!A:A,products!H:H,"")</f>
        <v>Excelsa</v>
      </c>
    </row>
    <row r="174" spans="1:9" x14ac:dyDescent="0.35">
      <c r="A174" s="2" t="s">
        <v>1456</v>
      </c>
      <c r="B174" s="3">
        <v>44545</v>
      </c>
      <c r="C174" s="2" t="s">
        <v>1457</v>
      </c>
      <c r="D174" t="s">
        <v>6141</v>
      </c>
      <c r="E174" s="2">
        <v>3</v>
      </c>
      <c r="F174" s="2" t="str">
        <f>_xlfn.XLOOKUP(C174,customers!$A$1:$A$1001,customers!$B$1:$B$1001,,0)</f>
        <v>Bartholemy Flaherty</v>
      </c>
      <c r="G174" s="2" t="str">
        <f>IF(_xlfn.XLOOKUP(C174, customers!A174:A1173, customers!C174:C1173, " ") = 0, "", _xlfn.XLOOKUP(C174, customers!A174:A1173, customers!C174:C1173, " "))</f>
        <v>bflaherty4s@moonfruit.com</v>
      </c>
      <c r="H174" s="2" t="str">
        <v>Ireland</v>
      </c>
      <c r="I174" t="str">
        <f>_xlfn.XLOOKUP(orders!D:D,products!A:A,products!H:H,"")</f>
        <v>Excelsa</v>
      </c>
    </row>
    <row r="175" spans="1:9" x14ac:dyDescent="0.35">
      <c r="A175" s="2" t="s">
        <v>1461</v>
      </c>
      <c r="B175" s="3">
        <v>44720</v>
      </c>
      <c r="C175" s="2" t="s">
        <v>1462</v>
      </c>
      <c r="D175" t="s">
        <v>6148</v>
      </c>
      <c r="E175" s="2">
        <v>4</v>
      </c>
      <c r="F175" s="2" t="str">
        <f>_xlfn.XLOOKUP(C175,customers!$A$1:$A$1001,customers!$B$1:$B$1001,,0)</f>
        <v>Oran Colbeck</v>
      </c>
      <c r="G175" s="2" t="str">
        <f>IF(_xlfn.XLOOKUP(C175, customers!A175:A1174, customers!C175:C1174, " ") = 0, "", _xlfn.XLOOKUP(C175, customers!A175:A1174, customers!C175:C1174, " "))</f>
        <v>ocolbeck4t@sina.com.cn</v>
      </c>
      <c r="H175" s="2" t="str">
        <v>United States</v>
      </c>
      <c r="I175" t="str">
        <f>_xlfn.XLOOKUP(orders!D:D,products!A:A,products!H:H,"")</f>
        <v>Robusta</v>
      </c>
    </row>
    <row r="176" spans="1:9" x14ac:dyDescent="0.35">
      <c r="A176" s="2" t="s">
        <v>1467</v>
      </c>
      <c r="B176" s="3">
        <v>43813</v>
      </c>
      <c r="C176" s="2" t="s">
        <v>1468</v>
      </c>
      <c r="D176" t="s">
        <v>6145</v>
      </c>
      <c r="E176" s="2">
        <v>6</v>
      </c>
      <c r="F176" s="2" t="str">
        <f>_xlfn.XLOOKUP(C176,customers!$A$1:$A$1001,customers!$B$1:$B$1001,,0)</f>
        <v>Elysee Sketch</v>
      </c>
      <c r="G176" s="2" t="str">
        <f>IF(_xlfn.XLOOKUP(C176, customers!A176:A1175, customers!C176:C1175, " ") = 0, "", _xlfn.XLOOKUP(C176, customers!A176:A1175, customers!C176:C1175, " "))</f>
        <v/>
      </c>
      <c r="H176" s="2" t="str">
        <v>United States</v>
      </c>
      <c r="I176" t="str">
        <f>_xlfn.XLOOKUP(orders!D:D,products!A:A,products!H:H,"")</f>
        <v>Excelsa</v>
      </c>
    </row>
    <row r="177" spans="1:9" x14ac:dyDescent="0.35">
      <c r="A177" s="2" t="s">
        <v>1472</v>
      </c>
      <c r="B177" s="3">
        <v>44296</v>
      </c>
      <c r="C177" s="2" t="s">
        <v>1473</v>
      </c>
      <c r="D177" t="s">
        <v>6163</v>
      </c>
      <c r="E177" s="2">
        <v>2</v>
      </c>
      <c r="F177" s="2" t="str">
        <f>_xlfn.XLOOKUP(C177,customers!$A$1:$A$1001,customers!$B$1:$B$1001,,0)</f>
        <v>Ethelda Hobbing</v>
      </c>
      <c r="G177" s="2" t="str">
        <f>IF(_xlfn.XLOOKUP(C177, customers!A177:A1176, customers!C177:C1176, " ") = 0, "", _xlfn.XLOOKUP(C177, customers!A177:A1176, customers!C177:C1176, " "))</f>
        <v>ehobbing4v@nsw.gov.au</v>
      </c>
      <c r="H177" s="2" t="str">
        <v>United States</v>
      </c>
      <c r="I177" t="str">
        <f>_xlfn.XLOOKUP(orders!D:D,products!A:A,products!H:H,"")</f>
        <v>Excelsa</v>
      </c>
    </row>
    <row r="178" spans="1:9" x14ac:dyDescent="0.35">
      <c r="A178" s="2" t="s">
        <v>1478</v>
      </c>
      <c r="B178" s="3">
        <v>43900</v>
      </c>
      <c r="C178" s="2" t="s">
        <v>1479</v>
      </c>
      <c r="D178" t="s">
        <v>6145</v>
      </c>
      <c r="E178" s="2">
        <v>1</v>
      </c>
      <c r="F178" s="2" t="str">
        <f>_xlfn.XLOOKUP(C178,customers!$A$1:$A$1001,customers!$B$1:$B$1001,,0)</f>
        <v>Odille Thynne</v>
      </c>
      <c r="G178" s="2" t="str">
        <f>IF(_xlfn.XLOOKUP(C178, customers!A178:A1177, customers!C178:C1177, " ") = 0, "", _xlfn.XLOOKUP(C178, customers!A178:A1177, customers!C178:C1177, " "))</f>
        <v>othynne4w@auda.org.au</v>
      </c>
      <c r="H178" s="2" t="str">
        <v>United States</v>
      </c>
      <c r="I178" t="str">
        <f>_xlfn.XLOOKUP(orders!D:D,products!A:A,products!H:H,"")</f>
        <v>Excelsa</v>
      </c>
    </row>
    <row r="179" spans="1:9" x14ac:dyDescent="0.35">
      <c r="A179" s="2" t="s">
        <v>1484</v>
      </c>
      <c r="B179" s="3">
        <v>44120</v>
      </c>
      <c r="C179" s="2" t="s">
        <v>1485</v>
      </c>
      <c r="D179" t="s">
        <v>6139</v>
      </c>
      <c r="E179" s="2">
        <v>4</v>
      </c>
      <c r="F179" s="2" t="str">
        <f>_xlfn.XLOOKUP(C179,customers!$A$1:$A$1001,customers!$B$1:$B$1001,,0)</f>
        <v>Emlynne Heining</v>
      </c>
      <c r="G179" s="2" t="str">
        <f>IF(_xlfn.XLOOKUP(C179, customers!A179:A1178, customers!C179:C1178, " ") = 0, "", _xlfn.XLOOKUP(C179, customers!A179:A1178, customers!C179:C1178, " "))</f>
        <v>eheining4x@flickr.com</v>
      </c>
      <c r="H179" s="2" t="str">
        <v>United States</v>
      </c>
      <c r="I179" t="str">
        <f>_xlfn.XLOOKUP(orders!D:D,products!A:A,products!H:H,"")</f>
        <v>Robusta</v>
      </c>
    </row>
    <row r="180" spans="1:9" x14ac:dyDescent="0.35">
      <c r="A180" s="2" t="s">
        <v>1489</v>
      </c>
      <c r="B180" s="3">
        <v>43746</v>
      </c>
      <c r="C180" s="2" t="s">
        <v>1490</v>
      </c>
      <c r="D180" t="s">
        <v>6137</v>
      </c>
      <c r="E180" s="2">
        <v>2</v>
      </c>
      <c r="F180" s="2" t="str">
        <f>_xlfn.XLOOKUP(C180,customers!$A$1:$A$1001,customers!$B$1:$B$1001,,0)</f>
        <v>Katerina Melloi</v>
      </c>
      <c r="G180" s="2" t="str">
        <f>IF(_xlfn.XLOOKUP(C180, customers!A180:A1179, customers!C180:C1179, " ") = 0, "", _xlfn.XLOOKUP(C180, customers!A180:A1179, customers!C180:C1179, " "))</f>
        <v>kmelloi4y@imdb.com</v>
      </c>
      <c r="H180" s="2" t="str">
        <v>United States</v>
      </c>
      <c r="I180" t="str">
        <f>_xlfn.XLOOKUP(orders!D:D,products!A:A,products!H:H,"")</f>
        <v>Arabica</v>
      </c>
    </row>
    <row r="181" spans="1:9" x14ac:dyDescent="0.35">
      <c r="A181" s="2" t="s">
        <v>1495</v>
      </c>
      <c r="B181" s="3">
        <v>43830</v>
      </c>
      <c r="C181" s="2" t="s">
        <v>1496</v>
      </c>
      <c r="D181" t="s">
        <v>6151</v>
      </c>
      <c r="E181" s="2">
        <v>1</v>
      </c>
      <c r="F181" s="2" t="str">
        <f>_xlfn.XLOOKUP(C181,customers!$A$1:$A$1001,customers!$B$1:$B$1001,,0)</f>
        <v>Tiffany Scardafield</v>
      </c>
      <c r="G181" s="2" t="str">
        <f>IF(_xlfn.XLOOKUP(C181, customers!A181:A1180, customers!C181:C1180, " ") = 0, "", _xlfn.XLOOKUP(C181, customers!A181:A1180, customers!C181:C1180, " "))</f>
        <v/>
      </c>
      <c r="H181" s="2" t="str">
        <v>Ireland</v>
      </c>
      <c r="I181" t="str">
        <f>_xlfn.XLOOKUP(orders!D:D,products!A:A,products!H:H,"")</f>
        <v>Arabica</v>
      </c>
    </row>
    <row r="182" spans="1:9" x14ac:dyDescent="0.35">
      <c r="A182" s="2" t="s">
        <v>1500</v>
      </c>
      <c r="B182" s="3">
        <v>43910</v>
      </c>
      <c r="C182" s="2" t="s">
        <v>1501</v>
      </c>
      <c r="D182" t="s">
        <v>6181</v>
      </c>
      <c r="E182" s="2">
        <v>5</v>
      </c>
      <c r="F182" s="2" t="str">
        <f>_xlfn.XLOOKUP(C182,customers!$A$1:$A$1001,customers!$B$1:$B$1001,,0)</f>
        <v>Abrahan Mussen</v>
      </c>
      <c r="G182" s="2" t="str">
        <f>IF(_xlfn.XLOOKUP(C182, customers!A182:A1181, customers!C182:C1181, " ") = 0, "", _xlfn.XLOOKUP(C182, customers!A182:A1181, customers!C182:C1181, " "))</f>
        <v>amussen50@51.la</v>
      </c>
      <c r="H182" s="2" t="str">
        <v>United States</v>
      </c>
      <c r="I182" t="str">
        <f>_xlfn.XLOOKUP(orders!D:D,products!A:A,products!H:H,"")</f>
        <v>Excelsa</v>
      </c>
    </row>
    <row r="183" spans="1:9" x14ac:dyDescent="0.35">
      <c r="A183" s="2" t="s">
        <v>1500</v>
      </c>
      <c r="B183" s="3">
        <v>43910</v>
      </c>
      <c r="C183" s="2" t="s">
        <v>1501</v>
      </c>
      <c r="D183" t="s">
        <v>6155</v>
      </c>
      <c r="E183" s="2">
        <v>5</v>
      </c>
      <c r="F183" s="2" t="str">
        <f>_xlfn.XLOOKUP(C183,customers!$A$1:$A$1001,customers!$B$1:$B$1001,,0)</f>
        <v>Abrahan Mussen</v>
      </c>
      <c r="G183" s="2" t="str">
        <f>IF(_xlfn.XLOOKUP(C183, customers!A183:A1182, customers!C183:C1182, " ") = 0, "", _xlfn.XLOOKUP(C183, customers!A183:A1182, customers!C183:C1182, " "))</f>
        <v xml:space="preserve"> </v>
      </c>
      <c r="H183" s="2" t="str">
        <v>United States</v>
      </c>
      <c r="I183" t="str">
        <f>_xlfn.XLOOKUP(orders!D:D,products!A:A,products!H:H,"")</f>
        <v>Arabica</v>
      </c>
    </row>
    <row r="184" spans="1:9" x14ac:dyDescent="0.35">
      <c r="A184" s="2" t="s">
        <v>1511</v>
      </c>
      <c r="B184" s="3">
        <v>44284</v>
      </c>
      <c r="C184" s="2" t="s">
        <v>1512</v>
      </c>
      <c r="D184" t="s">
        <v>6169</v>
      </c>
      <c r="E184" s="2">
        <v>6</v>
      </c>
      <c r="F184" s="2" t="str">
        <f>_xlfn.XLOOKUP(C184,customers!$A$1:$A$1001,customers!$B$1:$B$1001,,0)</f>
        <v>Anny Mundford</v>
      </c>
      <c r="G184" s="2" t="str">
        <f>IF(_xlfn.XLOOKUP(C184, customers!A184:A1183, customers!C184:C1183, " ") = 0, "", _xlfn.XLOOKUP(C184, customers!A184:A1183, customers!C184:C1183, " "))</f>
        <v>amundford52@nbcnews.com</v>
      </c>
      <c r="H184" s="2" t="str">
        <v>United States</v>
      </c>
      <c r="I184" t="str">
        <f>_xlfn.XLOOKUP(orders!D:D,products!A:A,products!H:H,"")</f>
        <v>Robusta</v>
      </c>
    </row>
    <row r="185" spans="1:9" x14ac:dyDescent="0.35">
      <c r="A185" s="2" t="s">
        <v>1517</v>
      </c>
      <c r="B185" s="3">
        <v>44512</v>
      </c>
      <c r="C185" s="2" t="s">
        <v>1518</v>
      </c>
      <c r="D185" t="s">
        <v>6153</v>
      </c>
      <c r="E185" s="2">
        <v>2</v>
      </c>
      <c r="F185" s="2" t="str">
        <f>_xlfn.XLOOKUP(C185,customers!$A$1:$A$1001,customers!$B$1:$B$1001,,0)</f>
        <v>Tory Walas</v>
      </c>
      <c r="G185" s="2" t="str">
        <f>IF(_xlfn.XLOOKUP(C185, customers!A185:A1184, customers!C185:C1184, " ") = 0, "", _xlfn.XLOOKUP(C185, customers!A185:A1184, customers!C185:C1184, " "))</f>
        <v>twalas53@google.ca</v>
      </c>
      <c r="H185" s="2" t="str">
        <v>United States</v>
      </c>
      <c r="I185" t="str">
        <f>_xlfn.XLOOKUP(orders!D:D,products!A:A,products!H:H,"")</f>
        <v>Excelsa</v>
      </c>
    </row>
    <row r="186" spans="1:9" x14ac:dyDescent="0.35">
      <c r="A186" s="2" t="s">
        <v>1523</v>
      </c>
      <c r="B186" s="3">
        <v>44397</v>
      </c>
      <c r="C186" s="2" t="s">
        <v>1524</v>
      </c>
      <c r="D186" t="s">
        <v>6177</v>
      </c>
      <c r="E186" s="2">
        <v>4</v>
      </c>
      <c r="F186" s="2" t="str">
        <f>_xlfn.XLOOKUP(C186,customers!$A$1:$A$1001,customers!$B$1:$B$1001,,0)</f>
        <v>Isa Blazewicz</v>
      </c>
      <c r="G186" s="2" t="str">
        <f>IF(_xlfn.XLOOKUP(C186, customers!A186:A1185, customers!C186:C1185, " ") = 0, "", _xlfn.XLOOKUP(C186, customers!A186:A1185, customers!C186:C1185, " "))</f>
        <v>iblazewicz54@thetimes.co.uk</v>
      </c>
      <c r="H186" s="2" t="str">
        <v>United States</v>
      </c>
      <c r="I186" t="str">
        <f>_xlfn.XLOOKUP(orders!D:D,products!A:A,products!H:H,"")</f>
        <v>Arabica</v>
      </c>
    </row>
    <row r="187" spans="1:9" x14ac:dyDescent="0.35">
      <c r="A187" s="2" t="s">
        <v>1529</v>
      </c>
      <c r="B187" s="3">
        <v>43483</v>
      </c>
      <c r="C187" s="2" t="s">
        <v>1530</v>
      </c>
      <c r="D187" t="s">
        <v>6141</v>
      </c>
      <c r="E187" s="2">
        <v>5</v>
      </c>
      <c r="F187" s="2" t="str">
        <f>_xlfn.XLOOKUP(C187,customers!$A$1:$A$1001,customers!$B$1:$B$1001,,0)</f>
        <v>Angie Rizzetti</v>
      </c>
      <c r="G187" s="2" t="str">
        <f>IF(_xlfn.XLOOKUP(C187, customers!A187:A1186, customers!C187:C1186, " ") = 0, "", _xlfn.XLOOKUP(C187, customers!A187:A1186, customers!C187:C1186, " "))</f>
        <v>arizzetti55@naver.com</v>
      </c>
      <c r="H187" s="2" t="str">
        <v>United States</v>
      </c>
      <c r="I187" t="str">
        <f>_xlfn.XLOOKUP(orders!D:D,products!A:A,products!H:H,"")</f>
        <v>Excelsa</v>
      </c>
    </row>
    <row r="188" spans="1:9" x14ac:dyDescent="0.35">
      <c r="A188" s="2" t="s">
        <v>1535</v>
      </c>
      <c r="B188" s="3">
        <v>43684</v>
      </c>
      <c r="C188" s="2" t="s">
        <v>1536</v>
      </c>
      <c r="D188" t="s">
        <v>6148</v>
      </c>
      <c r="E188" s="2">
        <v>3</v>
      </c>
      <c r="F188" s="2" t="str">
        <f>_xlfn.XLOOKUP(C188,customers!$A$1:$A$1001,customers!$B$1:$B$1001,,0)</f>
        <v>Mord Meriet</v>
      </c>
      <c r="G188" s="2" t="str">
        <f>IF(_xlfn.XLOOKUP(C188, customers!A188:A1187, customers!C188:C1187, " ") = 0, "", _xlfn.XLOOKUP(C188, customers!A188:A1187, customers!C188:C1187, " "))</f>
        <v>mmeriet56@noaa.gov</v>
      </c>
      <c r="H188" s="2" t="str">
        <v>United States</v>
      </c>
      <c r="I188" t="str">
        <f>_xlfn.XLOOKUP(orders!D:D,products!A:A,products!H:H,"")</f>
        <v>Robusta</v>
      </c>
    </row>
    <row r="189" spans="1:9" x14ac:dyDescent="0.35">
      <c r="A189" s="2" t="s">
        <v>1541</v>
      </c>
      <c r="B189" s="3">
        <v>44633</v>
      </c>
      <c r="C189" s="2" t="s">
        <v>1542</v>
      </c>
      <c r="D189" t="s">
        <v>6157</v>
      </c>
      <c r="E189" s="2">
        <v>5</v>
      </c>
      <c r="F189" s="2" t="str">
        <f>_xlfn.XLOOKUP(C189,customers!$A$1:$A$1001,customers!$B$1:$B$1001,,0)</f>
        <v>Lawrence Pratt</v>
      </c>
      <c r="G189" s="2" t="str">
        <f>IF(_xlfn.XLOOKUP(C189, customers!A189:A1188, customers!C189:C1188, " ") = 0, "", _xlfn.XLOOKUP(C189, customers!A189:A1188, customers!C189:C1188, " "))</f>
        <v>lpratt57@netvibes.com</v>
      </c>
      <c r="H189" s="2" t="str">
        <v>United States</v>
      </c>
      <c r="I189" t="str">
        <f>_xlfn.XLOOKUP(orders!D:D,products!A:A,products!H:H,"")</f>
        <v>Liberica</v>
      </c>
    </row>
    <row r="190" spans="1:9" x14ac:dyDescent="0.35">
      <c r="A190" s="2" t="s">
        <v>1546</v>
      </c>
      <c r="B190" s="3">
        <v>44698</v>
      </c>
      <c r="C190" s="2" t="s">
        <v>1547</v>
      </c>
      <c r="D190" t="s">
        <v>6181</v>
      </c>
      <c r="E190" s="2">
        <v>1</v>
      </c>
      <c r="F190" s="2" t="str">
        <f>_xlfn.XLOOKUP(C190,customers!$A$1:$A$1001,customers!$B$1:$B$1001,,0)</f>
        <v>Astrix Kitchingham</v>
      </c>
      <c r="G190" s="2" t="str">
        <f>IF(_xlfn.XLOOKUP(C190, customers!A190:A1189, customers!C190:C1189, " ") = 0, "", _xlfn.XLOOKUP(C190, customers!A190:A1189, customers!C190:C1189, " "))</f>
        <v>akitchingham58@com.com</v>
      </c>
      <c r="H190" s="2" t="str">
        <v>United States</v>
      </c>
      <c r="I190" t="str">
        <f>_xlfn.XLOOKUP(orders!D:D,products!A:A,products!H:H,"")</f>
        <v>Excelsa</v>
      </c>
    </row>
    <row r="191" spans="1:9" x14ac:dyDescent="0.35">
      <c r="A191" s="2" t="s">
        <v>1552</v>
      </c>
      <c r="B191" s="3">
        <v>43813</v>
      </c>
      <c r="C191" s="2" t="s">
        <v>1553</v>
      </c>
      <c r="D191" t="s">
        <v>6159</v>
      </c>
      <c r="E191" s="2">
        <v>3</v>
      </c>
      <c r="F191" s="2" t="str">
        <f>_xlfn.XLOOKUP(C191,customers!$A$1:$A$1001,customers!$B$1:$B$1001,,0)</f>
        <v>Burnard Bartholin</v>
      </c>
      <c r="G191" s="2" t="str">
        <f>IF(_xlfn.XLOOKUP(C191, customers!A191:A1190, customers!C191:C1190, " ") = 0, "", _xlfn.XLOOKUP(C191, customers!A191:A1190, customers!C191:C1190, " "))</f>
        <v>bbartholin59@xinhuanet.com</v>
      </c>
      <c r="H191" s="2" t="str">
        <v>United States</v>
      </c>
      <c r="I191" t="str">
        <f>_xlfn.XLOOKUP(orders!D:D,products!A:A,products!H:H,"")</f>
        <v>Liberica</v>
      </c>
    </row>
    <row r="192" spans="1:9" x14ac:dyDescent="0.35">
      <c r="A192" s="2" t="s">
        <v>1558</v>
      </c>
      <c r="B192" s="3">
        <v>43845</v>
      </c>
      <c r="C192" s="2" t="s">
        <v>1559</v>
      </c>
      <c r="D192" t="s">
        <v>6178</v>
      </c>
      <c r="E192" s="2">
        <v>1</v>
      </c>
      <c r="F192" s="2" t="str">
        <f>_xlfn.XLOOKUP(C192,customers!$A$1:$A$1001,customers!$B$1:$B$1001,,0)</f>
        <v>Madelene Prinn</v>
      </c>
      <c r="G192" s="2" t="str">
        <f>IF(_xlfn.XLOOKUP(C192, customers!A192:A1191, customers!C192:C1191, " ") = 0, "", _xlfn.XLOOKUP(C192, customers!A192:A1191, customers!C192:C1191, " "))</f>
        <v>mprinn5a@usa.gov</v>
      </c>
      <c r="H192" s="2" t="str">
        <v>United States</v>
      </c>
      <c r="I192" t="str">
        <f>_xlfn.XLOOKUP(orders!D:D,products!A:A,products!H:H,"")</f>
        <v>Liberica</v>
      </c>
    </row>
    <row r="193" spans="1:9" x14ac:dyDescent="0.35">
      <c r="A193" s="2" t="s">
        <v>1564</v>
      </c>
      <c r="B193" s="3">
        <v>43567</v>
      </c>
      <c r="C193" s="2" t="s">
        <v>1565</v>
      </c>
      <c r="D193" t="s">
        <v>6147</v>
      </c>
      <c r="E193" s="2">
        <v>5</v>
      </c>
      <c r="F193" s="2" t="str">
        <f>_xlfn.XLOOKUP(C193,customers!$A$1:$A$1001,customers!$B$1:$B$1001,,0)</f>
        <v>Alisun Baudino</v>
      </c>
      <c r="G193" s="2" t="str">
        <f>IF(_xlfn.XLOOKUP(C193, customers!A193:A1192, customers!C193:C1192, " ") = 0, "", _xlfn.XLOOKUP(C193, customers!A193:A1192, customers!C193:C1192, " "))</f>
        <v>abaudino5b@netvibes.com</v>
      </c>
      <c r="H193" s="2" t="str">
        <v>United States</v>
      </c>
      <c r="I193" t="str">
        <f>_xlfn.XLOOKUP(orders!D:D,products!A:A,products!H:H,"")</f>
        <v>Liberica</v>
      </c>
    </row>
    <row r="194" spans="1:9" x14ac:dyDescent="0.35">
      <c r="A194" s="2" t="s">
        <v>1570</v>
      </c>
      <c r="B194" s="3">
        <v>43919</v>
      </c>
      <c r="C194" s="2" t="s">
        <v>1571</v>
      </c>
      <c r="D194" t="s">
        <v>6180</v>
      </c>
      <c r="E194" s="2">
        <v>6</v>
      </c>
      <c r="F194" s="2" t="str">
        <f>_xlfn.XLOOKUP(C194,customers!$A$1:$A$1001,customers!$B$1:$B$1001,,0)</f>
        <v>Philipa Petrushanko</v>
      </c>
      <c r="G194" s="2" t="str">
        <f>IF(_xlfn.XLOOKUP(C194, customers!A194:A1193, customers!C194:C1193, " ") = 0, "", _xlfn.XLOOKUP(C194, customers!A194:A1193, customers!C194:C1193, " "))</f>
        <v>ppetrushanko5c@blinklist.com</v>
      </c>
      <c r="H194" s="2" t="str">
        <v>Ireland</v>
      </c>
      <c r="I194" t="str">
        <f>_xlfn.XLOOKUP(orders!D:D,products!A:A,products!H:H,"")</f>
        <v>Excelsa</v>
      </c>
    </row>
    <row r="195" spans="1:9" x14ac:dyDescent="0.35">
      <c r="A195" s="2" t="s">
        <v>1576</v>
      </c>
      <c r="B195" s="3">
        <v>44644</v>
      </c>
      <c r="C195" s="2" t="s">
        <v>1577</v>
      </c>
      <c r="D195" t="s">
        <v>6168</v>
      </c>
      <c r="E195" s="2">
        <v>3</v>
      </c>
      <c r="F195" s="2" t="str">
        <f>_xlfn.XLOOKUP(C195,customers!$A$1:$A$1001,customers!$B$1:$B$1001,,0)</f>
        <v>Kimberli Mustchin</v>
      </c>
      <c r="G195" s="2" t="str">
        <f>IF(_xlfn.XLOOKUP(C195, customers!A195:A1194, customers!C195:C1194, " ") = 0, "", _xlfn.XLOOKUP(C195, customers!A195:A1194, customers!C195:C1194, " "))</f>
        <v/>
      </c>
      <c r="H195" s="2" t="str">
        <v>United States</v>
      </c>
      <c r="I195" t="str">
        <f>_xlfn.XLOOKUP(orders!D:D,products!A:A,products!H:H,"")</f>
        <v>Excelsa</v>
      </c>
    </row>
    <row r="196" spans="1:9" x14ac:dyDescent="0.35">
      <c r="A196" s="2" t="s">
        <v>1581</v>
      </c>
      <c r="B196" s="3">
        <v>44398</v>
      </c>
      <c r="C196" s="2" t="s">
        <v>1582</v>
      </c>
      <c r="D196" t="s">
        <v>6141</v>
      </c>
      <c r="E196" s="2">
        <v>5</v>
      </c>
      <c r="F196" s="2" t="str">
        <f>_xlfn.XLOOKUP(C196,customers!$A$1:$A$1001,customers!$B$1:$B$1001,,0)</f>
        <v>Emlynne Laird</v>
      </c>
      <c r="G196" s="2" t="str">
        <f>IF(_xlfn.XLOOKUP(C196, customers!A196:A1195, customers!C196:C1195, " ") = 0, "", _xlfn.XLOOKUP(C196, customers!A196:A1195, customers!C196:C1195, " "))</f>
        <v>elaird5e@bing.com</v>
      </c>
      <c r="H196" s="2" t="str">
        <v>United States</v>
      </c>
      <c r="I196" t="str">
        <f>_xlfn.XLOOKUP(orders!D:D,products!A:A,products!H:H,"")</f>
        <v>Excelsa</v>
      </c>
    </row>
    <row r="197" spans="1:9" x14ac:dyDescent="0.35">
      <c r="A197" s="2" t="s">
        <v>1587</v>
      </c>
      <c r="B197" s="3">
        <v>43683</v>
      </c>
      <c r="C197" s="2" t="s">
        <v>1588</v>
      </c>
      <c r="D197" t="s">
        <v>6137</v>
      </c>
      <c r="E197" s="2">
        <v>3</v>
      </c>
      <c r="F197" s="2" t="str">
        <f>_xlfn.XLOOKUP(C197,customers!$A$1:$A$1001,customers!$B$1:$B$1001,,0)</f>
        <v>Marlena Howsden</v>
      </c>
      <c r="G197" s="2" t="str">
        <f>IF(_xlfn.XLOOKUP(C197, customers!A197:A1196, customers!C197:C1196, " ") = 0, "", _xlfn.XLOOKUP(C197, customers!A197:A1196, customers!C197:C1196, " "))</f>
        <v>mhowsden5f@infoseek.co.jp</v>
      </c>
      <c r="H197" s="2" t="str">
        <v>United States</v>
      </c>
      <c r="I197" t="str">
        <f>_xlfn.XLOOKUP(orders!D:D,products!A:A,products!H:H,"")</f>
        <v>Arabica</v>
      </c>
    </row>
    <row r="198" spans="1:9" x14ac:dyDescent="0.35">
      <c r="A198" s="2" t="s">
        <v>1593</v>
      </c>
      <c r="B198" s="3">
        <v>44339</v>
      </c>
      <c r="C198" s="2" t="s">
        <v>1594</v>
      </c>
      <c r="D198" t="s">
        <v>6173</v>
      </c>
      <c r="E198" s="2">
        <v>6</v>
      </c>
      <c r="F198" s="2" t="str">
        <f>_xlfn.XLOOKUP(C198,customers!$A$1:$A$1001,customers!$B$1:$B$1001,,0)</f>
        <v>Nealson Cuttler</v>
      </c>
      <c r="G198" s="2" t="str">
        <f>IF(_xlfn.XLOOKUP(C198, customers!A198:A1197, customers!C198:C1197, " ") = 0, "", _xlfn.XLOOKUP(C198, customers!A198:A1197, customers!C198:C1197, " "))</f>
        <v>ncuttler5g@parallels.com</v>
      </c>
      <c r="H198" s="2" t="str">
        <v>United States</v>
      </c>
      <c r="I198" t="str">
        <f>_xlfn.XLOOKUP(orders!D:D,products!A:A,products!H:H,"")</f>
        <v>Excelsa</v>
      </c>
    </row>
    <row r="199" spans="1:9" x14ac:dyDescent="0.35">
      <c r="A199" s="2" t="s">
        <v>1593</v>
      </c>
      <c r="B199" s="3">
        <v>44339</v>
      </c>
      <c r="C199" s="2" t="s">
        <v>1594</v>
      </c>
      <c r="D199" t="s">
        <v>6162</v>
      </c>
      <c r="E199" s="2">
        <v>2</v>
      </c>
      <c r="F199" s="2" t="str">
        <f>_xlfn.XLOOKUP(C199,customers!$A$1:$A$1001,customers!$B$1:$B$1001,,0)</f>
        <v>Nealson Cuttler</v>
      </c>
      <c r="G199" s="2" t="str">
        <f>IF(_xlfn.XLOOKUP(C199, customers!A199:A1198, customers!C199:C1198, " ") = 0, "", _xlfn.XLOOKUP(C199, customers!A199:A1198, customers!C199:C1198, " "))</f>
        <v xml:space="preserve"> </v>
      </c>
      <c r="H199" s="2" t="str">
        <v>United States</v>
      </c>
      <c r="I199" t="str">
        <f>_xlfn.XLOOKUP(orders!D:D,products!A:A,products!H:H,"")</f>
        <v>Liberica</v>
      </c>
    </row>
    <row r="200" spans="1:9" x14ac:dyDescent="0.35">
      <c r="A200" s="2" t="s">
        <v>1593</v>
      </c>
      <c r="B200" s="3">
        <v>44339</v>
      </c>
      <c r="C200" s="2" t="s">
        <v>1594</v>
      </c>
      <c r="D200" t="s">
        <v>6162</v>
      </c>
      <c r="E200" s="2">
        <v>3</v>
      </c>
      <c r="F200" s="2" t="str">
        <f>_xlfn.XLOOKUP(C200,customers!$A$1:$A$1001,customers!$B$1:$B$1001,,0)</f>
        <v>Nealson Cuttler</v>
      </c>
      <c r="G200" s="2" t="str">
        <f>IF(_xlfn.XLOOKUP(C200, customers!A200:A1199, customers!C200:C1199, " ") = 0, "", _xlfn.XLOOKUP(C200, customers!A200:A1199, customers!C200:C1199, " "))</f>
        <v xml:space="preserve"> </v>
      </c>
      <c r="H200" s="2" t="str">
        <v>United States</v>
      </c>
      <c r="I200" t="str">
        <f>_xlfn.XLOOKUP(orders!D:D,products!A:A,products!H:H,"")</f>
        <v>Liberica</v>
      </c>
    </row>
    <row r="201" spans="1:9" x14ac:dyDescent="0.35">
      <c r="A201" s="2" t="s">
        <v>1593</v>
      </c>
      <c r="B201" s="3">
        <v>44339</v>
      </c>
      <c r="C201" s="2" t="s">
        <v>1594</v>
      </c>
      <c r="D201" t="s">
        <v>6158</v>
      </c>
      <c r="E201" s="2">
        <v>4</v>
      </c>
      <c r="F201" s="2" t="str">
        <f>_xlfn.XLOOKUP(C201,customers!$A$1:$A$1001,customers!$B$1:$B$1001,,0)</f>
        <v>Nealson Cuttler</v>
      </c>
      <c r="G201" s="2" t="str">
        <f>IF(_xlfn.XLOOKUP(C201, customers!A201:A1200, customers!C201:C1200, " ") = 0, "", _xlfn.XLOOKUP(C201, customers!A201:A1200, customers!C201:C1200, " "))</f>
        <v xml:space="preserve"> </v>
      </c>
      <c r="H201" s="2" t="str">
        <v>United States</v>
      </c>
      <c r="I201" t="str">
        <f>_xlfn.XLOOKUP(orders!D:D,products!A:A,products!H:H,"")</f>
        <v>Liberica</v>
      </c>
    </row>
    <row r="202" spans="1:9" x14ac:dyDescent="0.35">
      <c r="A202" s="2" t="s">
        <v>1593</v>
      </c>
      <c r="B202" s="3">
        <v>44339</v>
      </c>
      <c r="C202" s="2" t="s">
        <v>1594</v>
      </c>
      <c r="D202" t="s">
        <v>6138</v>
      </c>
      <c r="E202" s="2">
        <v>3</v>
      </c>
      <c r="F202" s="2" t="str">
        <f>_xlfn.XLOOKUP(C202,customers!$A$1:$A$1001,customers!$B$1:$B$1001,,0)</f>
        <v>Nealson Cuttler</v>
      </c>
      <c r="G202" s="2" t="str">
        <f>IF(_xlfn.XLOOKUP(C202, customers!A202:A1201, customers!C202:C1201, " ") = 0, "", _xlfn.XLOOKUP(C202, customers!A202:A1201, customers!C202:C1201, " "))</f>
        <v xml:space="preserve"> </v>
      </c>
      <c r="H202" s="2" t="str">
        <v>United States</v>
      </c>
      <c r="I202" t="str">
        <f>_xlfn.XLOOKUP(orders!D:D,products!A:A,products!H:H,"")</f>
        <v>Excelsa</v>
      </c>
    </row>
    <row r="203" spans="1:9" x14ac:dyDescent="0.35">
      <c r="A203" s="2" t="s">
        <v>1618</v>
      </c>
      <c r="B203" s="3">
        <v>44294</v>
      </c>
      <c r="C203" s="2" t="s">
        <v>1619</v>
      </c>
      <c r="D203" t="s">
        <v>6158</v>
      </c>
      <c r="E203" s="2">
        <v>6</v>
      </c>
      <c r="F203" s="2" t="str">
        <f>_xlfn.XLOOKUP(C203,customers!$A$1:$A$1001,customers!$B$1:$B$1001,,0)</f>
        <v>Adriana Lazarus</v>
      </c>
      <c r="G203" s="2" t="str">
        <f>IF(_xlfn.XLOOKUP(C203, customers!A203:A1202, customers!C203:C1202, " ") = 0, "", _xlfn.XLOOKUP(C203, customers!A203:A1202, customers!C203:C1202, " "))</f>
        <v/>
      </c>
      <c r="H203" s="2" t="str">
        <v>United States</v>
      </c>
      <c r="I203" t="str">
        <f>_xlfn.XLOOKUP(orders!D:D,products!A:A,products!H:H,"")</f>
        <v>Liberica</v>
      </c>
    </row>
    <row r="204" spans="1:9" x14ac:dyDescent="0.35">
      <c r="A204" s="2" t="s">
        <v>1623</v>
      </c>
      <c r="B204" s="3">
        <v>44486</v>
      </c>
      <c r="C204" s="2" t="s">
        <v>1624</v>
      </c>
      <c r="D204" t="s">
        <v>6162</v>
      </c>
      <c r="E204" s="2">
        <v>6</v>
      </c>
      <c r="F204" s="2" t="str">
        <f>_xlfn.XLOOKUP(C204,customers!$A$1:$A$1001,customers!$B$1:$B$1001,,0)</f>
        <v>Tallie felip</v>
      </c>
      <c r="G204" s="2" t="str">
        <f>IF(_xlfn.XLOOKUP(C204, customers!A204:A1203, customers!C204:C1203, " ") = 0, "", _xlfn.XLOOKUP(C204, customers!A204:A1203, customers!C204:C1203, " "))</f>
        <v>tfelip5m@typepad.com</v>
      </c>
      <c r="H204" s="2" t="str">
        <v>United States</v>
      </c>
      <c r="I204" t="str">
        <f>_xlfn.XLOOKUP(orders!D:D,products!A:A,products!H:H,"")</f>
        <v>Liberica</v>
      </c>
    </row>
    <row r="205" spans="1:9" x14ac:dyDescent="0.35">
      <c r="A205" s="2" t="s">
        <v>1629</v>
      </c>
      <c r="B205" s="3">
        <v>44608</v>
      </c>
      <c r="C205" s="2" t="s">
        <v>1630</v>
      </c>
      <c r="D205" t="s">
        <v>6142</v>
      </c>
      <c r="E205" s="2">
        <v>1</v>
      </c>
      <c r="F205" s="2" t="str">
        <f>_xlfn.XLOOKUP(C205,customers!$A$1:$A$1001,customers!$B$1:$B$1001,,0)</f>
        <v>Vanna Le - Count</v>
      </c>
      <c r="G205" s="2" t="str">
        <f>IF(_xlfn.XLOOKUP(C205, customers!A205:A1204, customers!C205:C1204, " ") = 0, "", _xlfn.XLOOKUP(C205, customers!A205:A1204, customers!C205:C1204, " "))</f>
        <v>vle5n@disqus.com</v>
      </c>
      <c r="H205" s="2" t="str">
        <v>United States</v>
      </c>
      <c r="I205" t="str">
        <f>_xlfn.XLOOKUP(orders!D:D,products!A:A,products!H:H,"")</f>
        <v>Liberica</v>
      </c>
    </row>
    <row r="206" spans="1:9" x14ac:dyDescent="0.35">
      <c r="A206" s="2" t="s">
        <v>1635</v>
      </c>
      <c r="B206" s="3">
        <v>44027</v>
      </c>
      <c r="C206" s="2" t="s">
        <v>1636</v>
      </c>
      <c r="D206" t="s">
        <v>6138</v>
      </c>
      <c r="E206" s="2">
        <v>6</v>
      </c>
      <c r="F206" s="2" t="str">
        <f>_xlfn.XLOOKUP(C206,customers!$A$1:$A$1001,customers!$B$1:$B$1001,,0)</f>
        <v>Sarette Ducarel</v>
      </c>
      <c r="G206" s="2" t="str">
        <f>IF(_xlfn.XLOOKUP(C206, customers!A206:A1205, customers!C206:C1205, " ") = 0, "", _xlfn.XLOOKUP(C206, customers!A206:A1205, customers!C206:C1205, " "))</f>
        <v/>
      </c>
      <c r="H206" s="2" t="str">
        <v>United States</v>
      </c>
      <c r="I206" t="str">
        <f>_xlfn.XLOOKUP(orders!D:D,products!A:A,products!H:H,"")</f>
        <v>Excelsa</v>
      </c>
    </row>
    <row r="207" spans="1:9" x14ac:dyDescent="0.35">
      <c r="A207" s="2" t="s">
        <v>1640</v>
      </c>
      <c r="B207" s="3">
        <v>43883</v>
      </c>
      <c r="C207" s="2" t="s">
        <v>1641</v>
      </c>
      <c r="D207" t="s">
        <v>6160</v>
      </c>
      <c r="E207" s="2">
        <v>3</v>
      </c>
      <c r="F207" s="2" t="str">
        <f>_xlfn.XLOOKUP(C207,customers!$A$1:$A$1001,customers!$B$1:$B$1001,,0)</f>
        <v>Kendra Glison</v>
      </c>
      <c r="G207" s="2" t="str">
        <f>IF(_xlfn.XLOOKUP(C207, customers!A207:A1206, customers!C207:C1206, " ") = 0, "", _xlfn.XLOOKUP(C207, customers!A207:A1206, customers!C207:C1206, " "))</f>
        <v/>
      </c>
      <c r="H207" s="2" t="str">
        <v>United States</v>
      </c>
      <c r="I207" t="str">
        <f>_xlfn.XLOOKUP(orders!D:D,products!A:A,products!H:H,"")</f>
        <v>Robusta</v>
      </c>
    </row>
    <row r="208" spans="1:9" x14ac:dyDescent="0.35">
      <c r="A208" s="2" t="s">
        <v>1645</v>
      </c>
      <c r="B208" s="3">
        <v>44211</v>
      </c>
      <c r="C208" s="2" t="s">
        <v>1646</v>
      </c>
      <c r="D208" t="s">
        <v>6152</v>
      </c>
      <c r="E208" s="2">
        <v>2</v>
      </c>
      <c r="F208" s="2" t="str">
        <f>_xlfn.XLOOKUP(C208,customers!$A$1:$A$1001,customers!$B$1:$B$1001,,0)</f>
        <v>Nertie Poolman</v>
      </c>
      <c r="G208" s="2" t="str">
        <f>IF(_xlfn.XLOOKUP(C208, customers!A208:A1207, customers!C208:C1207, " ") = 0, "", _xlfn.XLOOKUP(C208, customers!A208:A1207, customers!C208:C1207, " "))</f>
        <v>npoolman5q@howstuffworks.com</v>
      </c>
      <c r="H208" s="2" t="str">
        <v>United States</v>
      </c>
      <c r="I208" t="str">
        <f>_xlfn.XLOOKUP(orders!D:D,products!A:A,products!H:H,"")</f>
        <v>Arabica</v>
      </c>
    </row>
    <row r="209" spans="1:9" x14ac:dyDescent="0.35">
      <c r="A209" s="2" t="s">
        <v>1650</v>
      </c>
      <c r="B209" s="3">
        <v>44207</v>
      </c>
      <c r="C209" s="2" t="s">
        <v>1651</v>
      </c>
      <c r="D209" t="s">
        <v>6154</v>
      </c>
      <c r="E209" s="2">
        <v>6</v>
      </c>
      <c r="F209" s="2" t="str">
        <f>_xlfn.XLOOKUP(C209,customers!$A$1:$A$1001,customers!$B$1:$B$1001,,0)</f>
        <v>Orbadiah Duny</v>
      </c>
      <c r="G209" s="2" t="str">
        <f>IF(_xlfn.XLOOKUP(C209, customers!A209:A1208, customers!C209:C1208, " ") = 0, "", _xlfn.XLOOKUP(C209, customers!A209:A1208, customers!C209:C1208, " "))</f>
        <v>oduny5r@constantcontact.com</v>
      </c>
      <c r="H209" s="2" t="str">
        <v>United States</v>
      </c>
      <c r="I209" t="str">
        <f>_xlfn.XLOOKUP(orders!D:D,products!A:A,products!H:H,"")</f>
        <v>Arabica</v>
      </c>
    </row>
    <row r="210" spans="1:9" x14ac:dyDescent="0.35">
      <c r="A210" s="2" t="s">
        <v>1656</v>
      </c>
      <c r="B210" s="3">
        <v>44659</v>
      </c>
      <c r="C210" s="2" t="s">
        <v>1657</v>
      </c>
      <c r="D210" t="s">
        <v>6141</v>
      </c>
      <c r="E210" s="2">
        <v>4</v>
      </c>
      <c r="F210" s="2" t="str">
        <f>_xlfn.XLOOKUP(C210,customers!$A$1:$A$1001,customers!$B$1:$B$1001,,0)</f>
        <v>Constance Halfhide</v>
      </c>
      <c r="G210" s="2" t="str">
        <f>IF(_xlfn.XLOOKUP(C210, customers!A210:A1209, customers!C210:C1209, " ") = 0, "", _xlfn.XLOOKUP(C210, customers!A210:A1209, customers!C210:C1209, " "))</f>
        <v>chalfhide5s@google.ru</v>
      </c>
      <c r="H210" s="2" t="str">
        <v>Ireland</v>
      </c>
      <c r="I210" t="str">
        <f>_xlfn.XLOOKUP(orders!D:D,products!A:A,products!H:H,"")</f>
        <v>Excelsa</v>
      </c>
    </row>
    <row r="211" spans="1:9" x14ac:dyDescent="0.35">
      <c r="A211" s="2" t="s">
        <v>1662</v>
      </c>
      <c r="B211" s="3">
        <v>44105</v>
      </c>
      <c r="C211" s="2" t="s">
        <v>1663</v>
      </c>
      <c r="D211" t="s">
        <v>6154</v>
      </c>
      <c r="E211" s="2">
        <v>1</v>
      </c>
      <c r="F211" s="2" t="str">
        <f>_xlfn.XLOOKUP(C211,customers!$A$1:$A$1001,customers!$B$1:$B$1001,,0)</f>
        <v>Fransisco Malecky</v>
      </c>
      <c r="G211" s="2" t="str">
        <f>IF(_xlfn.XLOOKUP(C211, customers!A211:A1210, customers!C211:C1210, " ") = 0, "", _xlfn.XLOOKUP(C211, customers!A211:A1210, customers!C211:C1210, " "))</f>
        <v>fmalecky5t@list-manage.com</v>
      </c>
      <c r="H211" s="2" t="str">
        <v>United Kingdom</v>
      </c>
      <c r="I211" t="str">
        <f>_xlfn.XLOOKUP(orders!D:D,products!A:A,products!H:H,"")</f>
        <v>Arabica</v>
      </c>
    </row>
    <row r="212" spans="1:9" x14ac:dyDescent="0.35">
      <c r="A212" s="2" t="s">
        <v>1668</v>
      </c>
      <c r="B212" s="3">
        <v>43766</v>
      </c>
      <c r="C212" s="2" t="s">
        <v>1669</v>
      </c>
      <c r="D212" t="s">
        <v>6140</v>
      </c>
      <c r="E212" s="2">
        <v>4</v>
      </c>
      <c r="F212" s="2" t="str">
        <f>_xlfn.XLOOKUP(C212,customers!$A$1:$A$1001,customers!$B$1:$B$1001,,0)</f>
        <v>Anselma Attwater</v>
      </c>
      <c r="G212" s="2" t="str">
        <f>IF(_xlfn.XLOOKUP(C212, customers!A212:A1211, customers!C212:C1211, " ") = 0, "", _xlfn.XLOOKUP(C212, customers!A212:A1211, customers!C212:C1211, " "))</f>
        <v>aattwater5u@wikia.com</v>
      </c>
      <c r="H212" s="2" t="str">
        <v>United States</v>
      </c>
      <c r="I212" t="str">
        <f>_xlfn.XLOOKUP(orders!D:D,products!A:A,products!H:H,"")</f>
        <v>Liberica</v>
      </c>
    </row>
    <row r="213" spans="1:9" x14ac:dyDescent="0.35">
      <c r="A213" s="2" t="s">
        <v>1674</v>
      </c>
      <c r="B213" s="3">
        <v>44283</v>
      </c>
      <c r="C213" s="2" t="s">
        <v>1675</v>
      </c>
      <c r="D213" t="s">
        <v>6173</v>
      </c>
      <c r="E213" s="2">
        <v>6</v>
      </c>
      <c r="F213" s="2" t="str">
        <f>_xlfn.XLOOKUP(C213,customers!$A$1:$A$1001,customers!$B$1:$B$1001,,0)</f>
        <v>Minette Whellans</v>
      </c>
      <c r="G213" s="2" t="str">
        <f>IF(_xlfn.XLOOKUP(C213, customers!A213:A1212, customers!C213:C1212, " ") = 0, "", _xlfn.XLOOKUP(C213, customers!A213:A1212, customers!C213:C1212, " "))</f>
        <v>mwhellans5v@mapquest.com</v>
      </c>
      <c r="H213" s="2" t="str">
        <v>United States</v>
      </c>
      <c r="I213" t="str">
        <f>_xlfn.XLOOKUP(orders!D:D,products!A:A,products!H:H,"")</f>
        <v>Excelsa</v>
      </c>
    </row>
    <row r="214" spans="1:9" x14ac:dyDescent="0.35">
      <c r="A214" s="2" t="s">
        <v>1679</v>
      </c>
      <c r="B214" s="3">
        <v>43921</v>
      </c>
      <c r="C214" s="2" t="s">
        <v>1680</v>
      </c>
      <c r="D214" t="s">
        <v>6150</v>
      </c>
      <c r="E214" s="2">
        <v>4</v>
      </c>
      <c r="F214" s="2" t="str">
        <f>_xlfn.XLOOKUP(C214,customers!$A$1:$A$1001,customers!$B$1:$B$1001,,0)</f>
        <v>Dael Camilletti</v>
      </c>
      <c r="G214" s="2" t="str">
        <f>IF(_xlfn.XLOOKUP(C214, customers!A214:A1213, customers!C214:C1213, " ") = 0, "", _xlfn.XLOOKUP(C214, customers!A214:A1213, customers!C214:C1213, " "))</f>
        <v>dcamilletti5w@businesswire.com</v>
      </c>
      <c r="H214" s="2" t="str">
        <v>United States</v>
      </c>
      <c r="I214" t="str">
        <f>_xlfn.XLOOKUP(orders!D:D,products!A:A,products!H:H,"")</f>
        <v>Excelsa</v>
      </c>
    </row>
    <row r="215" spans="1:9" x14ac:dyDescent="0.35">
      <c r="A215" s="2" t="s">
        <v>1685</v>
      </c>
      <c r="B215" s="3">
        <v>44646</v>
      </c>
      <c r="C215" s="2" t="s">
        <v>1686</v>
      </c>
      <c r="D215" t="s">
        <v>6146</v>
      </c>
      <c r="E215" s="2">
        <v>1</v>
      </c>
      <c r="F215" s="2" t="str">
        <f>_xlfn.XLOOKUP(C215,customers!$A$1:$A$1001,customers!$B$1:$B$1001,,0)</f>
        <v>Emiline Galgey</v>
      </c>
      <c r="G215" s="2" t="str">
        <f>IF(_xlfn.XLOOKUP(C215, customers!A215:A1214, customers!C215:C1214, " ") = 0, "", _xlfn.XLOOKUP(C215, customers!A215:A1214, customers!C215:C1214, " "))</f>
        <v>egalgey5x@wufoo.com</v>
      </c>
      <c r="H215" s="2" t="str">
        <v>United States</v>
      </c>
      <c r="I215" t="str">
        <f>_xlfn.XLOOKUP(orders!D:D,products!A:A,products!H:H,"")</f>
        <v>Robusta</v>
      </c>
    </row>
    <row r="216" spans="1:9" x14ac:dyDescent="0.35">
      <c r="A216" s="2" t="s">
        <v>1691</v>
      </c>
      <c r="B216" s="3">
        <v>43775</v>
      </c>
      <c r="C216" s="2" t="s">
        <v>1692</v>
      </c>
      <c r="D216" t="s">
        <v>6167</v>
      </c>
      <c r="E216" s="2">
        <v>2</v>
      </c>
      <c r="F216" s="2" t="str">
        <f>_xlfn.XLOOKUP(C216,customers!$A$1:$A$1001,customers!$B$1:$B$1001,,0)</f>
        <v>Murdock Hame</v>
      </c>
      <c r="G216" s="2" t="str">
        <f>IF(_xlfn.XLOOKUP(C216, customers!A216:A1215, customers!C216:C1215, " ") = 0, "", _xlfn.XLOOKUP(C216, customers!A216:A1215, customers!C216:C1215, " "))</f>
        <v>mhame5y@newsvine.com</v>
      </c>
      <c r="H216" s="2" t="str">
        <v>Ireland</v>
      </c>
      <c r="I216" t="str">
        <f>_xlfn.XLOOKUP(orders!D:D,products!A:A,products!H:H,"")</f>
        <v>Liberica</v>
      </c>
    </row>
    <row r="217" spans="1:9" x14ac:dyDescent="0.35">
      <c r="A217" s="2" t="s">
        <v>1698</v>
      </c>
      <c r="B217" s="3">
        <v>43829</v>
      </c>
      <c r="C217" s="2" t="s">
        <v>1699</v>
      </c>
      <c r="D217" t="s">
        <v>6147</v>
      </c>
      <c r="E217" s="2">
        <v>6</v>
      </c>
      <c r="F217" s="2" t="str">
        <f>_xlfn.XLOOKUP(C217,customers!$A$1:$A$1001,customers!$B$1:$B$1001,,0)</f>
        <v>Ilka Gurnee</v>
      </c>
      <c r="G217" s="2" t="str">
        <f>IF(_xlfn.XLOOKUP(C217, customers!A217:A1216, customers!C217:C1216, " ") = 0, "", _xlfn.XLOOKUP(C217, customers!A217:A1216, customers!C217:C1216, " "))</f>
        <v>igurnee5z@usnews.com</v>
      </c>
      <c r="H217" s="2" t="str">
        <v>United States</v>
      </c>
      <c r="I217" t="str">
        <f>_xlfn.XLOOKUP(orders!D:D,products!A:A,products!H:H,"")</f>
        <v>Liberica</v>
      </c>
    </row>
    <row r="218" spans="1:9" x14ac:dyDescent="0.35">
      <c r="A218" s="2" t="s">
        <v>1704</v>
      </c>
      <c r="B218" s="3">
        <v>44470</v>
      </c>
      <c r="C218" s="2" t="s">
        <v>1705</v>
      </c>
      <c r="D218" t="s">
        <v>6159</v>
      </c>
      <c r="E218" s="2">
        <v>4</v>
      </c>
      <c r="F218" s="2" t="str">
        <f>_xlfn.XLOOKUP(C218,customers!$A$1:$A$1001,customers!$B$1:$B$1001,,0)</f>
        <v>Alfy Snowding</v>
      </c>
      <c r="G218" s="2" t="str">
        <f>IF(_xlfn.XLOOKUP(C218, customers!A218:A1217, customers!C218:C1217, " ") = 0, "", _xlfn.XLOOKUP(C218, customers!A218:A1217, customers!C218:C1217, " "))</f>
        <v>asnowding60@comsenz.com</v>
      </c>
      <c r="H218" s="2" t="str">
        <v>United States</v>
      </c>
      <c r="I218" t="str">
        <f>_xlfn.XLOOKUP(orders!D:D,products!A:A,products!H:H,"")</f>
        <v>Liberica</v>
      </c>
    </row>
    <row r="219" spans="1:9" x14ac:dyDescent="0.35">
      <c r="A219" s="2" t="s">
        <v>1710</v>
      </c>
      <c r="B219" s="3">
        <v>44174</v>
      </c>
      <c r="C219" s="2" t="s">
        <v>1711</v>
      </c>
      <c r="D219" t="s">
        <v>6173</v>
      </c>
      <c r="E219" s="2">
        <v>4</v>
      </c>
      <c r="F219" s="2" t="str">
        <f>_xlfn.XLOOKUP(C219,customers!$A$1:$A$1001,customers!$B$1:$B$1001,,0)</f>
        <v>Godfry Poinsett</v>
      </c>
      <c r="G219" s="2" t="str">
        <f>IF(_xlfn.XLOOKUP(C219, customers!A219:A1218, customers!C219:C1218, " ") = 0, "", _xlfn.XLOOKUP(C219, customers!A219:A1218, customers!C219:C1218, " "))</f>
        <v>gpoinsett61@berkeley.edu</v>
      </c>
      <c r="H219" s="2" t="str">
        <v>United States</v>
      </c>
      <c r="I219" t="str">
        <f>_xlfn.XLOOKUP(orders!D:D,products!A:A,products!H:H,"")</f>
        <v>Excelsa</v>
      </c>
    </row>
    <row r="220" spans="1:9" x14ac:dyDescent="0.35">
      <c r="A220" s="2" t="s">
        <v>1716</v>
      </c>
      <c r="B220" s="3">
        <v>44317</v>
      </c>
      <c r="C220" s="2" t="s">
        <v>1717</v>
      </c>
      <c r="D220" t="s">
        <v>6152</v>
      </c>
      <c r="E220" s="2">
        <v>5</v>
      </c>
      <c r="F220" s="2" t="str">
        <f>_xlfn.XLOOKUP(C220,customers!$A$1:$A$1001,customers!$B$1:$B$1001,,0)</f>
        <v>Rem Furman</v>
      </c>
      <c r="G220" s="2" t="str">
        <f>IF(_xlfn.XLOOKUP(C220, customers!A220:A1219, customers!C220:C1219, " ") = 0, "", _xlfn.XLOOKUP(C220, customers!A220:A1219, customers!C220:C1219, " "))</f>
        <v>rfurman62@t.co</v>
      </c>
      <c r="H220" s="2" t="str">
        <v>Ireland</v>
      </c>
      <c r="I220" t="str">
        <f>_xlfn.XLOOKUP(orders!D:D,products!A:A,products!H:H,"")</f>
        <v>Arabica</v>
      </c>
    </row>
    <row r="221" spans="1:9" x14ac:dyDescent="0.35">
      <c r="A221" s="2" t="s">
        <v>1722</v>
      </c>
      <c r="B221" s="3">
        <v>44777</v>
      </c>
      <c r="C221" s="2" t="s">
        <v>1723</v>
      </c>
      <c r="D221" t="s">
        <v>6175</v>
      </c>
      <c r="E221" s="2">
        <v>3</v>
      </c>
      <c r="F221" s="2" t="str">
        <f>_xlfn.XLOOKUP(C221,customers!$A$1:$A$1001,customers!$B$1:$B$1001,,0)</f>
        <v>Charis Crosier</v>
      </c>
      <c r="G221" s="2" t="str">
        <f>IF(_xlfn.XLOOKUP(C221, customers!A221:A1220, customers!C221:C1220, " ") = 0, "", _xlfn.XLOOKUP(C221, customers!A221:A1220, customers!C221:C1220, " "))</f>
        <v>ccrosier63@xrea.com</v>
      </c>
      <c r="H221" s="2" t="str">
        <v>United States</v>
      </c>
      <c r="I221" t="str">
        <f>_xlfn.XLOOKUP(orders!D:D,products!A:A,products!H:H,"")</f>
        <v>Robusta</v>
      </c>
    </row>
    <row r="222" spans="1:9" x14ac:dyDescent="0.35">
      <c r="A222" s="2" t="s">
        <v>1722</v>
      </c>
      <c r="B222" s="3">
        <v>44777</v>
      </c>
      <c r="C222" s="2" t="s">
        <v>1723</v>
      </c>
      <c r="D222" t="s">
        <v>6171</v>
      </c>
      <c r="E222" s="2">
        <v>5</v>
      </c>
      <c r="F222" s="2" t="str">
        <f>_xlfn.XLOOKUP(C222,customers!$A$1:$A$1001,customers!$B$1:$B$1001,,0)</f>
        <v>Charis Crosier</v>
      </c>
      <c r="G222" s="2" t="str">
        <f>IF(_xlfn.XLOOKUP(C222, customers!A222:A1221, customers!C222:C1221, " ") = 0, "", _xlfn.XLOOKUP(C222, customers!A222:A1221, customers!C222:C1221, " "))</f>
        <v xml:space="preserve"> </v>
      </c>
      <c r="H222" s="2" t="str">
        <v>United States</v>
      </c>
      <c r="I222" t="str">
        <f>_xlfn.XLOOKUP(orders!D:D,products!A:A,products!H:H,"")</f>
        <v>Robusta</v>
      </c>
    </row>
    <row r="223" spans="1:9" x14ac:dyDescent="0.35">
      <c r="A223" s="2" t="s">
        <v>1733</v>
      </c>
      <c r="B223" s="3">
        <v>44513</v>
      </c>
      <c r="C223" s="2" t="s">
        <v>1734</v>
      </c>
      <c r="D223" t="s">
        <v>6137</v>
      </c>
      <c r="E223" s="2">
        <v>6</v>
      </c>
      <c r="F223" s="2" t="str">
        <f>_xlfn.XLOOKUP(C223,customers!$A$1:$A$1001,customers!$B$1:$B$1001,,0)</f>
        <v>Lenka Rushmer</v>
      </c>
      <c r="G223" s="2" t="str">
        <f>IF(_xlfn.XLOOKUP(C223, customers!A223:A1222, customers!C223:C1222, " ") = 0, "", _xlfn.XLOOKUP(C223, customers!A223:A1222, customers!C223:C1222, " "))</f>
        <v>lrushmer65@europa.eu</v>
      </c>
      <c r="H223" s="2" t="str">
        <v>United States</v>
      </c>
      <c r="I223" t="str">
        <f>_xlfn.XLOOKUP(orders!D:D,products!A:A,products!H:H,"")</f>
        <v>Arabica</v>
      </c>
    </row>
    <row r="224" spans="1:9" x14ac:dyDescent="0.35">
      <c r="A224" s="2" t="s">
        <v>1739</v>
      </c>
      <c r="B224" s="3">
        <v>44090</v>
      </c>
      <c r="C224" s="2" t="s">
        <v>1740</v>
      </c>
      <c r="D224" t="s">
        <v>6166</v>
      </c>
      <c r="E224" s="2">
        <v>3</v>
      </c>
      <c r="F224" s="2" t="str">
        <f>_xlfn.XLOOKUP(C224,customers!$A$1:$A$1001,customers!$B$1:$B$1001,,0)</f>
        <v>Waneta Edinborough</v>
      </c>
      <c r="G224" s="2" t="str">
        <f>IF(_xlfn.XLOOKUP(C224, customers!A224:A1223, customers!C224:C1223, " ") = 0, "", _xlfn.XLOOKUP(C224, customers!A224:A1223, customers!C224:C1223, " "))</f>
        <v>wedinborough66@github.io</v>
      </c>
      <c r="H224" s="2" t="str">
        <v>United States</v>
      </c>
      <c r="I224" t="str">
        <f>_xlfn.XLOOKUP(orders!D:D,products!A:A,products!H:H,"")</f>
        <v>Liberica</v>
      </c>
    </row>
    <row r="225" spans="1:9" x14ac:dyDescent="0.35">
      <c r="A225" s="2" t="s">
        <v>1745</v>
      </c>
      <c r="B225" s="3">
        <v>44109</v>
      </c>
      <c r="C225" s="2" t="s">
        <v>1746</v>
      </c>
      <c r="D225" t="s">
        <v>6168</v>
      </c>
      <c r="E225" s="2">
        <v>4</v>
      </c>
      <c r="F225" s="2" t="str">
        <f>_xlfn.XLOOKUP(C225,customers!$A$1:$A$1001,customers!$B$1:$B$1001,,0)</f>
        <v>Bobbe Piggott</v>
      </c>
      <c r="G225" s="2" t="str">
        <f>IF(_xlfn.XLOOKUP(C225, customers!A225:A1224, customers!C225:C1224, " ") = 0, "", _xlfn.XLOOKUP(C225, customers!A225:A1224, customers!C225:C1224, " "))</f>
        <v/>
      </c>
      <c r="H225" s="2" t="str">
        <v>United States</v>
      </c>
      <c r="I225" t="str">
        <f>_xlfn.XLOOKUP(orders!D:D,products!A:A,products!H:H,"")</f>
        <v>Excelsa</v>
      </c>
    </row>
    <row r="226" spans="1:9" x14ac:dyDescent="0.35">
      <c r="A226" s="2" t="s">
        <v>1750</v>
      </c>
      <c r="B226" s="3">
        <v>43836</v>
      </c>
      <c r="C226" s="2" t="s">
        <v>1751</v>
      </c>
      <c r="D226" t="s">
        <v>6162</v>
      </c>
      <c r="E226" s="2">
        <v>4</v>
      </c>
      <c r="F226" s="2" t="str">
        <f>_xlfn.XLOOKUP(C226,customers!$A$1:$A$1001,customers!$B$1:$B$1001,,0)</f>
        <v>Ketty Bromehead</v>
      </c>
      <c r="G226" s="2" t="str">
        <f>IF(_xlfn.XLOOKUP(C226, customers!A226:A1225, customers!C226:C1225, " ") = 0, "", _xlfn.XLOOKUP(C226, customers!A226:A1225, customers!C226:C1225, " "))</f>
        <v>kbromehead68@un.org</v>
      </c>
      <c r="H226" s="2" t="str">
        <v>United States</v>
      </c>
      <c r="I226" t="str">
        <f>_xlfn.XLOOKUP(orders!D:D,products!A:A,products!H:H,"")</f>
        <v>Liberica</v>
      </c>
    </row>
    <row r="227" spans="1:9" x14ac:dyDescent="0.35">
      <c r="A227" s="2" t="s">
        <v>1756</v>
      </c>
      <c r="B227" s="3">
        <v>44337</v>
      </c>
      <c r="C227" s="2" t="s">
        <v>1757</v>
      </c>
      <c r="D227" t="s">
        <v>6175</v>
      </c>
      <c r="E227" s="2">
        <v>4</v>
      </c>
      <c r="F227" s="2" t="str">
        <f>_xlfn.XLOOKUP(C227,customers!$A$1:$A$1001,customers!$B$1:$B$1001,,0)</f>
        <v>Elsbeth Westerman</v>
      </c>
      <c r="G227" s="2" t="str">
        <f>IF(_xlfn.XLOOKUP(C227, customers!A227:A1226, customers!C227:C1226, " ") = 0, "", _xlfn.XLOOKUP(C227, customers!A227:A1226, customers!C227:C1226, " "))</f>
        <v>ewesterman69@si.edu</v>
      </c>
      <c r="H227" s="2" t="str">
        <v>Ireland</v>
      </c>
      <c r="I227" t="str">
        <f>_xlfn.XLOOKUP(orders!D:D,products!A:A,products!H:H,"")</f>
        <v>Robusta</v>
      </c>
    </row>
    <row r="228" spans="1:9" x14ac:dyDescent="0.35">
      <c r="A228" s="2" t="s">
        <v>1762</v>
      </c>
      <c r="B228" s="3">
        <v>43887</v>
      </c>
      <c r="C228" s="2" t="s">
        <v>1763</v>
      </c>
      <c r="D228" t="s">
        <v>6172</v>
      </c>
      <c r="E228" s="2">
        <v>5</v>
      </c>
      <c r="F228" s="2" t="str">
        <f>_xlfn.XLOOKUP(C228,customers!$A$1:$A$1001,customers!$B$1:$B$1001,,0)</f>
        <v>Anabelle Hutchens</v>
      </c>
      <c r="G228" s="2" t="str">
        <f>IF(_xlfn.XLOOKUP(C228, customers!A228:A1227, customers!C228:C1227, " ") = 0, "", _xlfn.XLOOKUP(C228, customers!A228:A1227, customers!C228:C1227, " "))</f>
        <v>ahutchens6a@amazonaws.com</v>
      </c>
      <c r="H228" s="2" t="str">
        <v>United States</v>
      </c>
      <c r="I228" t="str">
        <f>_xlfn.XLOOKUP(orders!D:D,products!A:A,products!H:H,"")</f>
        <v>Arabica</v>
      </c>
    </row>
    <row r="229" spans="1:9" x14ac:dyDescent="0.35">
      <c r="A229" s="2" t="s">
        <v>1768</v>
      </c>
      <c r="B229" s="3">
        <v>43880</v>
      </c>
      <c r="C229" s="2" t="s">
        <v>1769</v>
      </c>
      <c r="D229" t="s">
        <v>6160</v>
      </c>
      <c r="E229" s="2">
        <v>6</v>
      </c>
      <c r="F229" s="2" t="str">
        <f>_xlfn.XLOOKUP(C229,customers!$A$1:$A$1001,customers!$B$1:$B$1001,,0)</f>
        <v>Noak Wyvill</v>
      </c>
      <c r="G229" s="2" t="str">
        <f>IF(_xlfn.XLOOKUP(C229, customers!A229:A1228, customers!C229:C1228, " ") = 0, "", _xlfn.XLOOKUP(C229, customers!A229:A1228, customers!C229:C1228, " "))</f>
        <v>nwyvill6b@naver.com</v>
      </c>
      <c r="H229" s="2" t="str">
        <v>United Kingdom</v>
      </c>
      <c r="I229" t="str">
        <f>_xlfn.XLOOKUP(orders!D:D,products!A:A,products!H:H,"")</f>
        <v>Robusta</v>
      </c>
    </row>
    <row r="230" spans="1:9" x14ac:dyDescent="0.35">
      <c r="A230" s="2" t="s">
        <v>1774</v>
      </c>
      <c r="B230" s="3">
        <v>44376</v>
      </c>
      <c r="C230" s="2" t="s">
        <v>1775</v>
      </c>
      <c r="D230" t="s">
        <v>6175</v>
      </c>
      <c r="E230" s="2">
        <v>5</v>
      </c>
      <c r="F230" s="2" t="str">
        <f>_xlfn.XLOOKUP(C230,customers!$A$1:$A$1001,customers!$B$1:$B$1001,,0)</f>
        <v>Beltran Mathon</v>
      </c>
      <c r="G230" s="2" t="str">
        <f>IF(_xlfn.XLOOKUP(C230, customers!A230:A1229, customers!C230:C1229, " ") = 0, "", _xlfn.XLOOKUP(C230, customers!A230:A1229, customers!C230:C1229, " "))</f>
        <v>bmathon6c@barnesandnoble.com</v>
      </c>
      <c r="H230" s="2" t="str">
        <v>United States</v>
      </c>
      <c r="I230" t="str">
        <f>_xlfn.XLOOKUP(orders!D:D,products!A:A,products!H:H,"")</f>
        <v>Robusta</v>
      </c>
    </row>
    <row r="231" spans="1:9" x14ac:dyDescent="0.35">
      <c r="A231" s="2" t="s">
        <v>1780</v>
      </c>
      <c r="B231" s="3">
        <v>44282</v>
      </c>
      <c r="C231" s="2" t="s">
        <v>1781</v>
      </c>
      <c r="D231" t="s">
        <v>6156</v>
      </c>
      <c r="E231" s="2">
        <v>2</v>
      </c>
      <c r="F231" s="2" t="str">
        <f>_xlfn.XLOOKUP(C231,customers!$A$1:$A$1001,customers!$B$1:$B$1001,,0)</f>
        <v>Kristos Streight</v>
      </c>
      <c r="G231" s="2" t="str">
        <f>IF(_xlfn.XLOOKUP(C231, customers!A231:A1230, customers!C231:C1230, " ") = 0, "", _xlfn.XLOOKUP(C231, customers!A231:A1230, customers!C231:C1230, " "))</f>
        <v>kstreight6d@about.com</v>
      </c>
      <c r="H231" s="2" t="str">
        <v>United States</v>
      </c>
      <c r="I231" t="str">
        <f>_xlfn.XLOOKUP(orders!D:D,products!A:A,products!H:H,"")</f>
        <v>Liberica</v>
      </c>
    </row>
    <row r="232" spans="1:9" x14ac:dyDescent="0.35">
      <c r="A232" s="2" t="s">
        <v>1786</v>
      </c>
      <c r="B232" s="3">
        <v>44496</v>
      </c>
      <c r="C232" s="2" t="s">
        <v>1787</v>
      </c>
      <c r="D232" t="s">
        <v>6172</v>
      </c>
      <c r="E232" s="2">
        <v>2</v>
      </c>
      <c r="F232" s="2" t="str">
        <f>_xlfn.XLOOKUP(C232,customers!$A$1:$A$1001,customers!$B$1:$B$1001,,0)</f>
        <v>Portie Cutchie</v>
      </c>
      <c r="G232" s="2" t="str">
        <f>IF(_xlfn.XLOOKUP(C232, customers!A232:A1231, customers!C232:C1231, " ") = 0, "", _xlfn.XLOOKUP(C232, customers!A232:A1231, customers!C232:C1231, " "))</f>
        <v>pcutchie6e@globo.com</v>
      </c>
      <c r="H232" s="2" t="str">
        <v>United States</v>
      </c>
      <c r="I232" t="str">
        <f>_xlfn.XLOOKUP(orders!D:D,products!A:A,products!H:H,"")</f>
        <v>Arabica</v>
      </c>
    </row>
    <row r="233" spans="1:9" x14ac:dyDescent="0.35">
      <c r="A233" s="2" t="s">
        <v>1792</v>
      </c>
      <c r="B233" s="3">
        <v>43628</v>
      </c>
      <c r="C233" s="2" t="s">
        <v>1793</v>
      </c>
      <c r="D233" t="s">
        <v>6156</v>
      </c>
      <c r="E233" s="2">
        <v>2</v>
      </c>
      <c r="F233" s="2" t="str">
        <f>_xlfn.XLOOKUP(C233,customers!$A$1:$A$1001,customers!$B$1:$B$1001,,0)</f>
        <v>Sinclare Edsell</v>
      </c>
      <c r="G233" s="2" t="str">
        <f>IF(_xlfn.XLOOKUP(C233, customers!A233:A1232, customers!C233:C1232, " ") = 0, "", _xlfn.XLOOKUP(C233, customers!A233:A1232, customers!C233:C1232, " "))</f>
        <v/>
      </c>
      <c r="H233" s="2" t="str">
        <v>United States</v>
      </c>
      <c r="I233" t="str">
        <f>_xlfn.XLOOKUP(orders!D:D,products!A:A,products!H:H,"")</f>
        <v>Liberica</v>
      </c>
    </row>
    <row r="234" spans="1:9" x14ac:dyDescent="0.35">
      <c r="A234" s="2" t="s">
        <v>1797</v>
      </c>
      <c r="B234" s="3">
        <v>44010</v>
      </c>
      <c r="C234" s="2" t="s">
        <v>1798</v>
      </c>
      <c r="D234" t="s">
        <v>6142</v>
      </c>
      <c r="E234" s="2">
        <v>5</v>
      </c>
      <c r="F234" s="2" t="str">
        <f>_xlfn.XLOOKUP(C234,customers!$A$1:$A$1001,customers!$B$1:$B$1001,,0)</f>
        <v>Conny Gheraldi</v>
      </c>
      <c r="G234" s="2" t="str">
        <f>IF(_xlfn.XLOOKUP(C234, customers!A234:A1233, customers!C234:C1233, " ") = 0, "", _xlfn.XLOOKUP(C234, customers!A234:A1233, customers!C234:C1233, " "))</f>
        <v>cgheraldi6g@opera.com</v>
      </c>
      <c r="H234" s="2" t="str">
        <v>United Kingdom</v>
      </c>
      <c r="I234" t="str">
        <f>_xlfn.XLOOKUP(orders!D:D,products!A:A,products!H:H,"")</f>
        <v>Liberica</v>
      </c>
    </row>
    <row r="235" spans="1:9" x14ac:dyDescent="0.35">
      <c r="A235" s="2" t="s">
        <v>1803</v>
      </c>
      <c r="B235" s="3">
        <v>44278</v>
      </c>
      <c r="C235" s="2" t="s">
        <v>1804</v>
      </c>
      <c r="D235" t="s">
        <v>6153</v>
      </c>
      <c r="E235" s="2">
        <v>5</v>
      </c>
      <c r="F235" s="2" t="str">
        <f>_xlfn.XLOOKUP(C235,customers!$A$1:$A$1001,customers!$B$1:$B$1001,,0)</f>
        <v>Beryle Kenwell</v>
      </c>
      <c r="G235" s="2" t="str">
        <f>IF(_xlfn.XLOOKUP(C235, customers!A235:A1234, customers!C235:C1234, " ") = 0, "", _xlfn.XLOOKUP(C235, customers!A235:A1234, customers!C235:C1234, " "))</f>
        <v>bkenwell6h@over-blog.com</v>
      </c>
      <c r="H235" s="2" t="str">
        <v>United States</v>
      </c>
      <c r="I235" t="str">
        <f>_xlfn.XLOOKUP(orders!D:D,products!A:A,products!H:H,"")</f>
        <v>Excelsa</v>
      </c>
    </row>
    <row r="236" spans="1:9" x14ac:dyDescent="0.35">
      <c r="A236" s="2" t="s">
        <v>1809</v>
      </c>
      <c r="B236" s="3">
        <v>44602</v>
      </c>
      <c r="C236" s="2" t="s">
        <v>1810</v>
      </c>
      <c r="D236" t="s">
        <v>6161</v>
      </c>
      <c r="E236" s="2">
        <v>1</v>
      </c>
      <c r="F236" s="2" t="str">
        <f>_xlfn.XLOOKUP(C236,customers!$A$1:$A$1001,customers!$B$1:$B$1001,,0)</f>
        <v>Tomas Sutty</v>
      </c>
      <c r="G236" s="2" t="str">
        <f>IF(_xlfn.XLOOKUP(C236, customers!A236:A1235, customers!C236:C1235, " ") = 0, "", _xlfn.XLOOKUP(C236, customers!A236:A1235, customers!C236:C1235, " "))</f>
        <v>tsutty6i@google.es</v>
      </c>
      <c r="H236" s="2" t="str">
        <v>United States</v>
      </c>
      <c r="I236" t="str">
        <f>_xlfn.XLOOKUP(orders!D:D,products!A:A,products!H:H,"")</f>
        <v>Liberica</v>
      </c>
    </row>
    <row r="237" spans="1:9" x14ac:dyDescent="0.35">
      <c r="A237" s="2" t="s">
        <v>1815</v>
      </c>
      <c r="B237" s="3">
        <v>43571</v>
      </c>
      <c r="C237" s="2" t="s">
        <v>1816</v>
      </c>
      <c r="D237" t="s">
        <v>6161</v>
      </c>
      <c r="E237" s="2">
        <v>5</v>
      </c>
      <c r="F237" s="2" t="str">
        <f>_xlfn.XLOOKUP(C237,customers!$A$1:$A$1001,customers!$B$1:$B$1001,,0)</f>
        <v>Samuele Ales0</v>
      </c>
      <c r="G237" s="2" t="str">
        <f>IF(_xlfn.XLOOKUP(C237, customers!A237:A1236, customers!C237:C1236, " ") = 0, "", _xlfn.XLOOKUP(C237, customers!A237:A1236, customers!C237:C1236, " "))</f>
        <v/>
      </c>
      <c r="H237" s="2" t="str">
        <v>Ireland</v>
      </c>
      <c r="I237" t="str">
        <f>_xlfn.XLOOKUP(orders!D:D,products!A:A,products!H:H,"")</f>
        <v>Liberica</v>
      </c>
    </row>
    <row r="238" spans="1:9" x14ac:dyDescent="0.35">
      <c r="A238" s="2" t="s">
        <v>1819</v>
      </c>
      <c r="B238" s="3">
        <v>43873</v>
      </c>
      <c r="C238" s="2" t="s">
        <v>1820</v>
      </c>
      <c r="D238" t="s">
        <v>6162</v>
      </c>
      <c r="E238" s="2">
        <v>3</v>
      </c>
      <c r="F238" s="2" t="str">
        <f>_xlfn.XLOOKUP(C238,customers!$A$1:$A$1001,customers!$B$1:$B$1001,,0)</f>
        <v>Carlie Harce</v>
      </c>
      <c r="G238" s="2" t="str">
        <f>IF(_xlfn.XLOOKUP(C238, customers!A238:A1237, customers!C238:C1237, " ") = 0, "", _xlfn.XLOOKUP(C238, customers!A238:A1237, customers!C238:C1237, " "))</f>
        <v>charce6k@cafepress.com</v>
      </c>
      <c r="H238" s="2" t="str">
        <v>Ireland</v>
      </c>
      <c r="I238" t="str">
        <f>_xlfn.XLOOKUP(orders!D:D,products!A:A,products!H:H,"")</f>
        <v>Liberica</v>
      </c>
    </row>
    <row r="239" spans="1:9" x14ac:dyDescent="0.35">
      <c r="A239" s="2" t="s">
        <v>1825</v>
      </c>
      <c r="B239" s="3">
        <v>44563</v>
      </c>
      <c r="C239" s="2" t="s">
        <v>1826</v>
      </c>
      <c r="D239" t="s">
        <v>6175</v>
      </c>
      <c r="E239" s="2">
        <v>1</v>
      </c>
      <c r="F239" s="2" t="str">
        <f>_xlfn.XLOOKUP(C239,customers!$A$1:$A$1001,customers!$B$1:$B$1001,,0)</f>
        <v>Craggy Bril</v>
      </c>
      <c r="G239" s="2" t="str">
        <f>IF(_xlfn.XLOOKUP(C239, customers!A239:A1238, customers!C239:C1238, " ") = 0, "", _xlfn.XLOOKUP(C239, customers!A239:A1238, customers!C239:C1238, " "))</f>
        <v/>
      </c>
      <c r="H239" s="2" t="str">
        <v>United States</v>
      </c>
      <c r="I239" t="str">
        <f>_xlfn.XLOOKUP(orders!D:D,products!A:A,products!H:H,"")</f>
        <v>Robusta</v>
      </c>
    </row>
    <row r="240" spans="1:9" x14ac:dyDescent="0.35">
      <c r="A240" s="2" t="s">
        <v>1830</v>
      </c>
      <c r="B240" s="3">
        <v>44172</v>
      </c>
      <c r="C240" s="2" t="s">
        <v>1831</v>
      </c>
      <c r="D240" t="s">
        <v>6148</v>
      </c>
      <c r="E240" s="2">
        <v>2</v>
      </c>
      <c r="F240" s="2" t="str">
        <f>_xlfn.XLOOKUP(C240,customers!$A$1:$A$1001,customers!$B$1:$B$1001,,0)</f>
        <v>Friederike Drysdale</v>
      </c>
      <c r="G240" s="2" t="str">
        <f>IF(_xlfn.XLOOKUP(C240, customers!A240:A1239, customers!C240:C1239, " ") = 0, "", _xlfn.XLOOKUP(C240, customers!A240:A1239, customers!C240:C1239, " "))</f>
        <v>fdrysdale6m@symantec.com</v>
      </c>
      <c r="H240" s="2" t="str">
        <v>United States</v>
      </c>
      <c r="I240" t="str">
        <f>_xlfn.XLOOKUP(orders!D:D,products!A:A,products!H:H,"")</f>
        <v>Robusta</v>
      </c>
    </row>
    <row r="241" spans="1:9" x14ac:dyDescent="0.35">
      <c r="A241" s="2" t="s">
        <v>1836</v>
      </c>
      <c r="B241" s="3">
        <v>43881</v>
      </c>
      <c r="C241" s="2" t="s">
        <v>1837</v>
      </c>
      <c r="D241" t="s">
        <v>6168</v>
      </c>
      <c r="E241" s="2">
        <v>4</v>
      </c>
      <c r="F241" s="2" t="str">
        <f>_xlfn.XLOOKUP(C241,customers!$A$1:$A$1001,customers!$B$1:$B$1001,,0)</f>
        <v>Devon Magowan</v>
      </c>
      <c r="G241" s="2" t="str">
        <f>IF(_xlfn.XLOOKUP(C241, customers!A241:A1240, customers!C241:C1240, " ") = 0, "", _xlfn.XLOOKUP(C241, customers!A241:A1240, customers!C241:C1240, " "))</f>
        <v>dmagowan6n@fc2.com</v>
      </c>
      <c r="H241" s="2" t="str">
        <v>United States</v>
      </c>
      <c r="I241" t="str">
        <f>_xlfn.XLOOKUP(orders!D:D,products!A:A,products!H:H,"")</f>
        <v>Excelsa</v>
      </c>
    </row>
    <row r="242" spans="1:9" x14ac:dyDescent="0.35">
      <c r="A242" s="2" t="s">
        <v>1842</v>
      </c>
      <c r="B242" s="3">
        <v>43993</v>
      </c>
      <c r="C242" s="2" t="s">
        <v>1843</v>
      </c>
      <c r="D242" t="s">
        <v>6172</v>
      </c>
      <c r="E242" s="2">
        <v>6</v>
      </c>
      <c r="F242" s="2" t="str">
        <f>_xlfn.XLOOKUP(C242,customers!$A$1:$A$1001,customers!$B$1:$B$1001,,0)</f>
        <v>Codi Littrell</v>
      </c>
      <c r="G242" s="2" t="str">
        <f>IF(_xlfn.XLOOKUP(C242, customers!A242:A1241, customers!C242:C1241, " ") = 0, "", _xlfn.XLOOKUP(C242, customers!A242:A1241, customers!C242:C1241, " "))</f>
        <v/>
      </c>
      <c r="H242" s="2" t="str">
        <v>United States</v>
      </c>
      <c r="I242" t="str">
        <f>_xlfn.XLOOKUP(orders!D:D,products!A:A,products!H:H,"")</f>
        <v>Arabica</v>
      </c>
    </row>
    <row r="243" spans="1:9" x14ac:dyDescent="0.35">
      <c r="A243" s="2" t="s">
        <v>1846</v>
      </c>
      <c r="B243" s="3">
        <v>44082</v>
      </c>
      <c r="C243" s="2" t="s">
        <v>1847</v>
      </c>
      <c r="D243" t="s">
        <v>6148</v>
      </c>
      <c r="E243" s="2">
        <v>2</v>
      </c>
      <c r="F243" s="2" t="str">
        <f>_xlfn.XLOOKUP(C243,customers!$A$1:$A$1001,customers!$B$1:$B$1001,,0)</f>
        <v>Christel Speak</v>
      </c>
      <c r="G243" s="2" t="str">
        <f>IF(_xlfn.XLOOKUP(C243, customers!A243:A1242, customers!C243:C1242, " ") = 0, "", _xlfn.XLOOKUP(C243, customers!A243:A1242, customers!C243:C1242, " "))</f>
        <v/>
      </c>
      <c r="H243" s="2" t="str">
        <v>United States</v>
      </c>
      <c r="I243" t="str">
        <f>_xlfn.XLOOKUP(orders!D:D,products!A:A,products!H:H,"")</f>
        <v>Robusta</v>
      </c>
    </row>
    <row r="244" spans="1:9" x14ac:dyDescent="0.35">
      <c r="A244" s="2" t="s">
        <v>1851</v>
      </c>
      <c r="B244" s="3">
        <v>43918</v>
      </c>
      <c r="C244" s="2" t="s">
        <v>1852</v>
      </c>
      <c r="D244" t="s">
        <v>6180</v>
      </c>
      <c r="E244" s="2">
        <v>3</v>
      </c>
      <c r="F244" s="2" t="str">
        <f>_xlfn.XLOOKUP(C244,customers!$A$1:$A$1001,customers!$B$1:$B$1001,,0)</f>
        <v>Sibella Rushbrooke</v>
      </c>
      <c r="G244" s="2" t="str">
        <f>IF(_xlfn.XLOOKUP(C244, customers!A244:A1243, customers!C244:C1243, " ") = 0, "", _xlfn.XLOOKUP(C244, customers!A244:A1243, customers!C244:C1243, " "))</f>
        <v>srushbrooke6q@youku.com</v>
      </c>
      <c r="H244" s="2" t="str">
        <v>United States</v>
      </c>
      <c r="I244" t="str">
        <f>_xlfn.XLOOKUP(orders!D:D,products!A:A,products!H:H,"")</f>
        <v>Excelsa</v>
      </c>
    </row>
    <row r="245" spans="1:9" x14ac:dyDescent="0.35">
      <c r="A245" s="2" t="s">
        <v>1857</v>
      </c>
      <c r="B245" s="3">
        <v>44114</v>
      </c>
      <c r="C245" s="2" t="s">
        <v>1858</v>
      </c>
      <c r="D245" t="s">
        <v>6141</v>
      </c>
      <c r="E245" s="2">
        <v>4</v>
      </c>
      <c r="F245" s="2" t="str">
        <f>_xlfn.XLOOKUP(C245,customers!$A$1:$A$1001,customers!$B$1:$B$1001,,0)</f>
        <v>Tammie Drynan</v>
      </c>
      <c r="G245" s="2" t="str">
        <f>IF(_xlfn.XLOOKUP(C245, customers!A245:A1244, customers!C245:C1244, " ") = 0, "", _xlfn.XLOOKUP(C245, customers!A245:A1244, customers!C245:C1244, " "))</f>
        <v>tdrynan6r@deviantart.com</v>
      </c>
      <c r="H245" s="2" t="str">
        <v>United States</v>
      </c>
      <c r="I245" t="str">
        <f>_xlfn.XLOOKUP(orders!D:D,products!A:A,products!H:H,"")</f>
        <v>Excelsa</v>
      </c>
    </row>
    <row r="246" spans="1:9" x14ac:dyDescent="0.35">
      <c r="A246" s="2" t="s">
        <v>1863</v>
      </c>
      <c r="B246" s="3">
        <v>44702</v>
      </c>
      <c r="C246" s="2" t="s">
        <v>1864</v>
      </c>
      <c r="D246" t="s">
        <v>6178</v>
      </c>
      <c r="E246" s="2">
        <v>4</v>
      </c>
      <c r="F246" s="2" t="str">
        <f>_xlfn.XLOOKUP(C246,customers!$A$1:$A$1001,customers!$B$1:$B$1001,,0)</f>
        <v>Effie Yurkov</v>
      </c>
      <c r="G246" s="2" t="str">
        <f>IF(_xlfn.XLOOKUP(C246, customers!A246:A1245, customers!C246:C1245, " ") = 0, "", _xlfn.XLOOKUP(C246, customers!A246:A1245, customers!C246:C1245, " "))</f>
        <v>eyurkov6s@hud.gov</v>
      </c>
      <c r="H246" s="2" t="str">
        <v>United States</v>
      </c>
      <c r="I246" t="str">
        <f>_xlfn.XLOOKUP(orders!D:D,products!A:A,products!H:H,"")</f>
        <v>Liberica</v>
      </c>
    </row>
    <row r="247" spans="1:9" x14ac:dyDescent="0.35">
      <c r="A247" s="2" t="s">
        <v>1869</v>
      </c>
      <c r="B247" s="3">
        <v>43951</v>
      </c>
      <c r="C247" s="2" t="s">
        <v>1870</v>
      </c>
      <c r="D247" t="s">
        <v>6142</v>
      </c>
      <c r="E247" s="2">
        <v>5</v>
      </c>
      <c r="F247" s="2" t="str">
        <f>_xlfn.XLOOKUP(C247,customers!$A$1:$A$1001,customers!$B$1:$B$1001,,0)</f>
        <v>Lexie Mallan</v>
      </c>
      <c r="G247" s="2" t="str">
        <f>IF(_xlfn.XLOOKUP(C247, customers!A247:A1246, customers!C247:C1246, " ") = 0, "", _xlfn.XLOOKUP(C247, customers!A247:A1246, customers!C247:C1246, " "))</f>
        <v>lmallan6t@state.gov</v>
      </c>
      <c r="H247" s="2" t="str">
        <v>United States</v>
      </c>
      <c r="I247" t="str">
        <f>_xlfn.XLOOKUP(orders!D:D,products!A:A,products!H:H,"")</f>
        <v>Liberica</v>
      </c>
    </row>
    <row r="248" spans="1:9" x14ac:dyDescent="0.35">
      <c r="A248" s="2" t="s">
        <v>1875</v>
      </c>
      <c r="B248" s="3">
        <v>44542</v>
      </c>
      <c r="C248" s="2" t="s">
        <v>1876</v>
      </c>
      <c r="D248" t="s">
        <v>6140</v>
      </c>
      <c r="E248" s="2">
        <v>3</v>
      </c>
      <c r="F248" s="2" t="str">
        <f>_xlfn.XLOOKUP(C248,customers!$A$1:$A$1001,customers!$B$1:$B$1001,,0)</f>
        <v>Georgena Bentjens</v>
      </c>
      <c r="G248" s="2" t="str">
        <f>IF(_xlfn.XLOOKUP(C248, customers!A248:A1247, customers!C248:C1247, " ") = 0, "", _xlfn.XLOOKUP(C248, customers!A248:A1247, customers!C248:C1247, " "))</f>
        <v>gbentjens6u@netlog.com</v>
      </c>
      <c r="H248" s="2" t="str">
        <v>United Kingdom</v>
      </c>
      <c r="I248" t="str">
        <f>_xlfn.XLOOKUP(orders!D:D,products!A:A,products!H:H,"")</f>
        <v>Liberica</v>
      </c>
    </row>
    <row r="249" spans="1:9" x14ac:dyDescent="0.35">
      <c r="A249" s="2" t="s">
        <v>1881</v>
      </c>
      <c r="B249" s="3">
        <v>44131</v>
      </c>
      <c r="C249" s="2" t="s">
        <v>1882</v>
      </c>
      <c r="D249" t="s">
        <v>6175</v>
      </c>
      <c r="E249" s="2">
        <v>6</v>
      </c>
      <c r="F249" s="2" t="str">
        <f>_xlfn.XLOOKUP(C249,customers!$A$1:$A$1001,customers!$B$1:$B$1001,,0)</f>
        <v>Delmar Beasant</v>
      </c>
      <c r="G249" s="2" t="str">
        <f>IF(_xlfn.XLOOKUP(C249, customers!A249:A1248, customers!C249:C1248, " ") = 0, "", _xlfn.XLOOKUP(C249, customers!A249:A1248, customers!C249:C1248, " "))</f>
        <v/>
      </c>
      <c r="H249" s="2" t="str">
        <v>Ireland</v>
      </c>
      <c r="I249" t="str">
        <f>_xlfn.XLOOKUP(orders!D:D,products!A:A,products!H:H,"")</f>
        <v>Robusta</v>
      </c>
    </row>
    <row r="250" spans="1:9" x14ac:dyDescent="0.35">
      <c r="A250" s="2" t="s">
        <v>1886</v>
      </c>
      <c r="B250" s="3">
        <v>44019</v>
      </c>
      <c r="C250" s="2" t="s">
        <v>1887</v>
      </c>
      <c r="D250" t="s">
        <v>6144</v>
      </c>
      <c r="E250" s="2">
        <v>1</v>
      </c>
      <c r="F250" s="2" t="str">
        <f>_xlfn.XLOOKUP(C250,customers!$A$1:$A$1001,customers!$B$1:$B$1001,,0)</f>
        <v>Lyn Entwistle</v>
      </c>
      <c r="G250" s="2" t="str">
        <f>IF(_xlfn.XLOOKUP(C250, customers!A250:A1249, customers!C250:C1249, " ") = 0, "", _xlfn.XLOOKUP(C250, customers!A250:A1249, customers!C250:C1249, " "))</f>
        <v>lentwistle6w@omniture.com</v>
      </c>
      <c r="H250" s="2" t="str">
        <v>United States</v>
      </c>
      <c r="I250" t="str">
        <f>_xlfn.XLOOKUP(orders!D:D,products!A:A,products!H:H,"")</f>
        <v>Arabica</v>
      </c>
    </row>
    <row r="251" spans="1:9" x14ac:dyDescent="0.35">
      <c r="A251" s="2" t="s">
        <v>1892</v>
      </c>
      <c r="B251" s="3">
        <v>43861</v>
      </c>
      <c r="C251" s="2" t="s">
        <v>1932</v>
      </c>
      <c r="D251" t="s">
        <v>6167</v>
      </c>
      <c r="E251" s="2">
        <v>1</v>
      </c>
      <c r="F251" s="2" t="str">
        <f>_xlfn.XLOOKUP(C251,customers!$A$1:$A$1001,customers!$B$1:$B$1001,,0)</f>
        <v>Zacharias Kiffe</v>
      </c>
      <c r="G251" s="2" t="str">
        <f>IF(_xlfn.XLOOKUP(C251, customers!A251:A1250, customers!C251:C1250, " ") = 0, "", _xlfn.XLOOKUP(C251, customers!A251:A1250, customers!C251:C1250, " "))</f>
        <v>zkiffe74@cyberchimps.com</v>
      </c>
      <c r="H251" s="2" t="str">
        <v>United States</v>
      </c>
      <c r="I251" t="str">
        <f>_xlfn.XLOOKUP(orders!D:D,products!A:A,products!H:H,"")</f>
        <v>Liberica</v>
      </c>
    </row>
    <row r="252" spans="1:9" x14ac:dyDescent="0.35">
      <c r="A252" s="2" t="s">
        <v>1897</v>
      </c>
      <c r="B252" s="3">
        <v>43879</v>
      </c>
      <c r="C252" s="2" t="s">
        <v>1898</v>
      </c>
      <c r="D252" t="s">
        <v>6171</v>
      </c>
      <c r="E252" s="2">
        <v>1</v>
      </c>
      <c r="F252" s="2" t="str">
        <f>_xlfn.XLOOKUP(C252,customers!$A$1:$A$1001,customers!$B$1:$B$1001,,0)</f>
        <v>Mercedes Acott</v>
      </c>
      <c r="G252" s="2" t="str">
        <f>IF(_xlfn.XLOOKUP(C252, customers!A252:A1251, customers!C252:C1251, " ") = 0, "", _xlfn.XLOOKUP(C252, customers!A252:A1251, customers!C252:C1251, " "))</f>
        <v>macott6y@pagesperso-orange.fr</v>
      </c>
      <c r="H252" s="2" t="str">
        <v>United States</v>
      </c>
      <c r="I252" t="str">
        <f>_xlfn.XLOOKUP(orders!D:D,products!A:A,products!H:H,"")</f>
        <v>Robusta</v>
      </c>
    </row>
    <row r="253" spans="1:9" x14ac:dyDescent="0.35">
      <c r="A253" s="2" t="s">
        <v>1903</v>
      </c>
      <c r="B253" s="3">
        <v>44360</v>
      </c>
      <c r="C253" s="2" t="s">
        <v>1904</v>
      </c>
      <c r="D253" t="s">
        <v>6138</v>
      </c>
      <c r="E253" s="2">
        <v>5</v>
      </c>
      <c r="F253" s="2" t="str">
        <f>_xlfn.XLOOKUP(C253,customers!$A$1:$A$1001,customers!$B$1:$B$1001,,0)</f>
        <v>Connor Heaviside</v>
      </c>
      <c r="G253" s="2" t="str">
        <f>IF(_xlfn.XLOOKUP(C253, customers!A253:A1252, customers!C253:C1252, " ") = 0, "", _xlfn.XLOOKUP(C253, customers!A253:A1252, customers!C253:C1252, " "))</f>
        <v>cheaviside6z@rediff.com</v>
      </c>
      <c r="H253" s="2" t="str">
        <v>United States</v>
      </c>
      <c r="I253" t="str">
        <f>_xlfn.XLOOKUP(orders!D:D,products!A:A,products!H:H,"")</f>
        <v>Excelsa</v>
      </c>
    </row>
    <row r="254" spans="1:9" x14ac:dyDescent="0.35">
      <c r="A254" s="2" t="s">
        <v>1909</v>
      </c>
      <c r="B254" s="3">
        <v>44779</v>
      </c>
      <c r="C254" s="2" t="s">
        <v>1910</v>
      </c>
      <c r="D254" t="s">
        <v>6144</v>
      </c>
      <c r="E254" s="2">
        <v>3</v>
      </c>
      <c r="F254" s="2" t="str">
        <f>_xlfn.XLOOKUP(C254,customers!$A$1:$A$1001,customers!$B$1:$B$1001,,0)</f>
        <v>Devy Bulbrook</v>
      </c>
      <c r="G254" s="2" t="str">
        <f>IF(_xlfn.XLOOKUP(C254, customers!A254:A1253, customers!C254:C1253, " ") = 0, "", _xlfn.XLOOKUP(C254, customers!A254:A1253, customers!C254:C1253, " "))</f>
        <v/>
      </c>
      <c r="H254" s="2" t="str">
        <v>United States</v>
      </c>
      <c r="I254" t="str">
        <f>_xlfn.XLOOKUP(orders!D:D,products!A:A,products!H:H,"")</f>
        <v>Arabica</v>
      </c>
    </row>
    <row r="255" spans="1:9" x14ac:dyDescent="0.35">
      <c r="A255" s="2" t="s">
        <v>1914</v>
      </c>
      <c r="B255" s="3">
        <v>44523</v>
      </c>
      <c r="C255" s="2" t="s">
        <v>1915</v>
      </c>
      <c r="D255" t="s">
        <v>6159</v>
      </c>
      <c r="E255" s="2">
        <v>4</v>
      </c>
      <c r="F255" s="2" t="str">
        <f>_xlfn.XLOOKUP(C255,customers!$A$1:$A$1001,customers!$B$1:$B$1001,,0)</f>
        <v>Leia Kernan</v>
      </c>
      <c r="G255" s="2" t="str">
        <f>IF(_xlfn.XLOOKUP(C255, customers!A255:A1254, customers!C255:C1254, " ") = 0, "", _xlfn.XLOOKUP(C255, customers!A255:A1254, customers!C255:C1254, " "))</f>
        <v>lkernan71@wsj.com</v>
      </c>
      <c r="H255" s="2" t="str">
        <v>United States</v>
      </c>
      <c r="I255" t="str">
        <f>_xlfn.XLOOKUP(orders!D:D,products!A:A,products!H:H,"")</f>
        <v>Liberica</v>
      </c>
    </row>
    <row r="256" spans="1:9" x14ac:dyDescent="0.35">
      <c r="A256" s="2" t="s">
        <v>1920</v>
      </c>
      <c r="B256" s="3">
        <v>44482</v>
      </c>
      <c r="C256" s="2" t="s">
        <v>1921</v>
      </c>
      <c r="D256" t="s">
        <v>6170</v>
      </c>
      <c r="E256" s="2">
        <v>4</v>
      </c>
      <c r="F256" s="2" t="str">
        <f>_xlfn.XLOOKUP(C256,customers!$A$1:$A$1001,customers!$B$1:$B$1001,,0)</f>
        <v>Rosaline McLae</v>
      </c>
      <c r="G256" s="2" t="str">
        <f>IF(_xlfn.XLOOKUP(C256, customers!A256:A1255, customers!C256:C1255, " ") = 0, "", _xlfn.XLOOKUP(C256, customers!A256:A1255, customers!C256:C1255, " "))</f>
        <v>rmclae72@dailymotion.com</v>
      </c>
      <c r="H256" s="2" t="str">
        <v>United Kingdom</v>
      </c>
      <c r="I256" t="str">
        <f>_xlfn.XLOOKUP(orders!D:D,products!A:A,products!H:H,"")</f>
        <v>Robusta</v>
      </c>
    </row>
    <row r="257" spans="1:9" x14ac:dyDescent="0.35">
      <c r="A257" s="2" t="s">
        <v>1925</v>
      </c>
      <c r="B257" s="3">
        <v>44439</v>
      </c>
      <c r="C257" s="2" t="s">
        <v>1926</v>
      </c>
      <c r="D257" t="s">
        <v>6170</v>
      </c>
      <c r="E257" s="2">
        <v>3</v>
      </c>
      <c r="F257" s="2" t="str">
        <f>_xlfn.XLOOKUP(C257,customers!$A$1:$A$1001,customers!$B$1:$B$1001,,0)</f>
        <v>Cleve Blowfelde</v>
      </c>
      <c r="G257" s="2" t="str">
        <f>IF(_xlfn.XLOOKUP(C257, customers!A257:A1256, customers!C257:C1256, " ") = 0, "", _xlfn.XLOOKUP(C257, customers!A257:A1256, customers!C257:C1256, " "))</f>
        <v>cblowfelde73@ustream.tv</v>
      </c>
      <c r="H257" s="2" t="str">
        <v>United States</v>
      </c>
      <c r="I257" t="str">
        <f>_xlfn.XLOOKUP(orders!D:D,products!A:A,products!H:H,"")</f>
        <v>Robusta</v>
      </c>
    </row>
    <row r="258" spans="1:9" x14ac:dyDescent="0.35">
      <c r="A258" s="2" t="s">
        <v>1931</v>
      </c>
      <c r="B258" s="3">
        <v>43846</v>
      </c>
      <c r="C258" s="2" t="s">
        <v>1932</v>
      </c>
      <c r="D258" t="s">
        <v>6157</v>
      </c>
      <c r="E258" s="2">
        <v>2</v>
      </c>
      <c r="F258" s="2" t="str">
        <f>_xlfn.XLOOKUP(C258,customers!$A$1:$A$1001,customers!$B$1:$B$1001,,0)</f>
        <v>Zacharias Kiffe</v>
      </c>
      <c r="G258" s="2" t="str">
        <f>IF(_xlfn.XLOOKUP(C258, customers!A258:A1257, customers!C258:C1257, " ") = 0, "", _xlfn.XLOOKUP(C258, customers!A258:A1257, customers!C258:C1257, " "))</f>
        <v>zkiffe74@cyberchimps.com</v>
      </c>
      <c r="H258" s="2" t="str">
        <v>United States</v>
      </c>
      <c r="I258" t="str">
        <f>_xlfn.XLOOKUP(orders!D:D,products!A:A,products!H:H,"")</f>
        <v>Liberica</v>
      </c>
    </row>
    <row r="259" spans="1:9" x14ac:dyDescent="0.35">
      <c r="A259" s="2" t="s">
        <v>1937</v>
      </c>
      <c r="B259" s="3">
        <v>44676</v>
      </c>
      <c r="C259" s="2" t="s">
        <v>1938</v>
      </c>
      <c r="D259" t="s">
        <v>6182</v>
      </c>
      <c r="E259" s="2">
        <v>1</v>
      </c>
      <c r="F259" s="2" t="str">
        <f>_xlfn.XLOOKUP(C259,customers!$A$1:$A$1001,customers!$B$1:$B$1001,,0)</f>
        <v>Denyse O'Calleran</v>
      </c>
      <c r="G259" s="2" t="str">
        <f>IF(_xlfn.XLOOKUP(C259, customers!A259:A1258, customers!C259:C1258, " ") = 0, "", _xlfn.XLOOKUP(C259, customers!A259:A1258, customers!C259:C1258, " "))</f>
        <v>docalleran75@ucla.edu</v>
      </c>
      <c r="H259" s="2" t="str">
        <v>United States</v>
      </c>
      <c r="I259" t="str">
        <f>_xlfn.XLOOKUP(orders!D:D,products!A:A,products!H:H,"")</f>
        <v>Excelsa</v>
      </c>
    </row>
    <row r="260" spans="1:9" x14ac:dyDescent="0.35">
      <c r="A260" s="2" t="s">
        <v>1943</v>
      </c>
      <c r="B260" s="3">
        <v>44513</v>
      </c>
      <c r="C260" s="2" t="s">
        <v>1944</v>
      </c>
      <c r="D260" t="s">
        <v>6182</v>
      </c>
      <c r="E260" s="2">
        <v>5</v>
      </c>
      <c r="F260" s="2" t="str">
        <f>_xlfn.XLOOKUP(C260,customers!$A$1:$A$1001,customers!$B$1:$B$1001,,0)</f>
        <v>Cobby Cromwell</v>
      </c>
      <c r="G260" s="2" t="str">
        <f>IF(_xlfn.XLOOKUP(C260, customers!A260:A1259, customers!C260:C1259, " ") = 0, "", _xlfn.XLOOKUP(C260, customers!A260:A1259, customers!C260:C1259, " "))</f>
        <v>ccromwell76@desdev.cn</v>
      </c>
      <c r="H260" s="2" t="str">
        <v>United States</v>
      </c>
      <c r="I260" t="str">
        <f>_xlfn.XLOOKUP(orders!D:D,products!A:A,products!H:H,"")</f>
        <v>Excelsa</v>
      </c>
    </row>
    <row r="261" spans="1:9" x14ac:dyDescent="0.35">
      <c r="A261" s="2" t="s">
        <v>1949</v>
      </c>
      <c r="B261" s="3">
        <v>44355</v>
      </c>
      <c r="C261" s="2" t="s">
        <v>1950</v>
      </c>
      <c r="D261" t="s">
        <v>6171</v>
      </c>
      <c r="E261" s="2">
        <v>2</v>
      </c>
      <c r="F261" s="2" t="str">
        <f>_xlfn.XLOOKUP(C261,customers!$A$1:$A$1001,customers!$B$1:$B$1001,,0)</f>
        <v>Irv Hay</v>
      </c>
      <c r="G261" s="2" t="str">
        <f>IF(_xlfn.XLOOKUP(C261, customers!A261:A1260, customers!C261:C1260, " ") = 0, "", _xlfn.XLOOKUP(C261, customers!A261:A1260, customers!C261:C1260, " "))</f>
        <v>ihay77@lulu.com</v>
      </c>
      <c r="H261" s="2" t="str">
        <v>United Kingdom</v>
      </c>
      <c r="I261" t="str">
        <f>_xlfn.XLOOKUP(orders!D:D,products!A:A,products!H:H,"")</f>
        <v>Robusta</v>
      </c>
    </row>
    <row r="262" spans="1:9" x14ac:dyDescent="0.35">
      <c r="A262" s="2" t="s">
        <v>1955</v>
      </c>
      <c r="B262" s="3">
        <v>44156</v>
      </c>
      <c r="C262" s="2" t="s">
        <v>1956</v>
      </c>
      <c r="D262" t="s">
        <v>6139</v>
      </c>
      <c r="E262" s="2">
        <v>1</v>
      </c>
      <c r="F262" s="2" t="str">
        <f>_xlfn.XLOOKUP(C262,customers!$A$1:$A$1001,customers!$B$1:$B$1001,,0)</f>
        <v>Tani Taffarello</v>
      </c>
      <c r="G262" s="2" t="str">
        <f>IF(_xlfn.XLOOKUP(C262, customers!A262:A1261, customers!C262:C1261, " ") = 0, "", _xlfn.XLOOKUP(C262, customers!A262:A1261, customers!C262:C1261, " "))</f>
        <v>ttaffarello78@sciencedaily.com</v>
      </c>
      <c r="H262" s="2" t="str">
        <v>United States</v>
      </c>
      <c r="I262" t="str">
        <f>_xlfn.XLOOKUP(orders!D:D,products!A:A,products!H:H,"")</f>
        <v>Robusta</v>
      </c>
    </row>
    <row r="263" spans="1:9" x14ac:dyDescent="0.35">
      <c r="A263" s="2" t="s">
        <v>1960</v>
      </c>
      <c r="B263" s="3">
        <v>43538</v>
      </c>
      <c r="C263" s="2" t="s">
        <v>1961</v>
      </c>
      <c r="D263" t="s">
        <v>6176</v>
      </c>
      <c r="E263" s="2">
        <v>5</v>
      </c>
      <c r="F263" s="2" t="str">
        <f>_xlfn.XLOOKUP(C263,customers!$A$1:$A$1001,customers!$B$1:$B$1001,,0)</f>
        <v>Monique Canty</v>
      </c>
      <c r="G263" s="2" t="str">
        <f>IF(_xlfn.XLOOKUP(C263, customers!A263:A1262, customers!C263:C1262, " ") = 0, "", _xlfn.XLOOKUP(C263, customers!A263:A1262, customers!C263:C1262, " "))</f>
        <v>mcanty79@jigsy.com</v>
      </c>
      <c r="H263" s="2" t="str">
        <v>United States</v>
      </c>
      <c r="I263" t="str">
        <f>_xlfn.XLOOKUP(orders!D:D,products!A:A,products!H:H,"")</f>
        <v>Robusta</v>
      </c>
    </row>
    <row r="264" spans="1:9" x14ac:dyDescent="0.35">
      <c r="A264" s="2" t="s">
        <v>1966</v>
      </c>
      <c r="B264" s="3">
        <v>43693</v>
      </c>
      <c r="C264" s="2" t="s">
        <v>1967</v>
      </c>
      <c r="D264" t="s">
        <v>6138</v>
      </c>
      <c r="E264" s="2">
        <v>3</v>
      </c>
      <c r="F264" s="2" t="str">
        <f>_xlfn.XLOOKUP(C264,customers!$A$1:$A$1001,customers!$B$1:$B$1001,,0)</f>
        <v>Javier Kopke</v>
      </c>
      <c r="G264" s="2" t="str">
        <f>IF(_xlfn.XLOOKUP(C264, customers!A264:A1263, customers!C264:C1263, " ") = 0, "", _xlfn.XLOOKUP(C264, customers!A264:A1263, customers!C264:C1263, " "))</f>
        <v>jkopke7a@auda.org.au</v>
      </c>
      <c r="H264" s="2" t="str">
        <v>United States</v>
      </c>
      <c r="I264" t="str">
        <f>_xlfn.XLOOKUP(orders!D:D,products!A:A,products!H:H,"")</f>
        <v>Excelsa</v>
      </c>
    </row>
    <row r="265" spans="1:9" x14ac:dyDescent="0.35">
      <c r="A265" s="2" t="s">
        <v>1972</v>
      </c>
      <c r="B265" s="3">
        <v>43577</v>
      </c>
      <c r="C265" s="2" t="s">
        <v>1973</v>
      </c>
      <c r="D265" t="s">
        <v>6178</v>
      </c>
      <c r="E265" s="2">
        <v>4</v>
      </c>
      <c r="F265" s="2" t="str">
        <f>_xlfn.XLOOKUP(C265,customers!$A$1:$A$1001,customers!$B$1:$B$1001,,0)</f>
        <v>Mar McIver</v>
      </c>
      <c r="G265" s="2" t="str">
        <f>IF(_xlfn.XLOOKUP(C265, customers!A265:A1264, customers!C265:C1264, " ") = 0, "", _xlfn.XLOOKUP(C265, customers!A265:A1264, customers!C265:C1264, " "))</f>
        <v/>
      </c>
      <c r="H265" s="2" t="str">
        <v>United States</v>
      </c>
      <c r="I265" t="str">
        <f>_xlfn.XLOOKUP(orders!D:D,products!A:A,products!H:H,"")</f>
        <v>Liberica</v>
      </c>
    </row>
    <row r="266" spans="1:9" x14ac:dyDescent="0.35">
      <c r="A266" s="2" t="s">
        <v>1977</v>
      </c>
      <c r="B266" s="3">
        <v>44683</v>
      </c>
      <c r="C266" s="2" t="s">
        <v>1978</v>
      </c>
      <c r="D266" t="s">
        <v>6176</v>
      </c>
      <c r="E266" s="2">
        <v>5</v>
      </c>
      <c r="F266" s="2" t="str">
        <f>_xlfn.XLOOKUP(C266,customers!$A$1:$A$1001,customers!$B$1:$B$1001,,0)</f>
        <v>Arabella Fransewich</v>
      </c>
      <c r="G266" s="2" t="str">
        <f>IF(_xlfn.XLOOKUP(C266, customers!A266:A1265, customers!C266:C1265, " ") = 0, "", _xlfn.XLOOKUP(C266, customers!A266:A1265, customers!C266:C1265, " "))</f>
        <v/>
      </c>
      <c r="H266" s="2" t="str">
        <v>Ireland</v>
      </c>
      <c r="I266" t="str">
        <f>_xlfn.XLOOKUP(orders!D:D,products!A:A,products!H:H,"")</f>
        <v>Robusta</v>
      </c>
    </row>
    <row r="267" spans="1:9" x14ac:dyDescent="0.35">
      <c r="A267" s="2" t="s">
        <v>1983</v>
      </c>
      <c r="B267" s="3">
        <v>43872</v>
      </c>
      <c r="C267" s="2" t="s">
        <v>1984</v>
      </c>
      <c r="D267" t="s">
        <v>6155</v>
      </c>
      <c r="E267" s="2">
        <v>1</v>
      </c>
      <c r="F267" s="2" t="str">
        <f>_xlfn.XLOOKUP(C267,customers!$A$1:$A$1001,customers!$B$1:$B$1001,,0)</f>
        <v>Violette Hellmore</v>
      </c>
      <c r="G267" s="2" t="str">
        <f>IF(_xlfn.XLOOKUP(C267, customers!A267:A1266, customers!C267:C1266, " ") = 0, "", _xlfn.XLOOKUP(C267, customers!A267:A1266, customers!C267:C1266, " "))</f>
        <v>vhellmore7d@bbc.co.uk</v>
      </c>
      <c r="H267" s="2" t="str">
        <v>United States</v>
      </c>
      <c r="I267" t="str">
        <f>_xlfn.XLOOKUP(orders!D:D,products!A:A,products!H:H,"")</f>
        <v>Arabica</v>
      </c>
    </row>
    <row r="268" spans="1:9" x14ac:dyDescent="0.35">
      <c r="A268" s="2" t="s">
        <v>1989</v>
      </c>
      <c r="B268" s="3">
        <v>44283</v>
      </c>
      <c r="C268" s="2" t="s">
        <v>1990</v>
      </c>
      <c r="D268" t="s">
        <v>6180</v>
      </c>
      <c r="E268" s="2">
        <v>2</v>
      </c>
      <c r="F268" s="2" t="str">
        <f>_xlfn.XLOOKUP(C268,customers!$A$1:$A$1001,customers!$B$1:$B$1001,,0)</f>
        <v>Myles Seawright</v>
      </c>
      <c r="G268" s="2" t="str">
        <f>IF(_xlfn.XLOOKUP(C268, customers!A268:A1267, customers!C268:C1267, " ") = 0, "", _xlfn.XLOOKUP(C268, customers!A268:A1267, customers!C268:C1267, " "))</f>
        <v>mseawright7e@nbcnews.com</v>
      </c>
      <c r="H268" s="2" t="str">
        <v>United Kingdom</v>
      </c>
      <c r="I268" t="str">
        <f>_xlfn.XLOOKUP(orders!D:D,products!A:A,products!H:H,"")</f>
        <v>Excelsa</v>
      </c>
    </row>
    <row r="269" spans="1:9" x14ac:dyDescent="0.35">
      <c r="A269" s="2" t="s">
        <v>1995</v>
      </c>
      <c r="B269" s="3">
        <v>44324</v>
      </c>
      <c r="C269" s="2" t="s">
        <v>1996</v>
      </c>
      <c r="D269" t="s">
        <v>6150</v>
      </c>
      <c r="E269" s="2">
        <v>6</v>
      </c>
      <c r="F269" s="2" t="str">
        <f>_xlfn.XLOOKUP(C269,customers!$A$1:$A$1001,customers!$B$1:$B$1001,,0)</f>
        <v>Silvana Northeast</v>
      </c>
      <c r="G269" s="2" t="str">
        <f>IF(_xlfn.XLOOKUP(C269, customers!A269:A1268, customers!C269:C1268, " ") = 0, "", _xlfn.XLOOKUP(C269, customers!A269:A1268, customers!C269:C1268, " "))</f>
        <v>snortheast7f@mashable.com</v>
      </c>
      <c r="H269" s="2" t="str">
        <v>United States</v>
      </c>
      <c r="I269" t="str">
        <f>_xlfn.XLOOKUP(orders!D:D,products!A:A,products!H:H,"")</f>
        <v>Excelsa</v>
      </c>
    </row>
    <row r="270" spans="1:9" x14ac:dyDescent="0.35">
      <c r="A270" s="2" t="s">
        <v>2001</v>
      </c>
      <c r="B270" s="3">
        <v>43790</v>
      </c>
      <c r="C270" s="2" t="s">
        <v>1669</v>
      </c>
      <c r="D270" t="s">
        <v>6144</v>
      </c>
      <c r="E270" s="2">
        <v>2</v>
      </c>
      <c r="F270" s="2" t="str">
        <f>_xlfn.XLOOKUP(C270,customers!$A$1:$A$1001,customers!$B$1:$B$1001,,0)</f>
        <v>Anselma Attwater</v>
      </c>
      <c r="G270" s="2" t="str">
        <f>IF(_xlfn.XLOOKUP(C270, customers!A270:A1269, customers!C270:C1269, " ") = 0, "", _xlfn.XLOOKUP(C270, customers!A270:A1269, customers!C270:C1269, " "))</f>
        <v xml:space="preserve"> </v>
      </c>
      <c r="H270" s="2" t="str">
        <v>United States</v>
      </c>
      <c r="I270" t="str">
        <f>_xlfn.XLOOKUP(orders!D:D,products!A:A,products!H:H,"")</f>
        <v>Arabica</v>
      </c>
    </row>
    <row r="271" spans="1:9" x14ac:dyDescent="0.35">
      <c r="A271" s="2" t="s">
        <v>2006</v>
      </c>
      <c r="B271" s="3">
        <v>44333</v>
      </c>
      <c r="C271" s="2" t="s">
        <v>2007</v>
      </c>
      <c r="D271" t="s">
        <v>6151</v>
      </c>
      <c r="E271" s="2">
        <v>2</v>
      </c>
      <c r="F271" s="2" t="str">
        <f>_xlfn.XLOOKUP(C271,customers!$A$1:$A$1001,customers!$B$1:$B$1001,,0)</f>
        <v>Monica Fearon</v>
      </c>
      <c r="G271" s="2" t="str">
        <f>IF(_xlfn.XLOOKUP(C271, customers!A271:A1270, customers!C271:C1270, " ") = 0, "", _xlfn.XLOOKUP(C271, customers!A271:A1270, customers!C271:C1270, " "))</f>
        <v>mfearon7h@reverbnation.com</v>
      </c>
      <c r="H271" s="2" t="str">
        <v>United States</v>
      </c>
      <c r="I271" t="str">
        <f>_xlfn.XLOOKUP(orders!D:D,products!A:A,products!H:H,"")</f>
        <v>Arabica</v>
      </c>
    </row>
    <row r="272" spans="1:9" x14ac:dyDescent="0.35">
      <c r="A272" s="2" t="s">
        <v>2012</v>
      </c>
      <c r="B272" s="3">
        <v>43655</v>
      </c>
      <c r="C272" s="2" t="s">
        <v>2013</v>
      </c>
      <c r="D272" t="s">
        <v>6141</v>
      </c>
      <c r="E272" s="2">
        <v>1</v>
      </c>
      <c r="F272" s="2" t="str">
        <f>_xlfn.XLOOKUP(C272,customers!$A$1:$A$1001,customers!$B$1:$B$1001,,0)</f>
        <v>Barney Chisnell</v>
      </c>
      <c r="G272" s="2" t="str">
        <f>IF(_xlfn.XLOOKUP(C272, customers!A272:A1271, customers!C272:C1271, " ") = 0, "", _xlfn.XLOOKUP(C272, customers!A272:A1271, customers!C272:C1271, " "))</f>
        <v/>
      </c>
      <c r="H272" s="2" t="str">
        <v>Ireland</v>
      </c>
      <c r="I272" t="str">
        <f>_xlfn.XLOOKUP(orders!D:D,products!A:A,products!H:H,"")</f>
        <v>Excelsa</v>
      </c>
    </row>
    <row r="273" spans="1:9" x14ac:dyDescent="0.35">
      <c r="A273" s="2" t="s">
        <v>2016</v>
      </c>
      <c r="B273" s="3">
        <v>43971</v>
      </c>
      <c r="C273" s="2" t="s">
        <v>2017</v>
      </c>
      <c r="D273" t="s">
        <v>6151</v>
      </c>
      <c r="E273" s="2">
        <v>4</v>
      </c>
      <c r="F273" s="2" t="str">
        <f>_xlfn.XLOOKUP(C273,customers!$A$1:$A$1001,customers!$B$1:$B$1001,,0)</f>
        <v>Jasper Sisneros</v>
      </c>
      <c r="G273" s="2" t="str">
        <f>IF(_xlfn.XLOOKUP(C273, customers!A273:A1272, customers!C273:C1272, " ") = 0, "", _xlfn.XLOOKUP(C273, customers!A273:A1272, customers!C273:C1272, " "))</f>
        <v>jsisneros7j@a8.net</v>
      </c>
      <c r="H273" s="2" t="str">
        <v>United States</v>
      </c>
      <c r="I273" t="str">
        <f>_xlfn.XLOOKUP(orders!D:D,products!A:A,products!H:H,"")</f>
        <v>Arabica</v>
      </c>
    </row>
    <row r="274" spans="1:9" x14ac:dyDescent="0.35">
      <c r="A274" s="2" t="s">
        <v>2022</v>
      </c>
      <c r="B274" s="3">
        <v>44435</v>
      </c>
      <c r="C274" s="2" t="s">
        <v>2023</v>
      </c>
      <c r="D274" t="s">
        <v>6176</v>
      </c>
      <c r="E274" s="2">
        <v>6</v>
      </c>
      <c r="F274" s="2" t="str">
        <f>_xlfn.XLOOKUP(C274,customers!$A$1:$A$1001,customers!$B$1:$B$1001,,0)</f>
        <v>Zachariah Carlson</v>
      </c>
      <c r="G274" s="2" t="str">
        <f>IF(_xlfn.XLOOKUP(C274, customers!A274:A1273, customers!C274:C1273, " ") = 0, "", _xlfn.XLOOKUP(C274, customers!A274:A1273, customers!C274:C1273, " "))</f>
        <v>zcarlson7k@bigcartel.com</v>
      </c>
      <c r="H274" s="2" t="str">
        <v>Ireland</v>
      </c>
      <c r="I274" t="str">
        <f>_xlfn.XLOOKUP(orders!D:D,products!A:A,products!H:H,"")</f>
        <v>Robusta</v>
      </c>
    </row>
    <row r="275" spans="1:9" x14ac:dyDescent="0.35">
      <c r="A275" s="2" t="s">
        <v>2029</v>
      </c>
      <c r="B275" s="3">
        <v>44681</v>
      </c>
      <c r="C275" s="2" t="s">
        <v>2030</v>
      </c>
      <c r="D275" t="s">
        <v>6164</v>
      </c>
      <c r="E275" s="2">
        <v>2</v>
      </c>
      <c r="F275" s="2" t="str">
        <f>_xlfn.XLOOKUP(C275,customers!$A$1:$A$1001,customers!$B$1:$B$1001,,0)</f>
        <v>Warner Maddox</v>
      </c>
      <c r="G275" s="2" t="str">
        <f>IF(_xlfn.XLOOKUP(C275, customers!A275:A1274, customers!C275:C1274, " ") = 0, "", _xlfn.XLOOKUP(C275, customers!A275:A1274, customers!C275:C1274, " "))</f>
        <v>wmaddox7l@timesonline.co.uk</v>
      </c>
      <c r="H275" s="2" t="str">
        <v>United States</v>
      </c>
      <c r="I275" t="str">
        <f>_xlfn.XLOOKUP(orders!D:D,products!A:A,products!H:H,"")</f>
        <v>Arabica</v>
      </c>
    </row>
    <row r="276" spans="1:9" x14ac:dyDescent="0.35">
      <c r="A276" s="2" t="s">
        <v>2035</v>
      </c>
      <c r="B276" s="3">
        <v>43985</v>
      </c>
      <c r="C276" s="2" t="s">
        <v>2036</v>
      </c>
      <c r="D276" t="s">
        <v>6172</v>
      </c>
      <c r="E276" s="2">
        <v>1</v>
      </c>
      <c r="F276" s="2" t="str">
        <f>_xlfn.XLOOKUP(C276,customers!$A$1:$A$1001,customers!$B$1:$B$1001,,0)</f>
        <v>Donnie Hedlestone</v>
      </c>
      <c r="G276" s="2" t="str">
        <f>IF(_xlfn.XLOOKUP(C276, customers!A276:A1275, customers!C276:C1275, " ") = 0, "", _xlfn.XLOOKUP(C276, customers!A276:A1275, customers!C276:C1275, " "))</f>
        <v>dhedlestone7m@craigslist.org</v>
      </c>
      <c r="H276" s="2" t="str">
        <v>United States</v>
      </c>
      <c r="I276" t="str">
        <f>_xlfn.XLOOKUP(orders!D:D,products!A:A,products!H:H,"")</f>
        <v>Arabica</v>
      </c>
    </row>
    <row r="277" spans="1:9" x14ac:dyDescent="0.35">
      <c r="A277" s="2" t="s">
        <v>2041</v>
      </c>
      <c r="B277" s="3">
        <v>44725</v>
      </c>
      <c r="C277" s="2" t="s">
        <v>2042</v>
      </c>
      <c r="D277" t="s">
        <v>6145</v>
      </c>
      <c r="E277" s="2">
        <v>6</v>
      </c>
      <c r="F277" s="2" t="str">
        <f>_xlfn.XLOOKUP(C277,customers!$A$1:$A$1001,customers!$B$1:$B$1001,,0)</f>
        <v>Teddi Crowthe</v>
      </c>
      <c r="G277" s="2" t="str">
        <f>IF(_xlfn.XLOOKUP(C277, customers!A277:A1276, customers!C277:C1276, " ") = 0, "", _xlfn.XLOOKUP(C277, customers!A277:A1276, customers!C277:C1276, " "))</f>
        <v>tcrowthe7n@europa.eu</v>
      </c>
      <c r="H277" s="2" t="str">
        <v>United States</v>
      </c>
      <c r="I277" t="str">
        <f>_xlfn.XLOOKUP(orders!D:D,products!A:A,products!H:H,"")</f>
        <v>Excelsa</v>
      </c>
    </row>
    <row r="278" spans="1:9" x14ac:dyDescent="0.35">
      <c r="A278" s="2" t="s">
        <v>2047</v>
      </c>
      <c r="B278" s="3">
        <v>43992</v>
      </c>
      <c r="C278" s="2" t="s">
        <v>2048</v>
      </c>
      <c r="D278" t="s">
        <v>6139</v>
      </c>
      <c r="E278" s="2">
        <v>4</v>
      </c>
      <c r="F278" s="2" t="str">
        <f>_xlfn.XLOOKUP(C278,customers!$A$1:$A$1001,customers!$B$1:$B$1001,,0)</f>
        <v>Dorelia Bury</v>
      </c>
      <c r="G278" s="2" t="str">
        <f>IF(_xlfn.XLOOKUP(C278, customers!A278:A1277, customers!C278:C1277, " ") = 0, "", _xlfn.XLOOKUP(C278, customers!A278:A1277, customers!C278:C1277, " "))</f>
        <v>dbury7o@tinyurl.com</v>
      </c>
      <c r="H278" s="2" t="str">
        <v>Ireland</v>
      </c>
      <c r="I278" t="str">
        <f>_xlfn.XLOOKUP(orders!D:D,products!A:A,products!H:H,"")</f>
        <v>Robusta</v>
      </c>
    </row>
    <row r="279" spans="1:9" x14ac:dyDescent="0.35">
      <c r="A279" s="2" t="s">
        <v>2053</v>
      </c>
      <c r="B279" s="3">
        <v>44183</v>
      </c>
      <c r="C279" s="2" t="s">
        <v>2054</v>
      </c>
      <c r="D279" t="s">
        <v>6168</v>
      </c>
      <c r="E279" s="2">
        <v>6</v>
      </c>
      <c r="F279" s="2" t="str">
        <f>_xlfn.XLOOKUP(C279,customers!$A$1:$A$1001,customers!$B$1:$B$1001,,0)</f>
        <v>Gussy Broadbear</v>
      </c>
      <c r="G279" s="2" t="str">
        <f>IF(_xlfn.XLOOKUP(C279, customers!A279:A1278, customers!C279:C1278, " ") = 0, "", _xlfn.XLOOKUP(C279, customers!A279:A1278, customers!C279:C1278, " "))</f>
        <v>gbroadbear7p@omniture.com</v>
      </c>
      <c r="H279" s="2" t="str">
        <v>United States</v>
      </c>
      <c r="I279" t="str">
        <f>_xlfn.XLOOKUP(orders!D:D,products!A:A,products!H:H,"")</f>
        <v>Excelsa</v>
      </c>
    </row>
    <row r="280" spans="1:9" x14ac:dyDescent="0.35">
      <c r="A280" s="2" t="s">
        <v>2059</v>
      </c>
      <c r="B280" s="3">
        <v>43708</v>
      </c>
      <c r="C280" s="2" t="s">
        <v>2060</v>
      </c>
      <c r="D280" t="s">
        <v>6164</v>
      </c>
      <c r="E280" s="2">
        <v>2</v>
      </c>
      <c r="F280" s="2" t="str">
        <f>_xlfn.XLOOKUP(C280,customers!$A$1:$A$1001,customers!$B$1:$B$1001,,0)</f>
        <v>Emlynne Palfrey</v>
      </c>
      <c r="G280" s="2" t="str">
        <f>IF(_xlfn.XLOOKUP(C280, customers!A280:A1279, customers!C280:C1279, " ") = 0, "", _xlfn.XLOOKUP(C280, customers!A280:A1279, customers!C280:C1279, " "))</f>
        <v>epalfrey7q@devhub.com</v>
      </c>
      <c r="H280" s="2" t="str">
        <v>United States</v>
      </c>
      <c r="I280" t="str">
        <f>_xlfn.XLOOKUP(orders!D:D,products!A:A,products!H:H,"")</f>
        <v>Arabica</v>
      </c>
    </row>
    <row r="281" spans="1:9" x14ac:dyDescent="0.35">
      <c r="A281" s="2" t="s">
        <v>2065</v>
      </c>
      <c r="B281" s="3">
        <v>43521</v>
      </c>
      <c r="C281" s="2" t="s">
        <v>2066</v>
      </c>
      <c r="D281" t="s">
        <v>6178</v>
      </c>
      <c r="E281" s="2">
        <v>1</v>
      </c>
      <c r="F281" s="2" t="str">
        <f>_xlfn.XLOOKUP(C281,customers!$A$1:$A$1001,customers!$B$1:$B$1001,,0)</f>
        <v>Parsifal Metrick</v>
      </c>
      <c r="G281" s="2" t="str">
        <f>IF(_xlfn.XLOOKUP(C281, customers!A281:A1280, customers!C281:C1280, " ") = 0, "", _xlfn.XLOOKUP(C281, customers!A281:A1280, customers!C281:C1280, " "))</f>
        <v>pmetrick7r@rakuten.co.jp</v>
      </c>
      <c r="H281" s="2" t="str">
        <v>United States</v>
      </c>
      <c r="I281" t="str">
        <f>_xlfn.XLOOKUP(orders!D:D,products!A:A,products!H:H,"")</f>
        <v>Liberica</v>
      </c>
    </row>
    <row r="282" spans="1:9" x14ac:dyDescent="0.35">
      <c r="A282" s="2" t="s">
        <v>2071</v>
      </c>
      <c r="B282" s="3">
        <v>44234</v>
      </c>
      <c r="C282" s="2" t="s">
        <v>2072</v>
      </c>
      <c r="D282" t="s">
        <v>6136</v>
      </c>
      <c r="E282" s="2">
        <v>5</v>
      </c>
      <c r="F282" s="2" t="str">
        <f>_xlfn.XLOOKUP(C282,customers!$A$1:$A$1001,customers!$B$1:$B$1001,,0)</f>
        <v>Christopher Grieveson</v>
      </c>
      <c r="G282" s="2" t="str">
        <f>IF(_xlfn.XLOOKUP(C282, customers!A282:A1281, customers!C282:C1281, " ") = 0, "", _xlfn.XLOOKUP(C282, customers!A282:A1281, customers!C282:C1281, " "))</f>
        <v/>
      </c>
      <c r="H282" s="2" t="str">
        <v>United States</v>
      </c>
      <c r="I282" t="str">
        <f>_xlfn.XLOOKUP(orders!D:D,products!A:A,products!H:H,"")</f>
        <v>Excelsa</v>
      </c>
    </row>
    <row r="283" spans="1:9" x14ac:dyDescent="0.35">
      <c r="A283" s="2" t="s">
        <v>2076</v>
      </c>
      <c r="B283" s="3">
        <v>44210</v>
      </c>
      <c r="C283" s="2" t="s">
        <v>2077</v>
      </c>
      <c r="D283" t="s">
        <v>6168</v>
      </c>
      <c r="E283" s="2">
        <v>4</v>
      </c>
      <c r="F283" s="2" t="str">
        <f>_xlfn.XLOOKUP(C283,customers!$A$1:$A$1001,customers!$B$1:$B$1001,,0)</f>
        <v>Karlan Karby</v>
      </c>
      <c r="G283" s="2" t="str">
        <f>IF(_xlfn.XLOOKUP(C283, customers!A283:A1282, customers!C283:C1282, " ") = 0, "", _xlfn.XLOOKUP(C283, customers!A283:A1282, customers!C283:C1282, " "))</f>
        <v>kkarby7t@sbwire.com</v>
      </c>
      <c r="H283" s="2" t="str">
        <v>United States</v>
      </c>
      <c r="I283" t="str">
        <f>_xlfn.XLOOKUP(orders!D:D,products!A:A,products!H:H,"")</f>
        <v>Excelsa</v>
      </c>
    </row>
    <row r="284" spans="1:9" x14ac:dyDescent="0.35">
      <c r="A284" s="2" t="s">
        <v>2082</v>
      </c>
      <c r="B284" s="3">
        <v>43520</v>
      </c>
      <c r="C284" s="2" t="s">
        <v>2083</v>
      </c>
      <c r="D284" t="s">
        <v>6177</v>
      </c>
      <c r="E284" s="2">
        <v>1</v>
      </c>
      <c r="F284" s="2" t="str">
        <f>_xlfn.XLOOKUP(C284,customers!$A$1:$A$1001,customers!$B$1:$B$1001,,0)</f>
        <v>Flory Crumpe</v>
      </c>
      <c r="G284" s="2" t="str">
        <f>IF(_xlfn.XLOOKUP(C284, customers!A284:A1283, customers!C284:C1283, " ") = 0, "", _xlfn.XLOOKUP(C284, customers!A284:A1283, customers!C284:C1283, " "))</f>
        <v>fcrumpe7u@ftc.gov</v>
      </c>
      <c r="H284" s="2" t="str">
        <v>United Kingdom</v>
      </c>
      <c r="I284" t="str">
        <f>_xlfn.XLOOKUP(orders!D:D,products!A:A,products!H:H,"")</f>
        <v>Arabica</v>
      </c>
    </row>
    <row r="285" spans="1:9" x14ac:dyDescent="0.35">
      <c r="A285" s="2" t="s">
        <v>2088</v>
      </c>
      <c r="B285" s="3">
        <v>43639</v>
      </c>
      <c r="C285" s="2" t="s">
        <v>2089</v>
      </c>
      <c r="D285" t="s">
        <v>6169</v>
      </c>
      <c r="E285" s="2">
        <v>1</v>
      </c>
      <c r="F285" s="2" t="str">
        <f>_xlfn.XLOOKUP(C285,customers!$A$1:$A$1001,customers!$B$1:$B$1001,,0)</f>
        <v>Amity Chatto</v>
      </c>
      <c r="G285" s="2" t="str">
        <f>IF(_xlfn.XLOOKUP(C285, customers!A285:A1284, customers!C285:C1284, " ") = 0, "", _xlfn.XLOOKUP(C285, customers!A285:A1284, customers!C285:C1284, " "))</f>
        <v>achatto7v@sakura.ne.jp</v>
      </c>
      <c r="H285" s="2" t="str">
        <v>United Kingdom</v>
      </c>
      <c r="I285" t="str">
        <f>_xlfn.XLOOKUP(orders!D:D,products!A:A,products!H:H,"")</f>
        <v>Robusta</v>
      </c>
    </row>
    <row r="286" spans="1:9" x14ac:dyDescent="0.35">
      <c r="A286" s="2" t="s">
        <v>2094</v>
      </c>
      <c r="B286" s="3">
        <v>43960</v>
      </c>
      <c r="C286" s="2" t="s">
        <v>2095</v>
      </c>
      <c r="D286" t="s">
        <v>6163</v>
      </c>
      <c r="E286" s="2">
        <v>3</v>
      </c>
      <c r="F286" s="2" t="str">
        <f>_xlfn.XLOOKUP(C286,customers!$A$1:$A$1001,customers!$B$1:$B$1001,,0)</f>
        <v>Nanine McCarthy</v>
      </c>
      <c r="G286" s="2" t="str">
        <f>IF(_xlfn.XLOOKUP(C286, customers!A286:A1285, customers!C286:C1285, " ") = 0, "", _xlfn.XLOOKUP(C286, customers!A286:A1285, customers!C286:C1285, " "))</f>
        <v/>
      </c>
      <c r="H286" s="2" t="str">
        <v>United States</v>
      </c>
      <c r="I286" t="str">
        <f>_xlfn.XLOOKUP(orders!D:D,products!A:A,products!H:H,"")</f>
        <v>Excelsa</v>
      </c>
    </row>
    <row r="287" spans="1:9" x14ac:dyDescent="0.35">
      <c r="A287" s="2" t="s">
        <v>2099</v>
      </c>
      <c r="B287" s="3">
        <v>44030</v>
      </c>
      <c r="C287" s="2" t="s">
        <v>2100</v>
      </c>
      <c r="D287" t="s">
        <v>6161</v>
      </c>
      <c r="E287" s="2">
        <v>1</v>
      </c>
      <c r="F287" s="2" t="str">
        <f>_xlfn.XLOOKUP(C287,customers!$A$1:$A$1001,customers!$B$1:$B$1001,,0)</f>
        <v>Lyndsey Megany</v>
      </c>
      <c r="G287" s="2" t="str">
        <f>IF(_xlfn.XLOOKUP(C287, customers!A287:A1286, customers!C287:C1286, " ") = 0, "", _xlfn.XLOOKUP(C287, customers!A287:A1286, customers!C287:C1286, " "))</f>
        <v/>
      </c>
      <c r="H287" s="2" t="str">
        <v>United States</v>
      </c>
      <c r="I287" t="str">
        <f>_xlfn.XLOOKUP(orders!D:D,products!A:A,products!H:H,"")</f>
        <v>Liberica</v>
      </c>
    </row>
    <row r="288" spans="1:9" x14ac:dyDescent="0.35">
      <c r="A288" s="2" t="s">
        <v>2104</v>
      </c>
      <c r="B288" s="3">
        <v>43755</v>
      </c>
      <c r="C288" s="2" t="s">
        <v>2105</v>
      </c>
      <c r="D288" t="s">
        <v>6149</v>
      </c>
      <c r="E288" s="2">
        <v>4</v>
      </c>
      <c r="F288" s="2" t="str">
        <f>_xlfn.XLOOKUP(C288,customers!$A$1:$A$1001,customers!$B$1:$B$1001,,0)</f>
        <v>Byram Mergue</v>
      </c>
      <c r="G288" s="2" t="str">
        <f>IF(_xlfn.XLOOKUP(C288, customers!A288:A1287, customers!C288:C1287, " ") = 0, "", _xlfn.XLOOKUP(C288, customers!A288:A1287, customers!C288:C1287, " "))</f>
        <v>bmergue7y@umn.edu</v>
      </c>
      <c r="H288" s="2" t="str">
        <v>United States</v>
      </c>
      <c r="I288" t="str">
        <f>_xlfn.XLOOKUP(orders!D:D,products!A:A,products!H:H,"")</f>
        <v>Arabica</v>
      </c>
    </row>
    <row r="289" spans="1:9" x14ac:dyDescent="0.35">
      <c r="A289" s="2" t="s">
        <v>2109</v>
      </c>
      <c r="B289" s="3">
        <v>44697</v>
      </c>
      <c r="C289" s="2" t="s">
        <v>2110</v>
      </c>
      <c r="D289" t="s">
        <v>6175</v>
      </c>
      <c r="E289" s="2">
        <v>4</v>
      </c>
      <c r="F289" s="2" t="str">
        <f>_xlfn.XLOOKUP(C289,customers!$A$1:$A$1001,customers!$B$1:$B$1001,,0)</f>
        <v>Kerr Patise</v>
      </c>
      <c r="G289" s="2" t="str">
        <f>IF(_xlfn.XLOOKUP(C289, customers!A289:A1288, customers!C289:C1288, " ") = 0, "", _xlfn.XLOOKUP(C289, customers!A289:A1288, customers!C289:C1288, " "))</f>
        <v>kpatise7z@jigsy.com</v>
      </c>
      <c r="H289" s="2" t="str">
        <v>United States</v>
      </c>
      <c r="I289" t="str">
        <f>_xlfn.XLOOKUP(orders!D:D,products!A:A,products!H:H,"")</f>
        <v>Robusta</v>
      </c>
    </row>
    <row r="290" spans="1:9" x14ac:dyDescent="0.35">
      <c r="A290" s="2" t="s">
        <v>2115</v>
      </c>
      <c r="B290" s="3">
        <v>44279</v>
      </c>
      <c r="C290" s="2" t="s">
        <v>2116</v>
      </c>
      <c r="D290" t="s">
        <v>6136</v>
      </c>
      <c r="E290" s="2">
        <v>1</v>
      </c>
      <c r="F290" s="2" t="str">
        <f>_xlfn.XLOOKUP(C290,customers!$A$1:$A$1001,customers!$B$1:$B$1001,,0)</f>
        <v>Mathew Goulter</v>
      </c>
      <c r="G290" s="2" t="str">
        <f>IF(_xlfn.XLOOKUP(C290, customers!A290:A1289, customers!C290:C1289, " ") = 0, "", _xlfn.XLOOKUP(C290, customers!A290:A1289, customers!C290:C1289, " "))</f>
        <v/>
      </c>
      <c r="H290" s="2" t="str">
        <v>Ireland</v>
      </c>
      <c r="I290" t="str">
        <f>_xlfn.XLOOKUP(orders!D:D,products!A:A,products!H:H,"")</f>
        <v>Excelsa</v>
      </c>
    </row>
    <row r="291" spans="1:9" x14ac:dyDescent="0.35">
      <c r="A291" s="2" t="s">
        <v>2120</v>
      </c>
      <c r="B291" s="3">
        <v>43772</v>
      </c>
      <c r="C291" s="2" t="s">
        <v>2121</v>
      </c>
      <c r="D291" t="s">
        <v>6160</v>
      </c>
      <c r="E291" s="2">
        <v>5</v>
      </c>
      <c r="F291" s="2" t="str">
        <f>_xlfn.XLOOKUP(C291,customers!$A$1:$A$1001,customers!$B$1:$B$1001,,0)</f>
        <v>Marris Grcic</v>
      </c>
      <c r="G291" s="2" t="str">
        <f>IF(_xlfn.XLOOKUP(C291, customers!A291:A1290, customers!C291:C1290, " ") = 0, "", _xlfn.XLOOKUP(C291, customers!A291:A1290, customers!C291:C1290, " "))</f>
        <v/>
      </c>
      <c r="H291" s="2" t="str">
        <v>United States</v>
      </c>
      <c r="I291" t="str">
        <f>_xlfn.XLOOKUP(orders!D:D,products!A:A,products!H:H,"")</f>
        <v>Robusta</v>
      </c>
    </row>
    <row r="292" spans="1:9" x14ac:dyDescent="0.35">
      <c r="A292" s="2" t="s">
        <v>2124</v>
      </c>
      <c r="B292" s="3">
        <v>44497</v>
      </c>
      <c r="C292" s="2" t="s">
        <v>2125</v>
      </c>
      <c r="D292" t="s">
        <v>6144</v>
      </c>
      <c r="E292" s="2">
        <v>5</v>
      </c>
      <c r="F292" s="2" t="str">
        <f>_xlfn.XLOOKUP(C292,customers!$A$1:$A$1001,customers!$B$1:$B$1001,,0)</f>
        <v>Domeniga Duke</v>
      </c>
      <c r="G292" s="2" t="str">
        <f>IF(_xlfn.XLOOKUP(C292, customers!A292:A1291, customers!C292:C1291, " ") = 0, "", _xlfn.XLOOKUP(C292, customers!A292:A1291, customers!C292:C1291, " "))</f>
        <v>dduke82@vkontakte.ru</v>
      </c>
      <c r="H292" s="2" t="str">
        <v>United States</v>
      </c>
      <c r="I292" t="str">
        <f>_xlfn.XLOOKUP(orders!D:D,products!A:A,products!H:H,"")</f>
        <v>Arabica</v>
      </c>
    </row>
    <row r="293" spans="1:9" x14ac:dyDescent="0.35">
      <c r="A293" s="2" t="s">
        <v>2130</v>
      </c>
      <c r="B293" s="3">
        <v>44181</v>
      </c>
      <c r="C293" s="2" t="s">
        <v>2131</v>
      </c>
      <c r="D293" t="s">
        <v>6136</v>
      </c>
      <c r="E293" s="2">
        <v>2</v>
      </c>
      <c r="F293" s="2" t="str">
        <f>_xlfn.XLOOKUP(C293,customers!$A$1:$A$1001,customers!$B$1:$B$1001,,0)</f>
        <v>Violante Skouling</v>
      </c>
      <c r="G293" s="2" t="str">
        <f>IF(_xlfn.XLOOKUP(C293, customers!A293:A1292, customers!C293:C1292, " ") = 0, "", _xlfn.XLOOKUP(C293, customers!A293:A1292, customers!C293:C1292, " "))</f>
        <v/>
      </c>
      <c r="H293" s="2" t="str">
        <v>Ireland</v>
      </c>
      <c r="I293" t="str">
        <f>_xlfn.XLOOKUP(orders!D:D,products!A:A,products!H:H,"")</f>
        <v>Excelsa</v>
      </c>
    </row>
    <row r="294" spans="1:9" x14ac:dyDescent="0.35">
      <c r="A294" s="2" t="s">
        <v>2134</v>
      </c>
      <c r="B294" s="3">
        <v>44529</v>
      </c>
      <c r="C294" s="2" t="s">
        <v>2135</v>
      </c>
      <c r="D294" t="s">
        <v>6155</v>
      </c>
      <c r="E294" s="2">
        <v>3</v>
      </c>
      <c r="F294" s="2" t="str">
        <f>_xlfn.XLOOKUP(C294,customers!$A$1:$A$1001,customers!$B$1:$B$1001,,0)</f>
        <v>Isidore Hussey</v>
      </c>
      <c r="G294" s="2" t="str">
        <f>IF(_xlfn.XLOOKUP(C294, customers!A294:A1293, customers!C294:C1293, " ") = 0, "", _xlfn.XLOOKUP(C294, customers!A294:A1293, customers!C294:C1293, " "))</f>
        <v>ihussey84@mapy.cz</v>
      </c>
      <c r="H294" s="2" t="str">
        <v>United States</v>
      </c>
      <c r="I294" t="str">
        <f>_xlfn.XLOOKUP(orders!D:D,products!A:A,products!H:H,"")</f>
        <v>Arabica</v>
      </c>
    </row>
    <row r="295" spans="1:9" x14ac:dyDescent="0.35">
      <c r="A295" s="2" t="s">
        <v>2139</v>
      </c>
      <c r="B295" s="3">
        <v>44275</v>
      </c>
      <c r="C295" s="2" t="s">
        <v>2140</v>
      </c>
      <c r="D295" t="s">
        <v>6155</v>
      </c>
      <c r="E295" s="2">
        <v>5</v>
      </c>
      <c r="F295" s="2" t="str">
        <f>_xlfn.XLOOKUP(C295,customers!$A$1:$A$1001,customers!$B$1:$B$1001,,0)</f>
        <v>Cassie Pinkerton</v>
      </c>
      <c r="G295" s="2" t="str">
        <f>IF(_xlfn.XLOOKUP(C295, customers!A295:A1294, customers!C295:C1294, " ") = 0, "", _xlfn.XLOOKUP(C295, customers!A295:A1294, customers!C295:C1294, " "))</f>
        <v>cpinkerton85@upenn.edu</v>
      </c>
      <c r="H295" s="2" t="str">
        <v>United States</v>
      </c>
      <c r="I295" t="str">
        <f>_xlfn.XLOOKUP(orders!D:D,products!A:A,products!H:H,"")</f>
        <v>Arabica</v>
      </c>
    </row>
    <row r="296" spans="1:9" x14ac:dyDescent="0.35">
      <c r="A296" s="2" t="s">
        <v>2145</v>
      </c>
      <c r="B296" s="3">
        <v>44659</v>
      </c>
      <c r="C296" s="2" t="s">
        <v>2146</v>
      </c>
      <c r="D296" t="s">
        <v>6168</v>
      </c>
      <c r="E296" s="2">
        <v>3</v>
      </c>
      <c r="F296" s="2" t="str">
        <f>_xlfn.XLOOKUP(C296,customers!$A$1:$A$1001,customers!$B$1:$B$1001,,0)</f>
        <v>Micki Fero</v>
      </c>
      <c r="G296" s="2" t="str">
        <f>IF(_xlfn.XLOOKUP(C296, customers!A296:A1295, customers!C296:C1295, " ") = 0, "", _xlfn.XLOOKUP(C296, customers!A296:A1295, customers!C296:C1295, " "))</f>
        <v/>
      </c>
      <c r="H296" s="2" t="str">
        <v>United States</v>
      </c>
      <c r="I296" t="str">
        <f>_xlfn.XLOOKUP(orders!D:D,products!A:A,products!H:H,"")</f>
        <v>Excelsa</v>
      </c>
    </row>
    <row r="297" spans="1:9" x14ac:dyDescent="0.35">
      <c r="A297" s="2" t="s">
        <v>2150</v>
      </c>
      <c r="B297" s="3">
        <v>44057</v>
      </c>
      <c r="C297" s="2" t="s">
        <v>2151</v>
      </c>
      <c r="D297" t="s">
        <v>6138</v>
      </c>
      <c r="E297" s="2">
        <v>2</v>
      </c>
      <c r="F297" s="2" t="str">
        <f>_xlfn.XLOOKUP(C297,customers!$A$1:$A$1001,customers!$B$1:$B$1001,,0)</f>
        <v>Cybill Graddell</v>
      </c>
      <c r="G297" s="2" t="str">
        <f>IF(_xlfn.XLOOKUP(C297, customers!A297:A1296, customers!C297:C1296, " ") = 0, "", _xlfn.XLOOKUP(C297, customers!A297:A1296, customers!C297:C1296, " "))</f>
        <v/>
      </c>
      <c r="H297" s="2" t="str">
        <v>United States</v>
      </c>
      <c r="I297" t="str">
        <f>_xlfn.XLOOKUP(orders!D:D,products!A:A,products!H:H,"")</f>
        <v>Excelsa</v>
      </c>
    </row>
    <row r="298" spans="1:9" x14ac:dyDescent="0.35">
      <c r="A298" s="2" t="s">
        <v>2154</v>
      </c>
      <c r="B298" s="3">
        <v>43597</v>
      </c>
      <c r="C298" s="2" t="s">
        <v>2155</v>
      </c>
      <c r="D298" t="s">
        <v>6143</v>
      </c>
      <c r="E298" s="2">
        <v>6</v>
      </c>
      <c r="F298" s="2" t="str">
        <f>_xlfn.XLOOKUP(C298,customers!$A$1:$A$1001,customers!$B$1:$B$1001,,0)</f>
        <v>Dorian Vizor</v>
      </c>
      <c r="G298" s="2" t="str">
        <f>IF(_xlfn.XLOOKUP(C298, customers!A298:A1297, customers!C298:C1297, " ") = 0, "", _xlfn.XLOOKUP(C298, customers!A298:A1297, customers!C298:C1297, " "))</f>
        <v>dvizor88@furl.net</v>
      </c>
      <c r="H298" s="2" t="str">
        <v>United States</v>
      </c>
      <c r="I298" t="str">
        <f>_xlfn.XLOOKUP(orders!D:D,products!A:A,products!H:H,"")</f>
        <v>Robusta</v>
      </c>
    </row>
    <row r="299" spans="1:9" x14ac:dyDescent="0.35">
      <c r="A299" s="2" t="s">
        <v>2160</v>
      </c>
      <c r="B299" s="3">
        <v>44258</v>
      </c>
      <c r="C299" s="2" t="s">
        <v>2161</v>
      </c>
      <c r="D299" t="s">
        <v>6169</v>
      </c>
      <c r="E299" s="2">
        <v>3</v>
      </c>
      <c r="F299" s="2" t="str">
        <f>_xlfn.XLOOKUP(C299,customers!$A$1:$A$1001,customers!$B$1:$B$1001,,0)</f>
        <v>Eddi Sedgebeer</v>
      </c>
      <c r="G299" s="2" t="str">
        <f>IF(_xlfn.XLOOKUP(C299, customers!A299:A1298, customers!C299:C1298, " ") = 0, "", _xlfn.XLOOKUP(C299, customers!A299:A1298, customers!C299:C1298, " "))</f>
        <v>esedgebeer89@oaic.gov.au</v>
      </c>
      <c r="H299" s="2" t="str">
        <v>United States</v>
      </c>
      <c r="I299" t="str">
        <f>_xlfn.XLOOKUP(orders!D:D,products!A:A,products!H:H,"")</f>
        <v>Robusta</v>
      </c>
    </row>
    <row r="300" spans="1:9" x14ac:dyDescent="0.35">
      <c r="A300" s="2" t="s">
        <v>2166</v>
      </c>
      <c r="B300" s="3">
        <v>43872</v>
      </c>
      <c r="C300" s="2" t="s">
        <v>2167</v>
      </c>
      <c r="D300" t="s">
        <v>6181</v>
      </c>
      <c r="E300" s="2">
        <v>6</v>
      </c>
      <c r="F300" s="2" t="str">
        <f>_xlfn.XLOOKUP(C300,customers!$A$1:$A$1001,customers!$B$1:$B$1001,,0)</f>
        <v>Ken Lestrange</v>
      </c>
      <c r="G300" s="2" t="str">
        <f>IF(_xlfn.XLOOKUP(C300, customers!A300:A1299, customers!C300:C1299, " ") = 0, "", _xlfn.XLOOKUP(C300, customers!A300:A1299, customers!C300:C1299, " "))</f>
        <v>klestrange8a@lulu.com</v>
      </c>
      <c r="H300" s="2" t="str">
        <v>United States</v>
      </c>
      <c r="I300" t="str">
        <f>_xlfn.XLOOKUP(orders!D:D,products!A:A,products!H:H,"")</f>
        <v>Excelsa</v>
      </c>
    </row>
    <row r="301" spans="1:9" x14ac:dyDescent="0.35">
      <c r="A301" s="2" t="s">
        <v>2172</v>
      </c>
      <c r="B301" s="3">
        <v>43582</v>
      </c>
      <c r="C301" s="2" t="s">
        <v>2173</v>
      </c>
      <c r="D301" t="s">
        <v>6145</v>
      </c>
      <c r="E301" s="2">
        <v>6</v>
      </c>
      <c r="F301" s="2" t="str">
        <f>_xlfn.XLOOKUP(C301,customers!$A$1:$A$1001,customers!$B$1:$B$1001,,0)</f>
        <v>Lacee Tanti</v>
      </c>
      <c r="G301" s="2" t="str">
        <f>IF(_xlfn.XLOOKUP(C301, customers!A301:A1300, customers!C301:C1300, " ") = 0, "", _xlfn.XLOOKUP(C301, customers!A301:A1300, customers!C301:C1300, " "))</f>
        <v>ltanti8b@techcrunch.com</v>
      </c>
      <c r="H301" s="2" t="str">
        <v>United States</v>
      </c>
      <c r="I301" t="str">
        <f>_xlfn.XLOOKUP(orders!D:D,products!A:A,products!H:H,"")</f>
        <v>Excelsa</v>
      </c>
    </row>
    <row r="302" spans="1:9" x14ac:dyDescent="0.35">
      <c r="A302" s="2" t="s">
        <v>2178</v>
      </c>
      <c r="B302" s="3">
        <v>44646</v>
      </c>
      <c r="C302" s="2" t="s">
        <v>2179</v>
      </c>
      <c r="D302" t="s">
        <v>6137</v>
      </c>
      <c r="E302" s="2">
        <v>3</v>
      </c>
      <c r="F302" s="2" t="str">
        <f>_xlfn.XLOOKUP(C302,customers!$A$1:$A$1001,customers!$B$1:$B$1001,,0)</f>
        <v>Arel De Lasci</v>
      </c>
      <c r="G302" s="2" t="str">
        <f>IF(_xlfn.XLOOKUP(C302, customers!A302:A1301, customers!C302:C1301, " ") = 0, "", _xlfn.XLOOKUP(C302, customers!A302:A1301, customers!C302:C1301, " "))</f>
        <v>ade8c@1und1.de</v>
      </c>
      <c r="H302" s="2" t="str">
        <v>United States</v>
      </c>
      <c r="I302" t="str">
        <f>_xlfn.XLOOKUP(orders!D:D,products!A:A,products!H:H,"")</f>
        <v>Arabica</v>
      </c>
    </row>
    <row r="303" spans="1:9" x14ac:dyDescent="0.35">
      <c r="A303" s="2" t="s">
        <v>2184</v>
      </c>
      <c r="B303" s="3">
        <v>44102</v>
      </c>
      <c r="C303" s="2" t="s">
        <v>2185</v>
      </c>
      <c r="D303" t="s">
        <v>6147</v>
      </c>
      <c r="E303" s="2">
        <v>4</v>
      </c>
      <c r="F303" s="2" t="str">
        <f>_xlfn.XLOOKUP(C303,customers!$A$1:$A$1001,customers!$B$1:$B$1001,,0)</f>
        <v>Trescha Jedrachowicz</v>
      </c>
      <c r="G303" s="2" t="str">
        <f>IF(_xlfn.XLOOKUP(C303, customers!A303:A1302, customers!C303:C1302, " ") = 0, "", _xlfn.XLOOKUP(C303, customers!A303:A1302, customers!C303:C1302, " "))</f>
        <v>tjedrachowicz8d@acquirethisname.com</v>
      </c>
      <c r="H303" s="2" t="str">
        <v>United States</v>
      </c>
      <c r="I303" t="str">
        <f>_xlfn.XLOOKUP(orders!D:D,products!A:A,products!H:H,"")</f>
        <v>Liberica</v>
      </c>
    </row>
    <row r="304" spans="1:9" x14ac:dyDescent="0.35">
      <c r="A304" s="2" t="s">
        <v>2190</v>
      </c>
      <c r="B304" s="3">
        <v>43762</v>
      </c>
      <c r="C304" s="2" t="s">
        <v>2191</v>
      </c>
      <c r="D304" t="s">
        <v>6154</v>
      </c>
      <c r="E304" s="2">
        <v>1</v>
      </c>
      <c r="F304" s="2" t="str">
        <f>_xlfn.XLOOKUP(C304,customers!$A$1:$A$1001,customers!$B$1:$B$1001,,0)</f>
        <v>Perkin Stonner</v>
      </c>
      <c r="G304" s="2" t="str">
        <f>IF(_xlfn.XLOOKUP(C304, customers!A304:A1303, customers!C304:C1303, " ") = 0, "", _xlfn.XLOOKUP(C304, customers!A304:A1303, customers!C304:C1303, " "))</f>
        <v>pstonner8e@moonfruit.com</v>
      </c>
      <c r="H304" s="2" t="str">
        <v>United States</v>
      </c>
      <c r="I304" t="str">
        <f>_xlfn.XLOOKUP(orders!D:D,products!A:A,products!H:H,"")</f>
        <v>Arabica</v>
      </c>
    </row>
    <row r="305" spans="1:9" x14ac:dyDescent="0.35">
      <c r="A305" s="2" t="s">
        <v>2196</v>
      </c>
      <c r="B305" s="3">
        <v>44412</v>
      </c>
      <c r="C305" s="2" t="s">
        <v>2197</v>
      </c>
      <c r="D305" t="s">
        <v>6182</v>
      </c>
      <c r="E305" s="2">
        <v>4</v>
      </c>
      <c r="F305" s="2" t="str">
        <f>_xlfn.XLOOKUP(C305,customers!$A$1:$A$1001,customers!$B$1:$B$1001,,0)</f>
        <v>Darrin Tingly</v>
      </c>
      <c r="G305" s="2" t="str">
        <f>IF(_xlfn.XLOOKUP(C305, customers!A305:A1304, customers!C305:C1304, " ") = 0, "", _xlfn.XLOOKUP(C305, customers!A305:A1304, customers!C305:C1304, " "))</f>
        <v>dtingly8f@goo.ne.jp</v>
      </c>
      <c r="H305" s="2" t="str">
        <v>United States</v>
      </c>
      <c r="I305" t="str">
        <f>_xlfn.XLOOKUP(orders!D:D,products!A:A,products!H:H,"")</f>
        <v>Excelsa</v>
      </c>
    </row>
    <row r="306" spans="1:9" x14ac:dyDescent="0.35">
      <c r="A306" s="2" t="s">
        <v>2201</v>
      </c>
      <c r="B306" s="3">
        <v>43828</v>
      </c>
      <c r="C306" s="2" t="s">
        <v>2242</v>
      </c>
      <c r="D306" t="s">
        <v>6164</v>
      </c>
      <c r="E306" s="2">
        <v>1</v>
      </c>
      <c r="F306" s="2" t="str">
        <f>_xlfn.XLOOKUP(C306,customers!$A$1:$A$1001,customers!$B$1:$B$1001,,0)</f>
        <v>Claudetta Rushe</v>
      </c>
      <c r="G306" s="2" t="str">
        <f>IF(_xlfn.XLOOKUP(C306, customers!A306:A1305, customers!C306:C1305, " ") = 0, "", _xlfn.XLOOKUP(C306, customers!A306:A1305, customers!C306:C1305, " "))</f>
        <v>crushe8n@about.me</v>
      </c>
      <c r="H306" s="2" t="str">
        <v>United States</v>
      </c>
      <c r="I306" t="str">
        <f>_xlfn.XLOOKUP(orders!D:D,products!A:A,products!H:H,"")</f>
        <v>Arabica</v>
      </c>
    </row>
    <row r="307" spans="1:9" x14ac:dyDescent="0.35">
      <c r="A307" s="2" t="s">
        <v>2206</v>
      </c>
      <c r="B307" s="3">
        <v>43796</v>
      </c>
      <c r="C307" s="2" t="s">
        <v>2207</v>
      </c>
      <c r="D307" t="s">
        <v>6156</v>
      </c>
      <c r="E307" s="2">
        <v>5</v>
      </c>
      <c r="F307" s="2" t="str">
        <f>_xlfn.XLOOKUP(C307,customers!$A$1:$A$1001,customers!$B$1:$B$1001,,0)</f>
        <v>Benn Checci</v>
      </c>
      <c r="G307" s="2" t="str">
        <f>IF(_xlfn.XLOOKUP(C307, customers!A307:A1306, customers!C307:C1306, " ") = 0, "", _xlfn.XLOOKUP(C307, customers!A307:A1306, customers!C307:C1306, " "))</f>
        <v>bchecci8h@usa.gov</v>
      </c>
      <c r="H307" s="2" t="str">
        <v>United Kingdom</v>
      </c>
      <c r="I307" t="str">
        <f>_xlfn.XLOOKUP(orders!D:D,products!A:A,products!H:H,"")</f>
        <v>Liberica</v>
      </c>
    </row>
    <row r="308" spans="1:9" x14ac:dyDescent="0.35">
      <c r="A308" s="2" t="s">
        <v>2212</v>
      </c>
      <c r="B308" s="3">
        <v>43890</v>
      </c>
      <c r="C308" s="2" t="s">
        <v>2213</v>
      </c>
      <c r="D308" t="s">
        <v>6171</v>
      </c>
      <c r="E308" s="2">
        <v>5</v>
      </c>
      <c r="F308" s="2" t="str">
        <f>_xlfn.XLOOKUP(C308,customers!$A$1:$A$1001,customers!$B$1:$B$1001,,0)</f>
        <v>Janifer Bagot</v>
      </c>
      <c r="G308" s="2" t="str">
        <f>IF(_xlfn.XLOOKUP(C308, customers!A308:A1307, customers!C308:C1307, " ") = 0, "", _xlfn.XLOOKUP(C308, customers!A308:A1307, customers!C308:C1307, " "))</f>
        <v>jbagot8i@mac.com</v>
      </c>
      <c r="H308" s="2" t="str">
        <v>United States</v>
      </c>
      <c r="I308" t="str">
        <f>_xlfn.XLOOKUP(orders!D:D,products!A:A,products!H:H,"")</f>
        <v>Robusta</v>
      </c>
    </row>
    <row r="309" spans="1:9" x14ac:dyDescent="0.35">
      <c r="A309" s="2" t="s">
        <v>2218</v>
      </c>
      <c r="B309" s="3">
        <v>44227</v>
      </c>
      <c r="C309" s="2" t="s">
        <v>2219</v>
      </c>
      <c r="D309" t="s">
        <v>6152</v>
      </c>
      <c r="E309" s="2">
        <v>3</v>
      </c>
      <c r="F309" s="2" t="str">
        <f>_xlfn.XLOOKUP(C309,customers!$A$1:$A$1001,customers!$B$1:$B$1001,,0)</f>
        <v>Ermin Beeble</v>
      </c>
      <c r="G309" s="2" t="str">
        <f>IF(_xlfn.XLOOKUP(C309, customers!A309:A1308, customers!C309:C1308, " ") = 0, "", _xlfn.XLOOKUP(C309, customers!A309:A1308, customers!C309:C1308, " "))</f>
        <v>ebeeble8j@soundcloud.com</v>
      </c>
      <c r="H309" s="2" t="str">
        <v>United States</v>
      </c>
      <c r="I309" t="str">
        <f>_xlfn.XLOOKUP(orders!D:D,products!A:A,products!H:H,"")</f>
        <v>Arabica</v>
      </c>
    </row>
    <row r="310" spans="1:9" x14ac:dyDescent="0.35">
      <c r="A310" s="2" t="s">
        <v>2224</v>
      </c>
      <c r="B310" s="3">
        <v>44729</v>
      </c>
      <c r="C310" s="2" t="s">
        <v>2225</v>
      </c>
      <c r="D310" t="s">
        <v>6152</v>
      </c>
      <c r="E310" s="2">
        <v>3</v>
      </c>
      <c r="F310" s="2" t="str">
        <f>_xlfn.XLOOKUP(C310,customers!$A$1:$A$1001,customers!$B$1:$B$1001,,0)</f>
        <v>Cos Fluin</v>
      </c>
      <c r="G310" s="2" t="str">
        <f>IF(_xlfn.XLOOKUP(C310, customers!A310:A1309, customers!C310:C1309, " ") = 0, "", _xlfn.XLOOKUP(C310, customers!A310:A1309, customers!C310:C1309, " "))</f>
        <v>cfluin8k@flickr.com</v>
      </c>
      <c r="H310" s="2" t="str">
        <v>United Kingdom</v>
      </c>
      <c r="I310" t="str">
        <f>_xlfn.XLOOKUP(orders!D:D,products!A:A,products!H:H,"")</f>
        <v>Arabica</v>
      </c>
    </row>
    <row r="311" spans="1:9" x14ac:dyDescent="0.35">
      <c r="A311" s="2" t="s">
        <v>2229</v>
      </c>
      <c r="B311" s="3">
        <v>43864</v>
      </c>
      <c r="C311" s="2" t="s">
        <v>2230</v>
      </c>
      <c r="D311" t="s">
        <v>6156</v>
      </c>
      <c r="E311" s="2">
        <v>6</v>
      </c>
      <c r="F311" s="2" t="str">
        <f>_xlfn.XLOOKUP(C311,customers!$A$1:$A$1001,customers!$B$1:$B$1001,,0)</f>
        <v>Eveleen Bletsor</v>
      </c>
      <c r="G311" s="2" t="str">
        <f>IF(_xlfn.XLOOKUP(C311, customers!A311:A1310, customers!C311:C1310, " ") = 0, "", _xlfn.XLOOKUP(C311, customers!A311:A1310, customers!C311:C1310, " "))</f>
        <v>ebletsor8l@vinaora.com</v>
      </c>
      <c r="H311" s="2" t="str">
        <v>United States</v>
      </c>
      <c r="I311" t="str">
        <f>_xlfn.XLOOKUP(orders!D:D,products!A:A,products!H:H,"")</f>
        <v>Liberica</v>
      </c>
    </row>
    <row r="312" spans="1:9" x14ac:dyDescent="0.35">
      <c r="A312" s="2" t="s">
        <v>2235</v>
      </c>
      <c r="B312" s="3">
        <v>44586</v>
      </c>
      <c r="C312" s="2" t="s">
        <v>2236</v>
      </c>
      <c r="D312" t="s">
        <v>6168</v>
      </c>
      <c r="E312" s="2">
        <v>1</v>
      </c>
      <c r="F312" s="2" t="str">
        <f>_xlfn.XLOOKUP(C312,customers!$A$1:$A$1001,customers!$B$1:$B$1001,,0)</f>
        <v>Paola Brydell</v>
      </c>
      <c r="G312" s="2" t="str">
        <f>IF(_xlfn.XLOOKUP(C312, customers!A312:A1311, customers!C312:C1311, " ") = 0, "", _xlfn.XLOOKUP(C312, customers!A312:A1311, customers!C312:C1311, " "))</f>
        <v>pbrydell8m@bloglovin.com</v>
      </c>
      <c r="H312" s="2" t="str">
        <v>Ireland</v>
      </c>
      <c r="I312" t="str">
        <f>_xlfn.XLOOKUP(orders!D:D,products!A:A,products!H:H,"")</f>
        <v>Excelsa</v>
      </c>
    </row>
    <row r="313" spans="1:9" x14ac:dyDescent="0.35">
      <c r="A313" s="2" t="s">
        <v>2241</v>
      </c>
      <c r="B313" s="3">
        <v>43951</v>
      </c>
      <c r="C313" s="2" t="s">
        <v>2242</v>
      </c>
      <c r="D313" t="s">
        <v>6163</v>
      </c>
      <c r="E313" s="2">
        <v>6</v>
      </c>
      <c r="F313" s="2" t="str">
        <f>_xlfn.XLOOKUP(C313,customers!$A$1:$A$1001,customers!$B$1:$B$1001,,0)</f>
        <v>Claudetta Rushe</v>
      </c>
      <c r="G313" s="2" t="str">
        <f>IF(_xlfn.XLOOKUP(C313, customers!A313:A1312, customers!C313:C1312, " ") = 0, "", _xlfn.XLOOKUP(C313, customers!A313:A1312, customers!C313:C1312, " "))</f>
        <v>crushe8n@about.me</v>
      </c>
      <c r="H313" s="2" t="str">
        <v>United States</v>
      </c>
      <c r="I313" t="str">
        <f>_xlfn.XLOOKUP(orders!D:D,products!A:A,products!H:H,"")</f>
        <v>Excelsa</v>
      </c>
    </row>
    <row r="314" spans="1:9" x14ac:dyDescent="0.35">
      <c r="A314" s="2" t="s">
        <v>2247</v>
      </c>
      <c r="B314" s="3">
        <v>44317</v>
      </c>
      <c r="C314" s="2" t="s">
        <v>2248</v>
      </c>
      <c r="D314" t="s">
        <v>6143</v>
      </c>
      <c r="E314" s="2">
        <v>1</v>
      </c>
      <c r="F314" s="2" t="str">
        <f>_xlfn.XLOOKUP(C314,customers!$A$1:$A$1001,customers!$B$1:$B$1001,,0)</f>
        <v>Natka Leethem</v>
      </c>
      <c r="G314" s="2" t="str">
        <f>IF(_xlfn.XLOOKUP(C314, customers!A314:A1313, customers!C314:C1313, " ") = 0, "", _xlfn.XLOOKUP(C314, customers!A314:A1313, customers!C314:C1313, " "))</f>
        <v>nleethem8o@mac.com</v>
      </c>
      <c r="H314" s="2" t="str">
        <v>United States</v>
      </c>
      <c r="I314" t="str">
        <f>_xlfn.XLOOKUP(orders!D:D,products!A:A,products!H:H,"")</f>
        <v>Robusta</v>
      </c>
    </row>
    <row r="315" spans="1:9" x14ac:dyDescent="0.35">
      <c r="A315" s="2" t="s">
        <v>2253</v>
      </c>
      <c r="B315" s="3">
        <v>44497</v>
      </c>
      <c r="C315" s="2" t="s">
        <v>2254</v>
      </c>
      <c r="D315" t="s">
        <v>6135</v>
      </c>
      <c r="E315" s="2">
        <v>3</v>
      </c>
      <c r="F315" s="2" t="str">
        <f>_xlfn.XLOOKUP(C315,customers!$A$1:$A$1001,customers!$B$1:$B$1001,,0)</f>
        <v>Ailene Nesfield</v>
      </c>
      <c r="G315" s="2" t="str">
        <f>IF(_xlfn.XLOOKUP(C315, customers!A315:A1314, customers!C315:C1314, " ") = 0, "", _xlfn.XLOOKUP(C315, customers!A315:A1314, customers!C315:C1314, " "))</f>
        <v>anesfield8p@people.com.cn</v>
      </c>
      <c r="H315" s="2" t="str">
        <v>United Kingdom</v>
      </c>
      <c r="I315" t="str">
        <f>_xlfn.XLOOKUP(orders!D:D,products!A:A,products!H:H,"")</f>
        <v>Robusta</v>
      </c>
    </row>
    <row r="316" spans="1:9" x14ac:dyDescent="0.35">
      <c r="A316" s="2" t="s">
        <v>2259</v>
      </c>
      <c r="B316" s="3">
        <v>44437</v>
      </c>
      <c r="C316" s="2" t="s">
        <v>2260</v>
      </c>
      <c r="D316" t="s">
        <v>6174</v>
      </c>
      <c r="E316" s="2">
        <v>5</v>
      </c>
      <c r="F316" s="2" t="str">
        <f>_xlfn.XLOOKUP(C316,customers!$A$1:$A$1001,customers!$B$1:$B$1001,,0)</f>
        <v>Stacy Pickworth</v>
      </c>
      <c r="G316" s="2" t="str">
        <f>IF(_xlfn.XLOOKUP(C316, customers!A316:A1315, customers!C316:C1315, " ") = 0, "", _xlfn.XLOOKUP(C316, customers!A316:A1315, customers!C316:C1315, " "))</f>
        <v/>
      </c>
      <c r="H316" s="2" t="str">
        <v>United States</v>
      </c>
      <c r="I316" t="str">
        <f>_xlfn.XLOOKUP(orders!D:D,products!A:A,products!H:H,"")</f>
        <v>Robusta</v>
      </c>
    </row>
    <row r="317" spans="1:9" x14ac:dyDescent="0.35">
      <c r="A317" s="2" t="s">
        <v>2264</v>
      </c>
      <c r="B317" s="3">
        <v>43826</v>
      </c>
      <c r="C317" s="2" t="s">
        <v>2265</v>
      </c>
      <c r="D317" t="s">
        <v>6145</v>
      </c>
      <c r="E317" s="2">
        <v>1</v>
      </c>
      <c r="F317" s="2" t="str">
        <f>_xlfn.XLOOKUP(C317,customers!$A$1:$A$1001,customers!$B$1:$B$1001,,0)</f>
        <v>Melli Brockway</v>
      </c>
      <c r="G317" s="2" t="str">
        <f>IF(_xlfn.XLOOKUP(C317, customers!A317:A1316, customers!C317:C1316, " ") = 0, "", _xlfn.XLOOKUP(C317, customers!A317:A1316, customers!C317:C1316, " "))</f>
        <v>mbrockway8r@ibm.com</v>
      </c>
      <c r="H317" s="2" t="str">
        <v>United States</v>
      </c>
      <c r="I317" t="str">
        <f>_xlfn.XLOOKUP(orders!D:D,products!A:A,products!H:H,"")</f>
        <v>Excelsa</v>
      </c>
    </row>
    <row r="318" spans="1:9" x14ac:dyDescent="0.35">
      <c r="A318" s="2" t="s">
        <v>2270</v>
      </c>
      <c r="B318" s="3">
        <v>43641</v>
      </c>
      <c r="C318" s="2" t="s">
        <v>2271</v>
      </c>
      <c r="D318" t="s">
        <v>6145</v>
      </c>
      <c r="E318" s="2">
        <v>6</v>
      </c>
      <c r="F318" s="2" t="str">
        <f>_xlfn.XLOOKUP(C318,customers!$A$1:$A$1001,customers!$B$1:$B$1001,,0)</f>
        <v>Nanny Lush</v>
      </c>
      <c r="G318" s="2" t="str">
        <f>IF(_xlfn.XLOOKUP(C318, customers!A318:A1317, customers!C318:C1317, " ") = 0, "", _xlfn.XLOOKUP(C318, customers!A318:A1317, customers!C318:C1317, " "))</f>
        <v>nlush8s@dedecms.com</v>
      </c>
      <c r="H318" s="2" t="str">
        <v>Ireland</v>
      </c>
      <c r="I318" t="str">
        <f>_xlfn.XLOOKUP(orders!D:D,products!A:A,products!H:H,"")</f>
        <v>Excelsa</v>
      </c>
    </row>
    <row r="319" spans="1:9" x14ac:dyDescent="0.35">
      <c r="A319" s="2" t="s">
        <v>2276</v>
      </c>
      <c r="B319" s="3">
        <v>43526</v>
      </c>
      <c r="C319" s="2" t="s">
        <v>2277</v>
      </c>
      <c r="D319" t="s">
        <v>6141</v>
      </c>
      <c r="E319" s="2">
        <v>3</v>
      </c>
      <c r="F319" s="2" t="str">
        <f>_xlfn.XLOOKUP(C319,customers!$A$1:$A$1001,customers!$B$1:$B$1001,,0)</f>
        <v>Selma McMillian</v>
      </c>
      <c r="G319" s="2" t="str">
        <f>IF(_xlfn.XLOOKUP(C319, customers!A319:A1318, customers!C319:C1318, " ") = 0, "", _xlfn.XLOOKUP(C319, customers!A319:A1318, customers!C319:C1318, " "))</f>
        <v>smcmillian8t@csmonitor.com</v>
      </c>
      <c r="H319" s="2" t="str">
        <v>United States</v>
      </c>
      <c r="I319" t="str">
        <f>_xlfn.XLOOKUP(orders!D:D,products!A:A,products!H:H,"")</f>
        <v>Excelsa</v>
      </c>
    </row>
    <row r="320" spans="1:9" x14ac:dyDescent="0.35">
      <c r="A320" s="2" t="s">
        <v>2282</v>
      </c>
      <c r="B320" s="3">
        <v>44563</v>
      </c>
      <c r="C320" s="2" t="s">
        <v>2283</v>
      </c>
      <c r="D320" t="s">
        <v>6172</v>
      </c>
      <c r="E320" s="2">
        <v>2</v>
      </c>
      <c r="F320" s="2" t="str">
        <f>_xlfn.XLOOKUP(C320,customers!$A$1:$A$1001,customers!$B$1:$B$1001,,0)</f>
        <v>Tess Bennison</v>
      </c>
      <c r="G320" s="2" t="str">
        <f>IF(_xlfn.XLOOKUP(C320, customers!A320:A1319, customers!C320:C1319, " ") = 0, "", _xlfn.XLOOKUP(C320, customers!A320:A1319, customers!C320:C1319, " "))</f>
        <v>tbennison8u@google.cn</v>
      </c>
      <c r="H320" s="2" t="str">
        <v>United States</v>
      </c>
      <c r="I320" t="str">
        <f>_xlfn.XLOOKUP(orders!D:D,products!A:A,products!H:H,"")</f>
        <v>Arabica</v>
      </c>
    </row>
    <row r="321" spans="1:9" x14ac:dyDescent="0.35">
      <c r="A321" s="2" t="s">
        <v>2288</v>
      </c>
      <c r="B321" s="3">
        <v>43676</v>
      </c>
      <c r="C321" s="2" t="s">
        <v>2289</v>
      </c>
      <c r="D321" t="s">
        <v>6153</v>
      </c>
      <c r="E321" s="2">
        <v>2</v>
      </c>
      <c r="F321" s="2" t="str">
        <f>_xlfn.XLOOKUP(C321,customers!$A$1:$A$1001,customers!$B$1:$B$1001,,0)</f>
        <v>Gabie Tweed</v>
      </c>
      <c r="G321" s="2" t="str">
        <f>IF(_xlfn.XLOOKUP(C321, customers!A321:A1320, customers!C321:C1320, " ") = 0, "", _xlfn.XLOOKUP(C321, customers!A321:A1320, customers!C321:C1320, " "))</f>
        <v>gtweed8v@yolasite.com</v>
      </c>
      <c r="H321" s="2" t="str">
        <v>United States</v>
      </c>
      <c r="I321" t="str">
        <f>_xlfn.XLOOKUP(orders!D:D,products!A:A,products!H:H,"")</f>
        <v>Excelsa</v>
      </c>
    </row>
    <row r="322" spans="1:9" x14ac:dyDescent="0.35">
      <c r="A322" s="2" t="s">
        <v>2288</v>
      </c>
      <c r="B322" s="3">
        <v>43676</v>
      </c>
      <c r="C322" s="2" t="s">
        <v>2289</v>
      </c>
      <c r="D322" t="s">
        <v>6164</v>
      </c>
      <c r="E322" s="2">
        <v>5</v>
      </c>
      <c r="F322" s="2" t="str">
        <f>_xlfn.XLOOKUP(C322,customers!$A$1:$A$1001,customers!$B$1:$B$1001,,0)</f>
        <v>Gabie Tweed</v>
      </c>
      <c r="G322" s="2" t="str">
        <f>IF(_xlfn.XLOOKUP(C322, customers!A322:A1321, customers!C322:C1321, " ") = 0, "", _xlfn.XLOOKUP(C322, customers!A322:A1321, customers!C322:C1321, " "))</f>
        <v xml:space="preserve"> </v>
      </c>
      <c r="H322" s="2" t="str">
        <v>United States</v>
      </c>
      <c r="I322" t="str">
        <f>_xlfn.XLOOKUP(orders!D:D,products!A:A,products!H:H,"")</f>
        <v>Arabica</v>
      </c>
    </row>
    <row r="323" spans="1:9" x14ac:dyDescent="0.35">
      <c r="A323" s="2" t="s">
        <v>2298</v>
      </c>
      <c r="B323" s="3">
        <v>44170</v>
      </c>
      <c r="C323" s="2" t="s">
        <v>2299</v>
      </c>
      <c r="D323" t="s">
        <v>6149</v>
      </c>
      <c r="E323" s="2">
        <v>6</v>
      </c>
      <c r="F323" s="2" t="str">
        <f>_xlfn.XLOOKUP(C323,customers!$A$1:$A$1001,customers!$B$1:$B$1001,,0)</f>
        <v>Gaile Goggin</v>
      </c>
      <c r="G323" s="2" t="str">
        <f>IF(_xlfn.XLOOKUP(C323, customers!A323:A1322, customers!C323:C1322, " ") = 0, "", _xlfn.XLOOKUP(C323, customers!A323:A1322, customers!C323:C1322, " "))</f>
        <v>ggoggin8x@wix.com</v>
      </c>
      <c r="H323" s="2" t="str">
        <v>Ireland</v>
      </c>
      <c r="I323" t="str">
        <f>_xlfn.XLOOKUP(orders!D:D,products!A:A,products!H:H,"")</f>
        <v>Arabica</v>
      </c>
    </row>
    <row r="324" spans="1:9" x14ac:dyDescent="0.35">
      <c r="A324" s="2" t="s">
        <v>2304</v>
      </c>
      <c r="B324" s="3">
        <v>44182</v>
      </c>
      <c r="C324" s="2" t="s">
        <v>2305</v>
      </c>
      <c r="D324" t="s">
        <v>6166</v>
      </c>
      <c r="E324" s="2">
        <v>3</v>
      </c>
      <c r="F324" s="2" t="str">
        <f>_xlfn.XLOOKUP(C324,customers!$A$1:$A$1001,customers!$B$1:$B$1001,,0)</f>
        <v>Skylar Jeyness</v>
      </c>
      <c r="G324" s="2" t="str">
        <f>IF(_xlfn.XLOOKUP(C324, customers!A324:A1323, customers!C324:C1323, " ") = 0, "", _xlfn.XLOOKUP(C324, customers!A324:A1323, customers!C324:C1323, " "))</f>
        <v>sjeyness8y@biglobe.ne.jp</v>
      </c>
      <c r="H324" s="2" t="str">
        <v>Ireland</v>
      </c>
      <c r="I324" t="str">
        <f>_xlfn.XLOOKUP(orders!D:D,products!A:A,products!H:H,"")</f>
        <v>Liberica</v>
      </c>
    </row>
    <row r="325" spans="1:9" x14ac:dyDescent="0.35">
      <c r="A325" s="2" t="s">
        <v>2310</v>
      </c>
      <c r="B325" s="3">
        <v>44373</v>
      </c>
      <c r="C325" s="2" t="s">
        <v>2311</v>
      </c>
      <c r="D325" t="s">
        <v>6150</v>
      </c>
      <c r="E325" s="2">
        <v>5</v>
      </c>
      <c r="F325" s="2" t="str">
        <f>_xlfn.XLOOKUP(C325,customers!$A$1:$A$1001,customers!$B$1:$B$1001,,0)</f>
        <v>Donica Bonhome</v>
      </c>
      <c r="G325" s="2" t="str">
        <f>IF(_xlfn.XLOOKUP(C325, customers!A325:A1324, customers!C325:C1324, " ") = 0, "", _xlfn.XLOOKUP(C325, customers!A325:A1324, customers!C325:C1324, " "))</f>
        <v>dbonhome8z@shinystat.com</v>
      </c>
      <c r="H325" s="2" t="str">
        <v>United States</v>
      </c>
      <c r="I325" t="str">
        <f>_xlfn.XLOOKUP(orders!D:D,products!A:A,products!H:H,"")</f>
        <v>Excelsa</v>
      </c>
    </row>
    <row r="326" spans="1:9" x14ac:dyDescent="0.35">
      <c r="A326" s="2" t="s">
        <v>2316</v>
      </c>
      <c r="B326" s="3">
        <v>43666</v>
      </c>
      <c r="C326" s="2" t="s">
        <v>2317</v>
      </c>
      <c r="D326" t="s">
        <v>6138</v>
      </c>
      <c r="E326" s="2">
        <v>1</v>
      </c>
      <c r="F326" s="2" t="str">
        <f>_xlfn.XLOOKUP(C326,customers!$A$1:$A$1001,customers!$B$1:$B$1001,,0)</f>
        <v>Diena Peetermann</v>
      </c>
      <c r="G326" s="2" t="str">
        <f>IF(_xlfn.XLOOKUP(C326, customers!A326:A1325, customers!C326:C1325, " ") = 0, "", _xlfn.XLOOKUP(C326, customers!A326:A1325, customers!C326:C1325, " "))</f>
        <v/>
      </c>
      <c r="H326" s="2" t="str">
        <v>United States</v>
      </c>
      <c r="I326" t="str">
        <f>_xlfn.XLOOKUP(orders!D:D,products!A:A,products!H:H,"")</f>
        <v>Excelsa</v>
      </c>
    </row>
    <row r="327" spans="1:9" x14ac:dyDescent="0.35">
      <c r="A327" s="2" t="s">
        <v>2321</v>
      </c>
      <c r="B327" s="3">
        <v>44756</v>
      </c>
      <c r="C327" s="2" t="s">
        <v>2322</v>
      </c>
      <c r="D327" t="s">
        <v>6179</v>
      </c>
      <c r="E327" s="2">
        <v>1</v>
      </c>
      <c r="F327" s="2" t="str">
        <f>_xlfn.XLOOKUP(C327,customers!$A$1:$A$1001,customers!$B$1:$B$1001,,0)</f>
        <v>Trina Le Sarr</v>
      </c>
      <c r="G327" s="2" t="str">
        <f>IF(_xlfn.XLOOKUP(C327, customers!A327:A1326, customers!C327:C1326, " ") = 0, "", _xlfn.XLOOKUP(C327, customers!A327:A1326, customers!C327:C1326, " "))</f>
        <v>tle91@epa.gov</v>
      </c>
      <c r="H327" s="2" t="str">
        <v>United States</v>
      </c>
      <c r="I327" t="str">
        <f>_xlfn.XLOOKUP(orders!D:D,products!A:A,products!H:H,"")</f>
        <v>Arabica</v>
      </c>
    </row>
    <row r="328" spans="1:9" x14ac:dyDescent="0.35">
      <c r="A328" s="2" t="s">
        <v>2327</v>
      </c>
      <c r="B328" s="3">
        <v>44057</v>
      </c>
      <c r="C328" s="2" t="s">
        <v>2328</v>
      </c>
      <c r="D328" t="s">
        <v>6174</v>
      </c>
      <c r="E328" s="2">
        <v>5</v>
      </c>
      <c r="F328" s="2" t="str">
        <f>_xlfn.XLOOKUP(C328,customers!$A$1:$A$1001,customers!$B$1:$B$1001,,0)</f>
        <v>Flynn Antony</v>
      </c>
      <c r="G328" s="2" t="str">
        <f>IF(_xlfn.XLOOKUP(C328, customers!A328:A1327, customers!C328:C1327, " ") = 0, "", _xlfn.XLOOKUP(C328, customers!A328:A1327, customers!C328:C1327, " "))</f>
        <v/>
      </c>
      <c r="H328" s="2" t="str">
        <v>United States</v>
      </c>
      <c r="I328" t="str">
        <f>_xlfn.XLOOKUP(orders!D:D,products!A:A,products!H:H,"")</f>
        <v>Robusta</v>
      </c>
    </row>
    <row r="329" spans="1:9" x14ac:dyDescent="0.35">
      <c r="A329" s="2" t="s">
        <v>2332</v>
      </c>
      <c r="B329" s="3">
        <v>43579</v>
      </c>
      <c r="C329" s="2" t="s">
        <v>2333</v>
      </c>
      <c r="D329" t="s">
        <v>6174</v>
      </c>
      <c r="E329" s="2">
        <v>5</v>
      </c>
      <c r="F329" s="2" t="str">
        <f>_xlfn.XLOOKUP(C329,customers!$A$1:$A$1001,customers!$B$1:$B$1001,,0)</f>
        <v>Baudoin Alldridge</v>
      </c>
      <c r="G329" s="2" t="str">
        <f>IF(_xlfn.XLOOKUP(C329, customers!A329:A1328, customers!C329:C1328, " ") = 0, "", _xlfn.XLOOKUP(C329, customers!A329:A1328, customers!C329:C1328, " "))</f>
        <v>balldridge93@yandex.ru</v>
      </c>
      <c r="H329" s="2" t="str">
        <v>United States</v>
      </c>
      <c r="I329" t="str">
        <f>_xlfn.XLOOKUP(orders!D:D,products!A:A,products!H:H,"")</f>
        <v>Robusta</v>
      </c>
    </row>
    <row r="330" spans="1:9" x14ac:dyDescent="0.35">
      <c r="A330" s="2" t="s">
        <v>2338</v>
      </c>
      <c r="B330" s="3">
        <v>43620</v>
      </c>
      <c r="C330" s="2" t="s">
        <v>2339</v>
      </c>
      <c r="D330" t="s">
        <v>6158</v>
      </c>
      <c r="E330" s="2">
        <v>4</v>
      </c>
      <c r="F330" s="2" t="str">
        <f>_xlfn.XLOOKUP(C330,customers!$A$1:$A$1001,customers!$B$1:$B$1001,,0)</f>
        <v>Homer Dulany</v>
      </c>
      <c r="G330" s="2" t="str">
        <f>IF(_xlfn.XLOOKUP(C330, customers!A330:A1329, customers!C330:C1329, " ") = 0, "", _xlfn.XLOOKUP(C330, customers!A330:A1329, customers!C330:C1329, " "))</f>
        <v/>
      </c>
      <c r="H330" s="2" t="str">
        <v>United States</v>
      </c>
      <c r="I330" t="str">
        <f>_xlfn.XLOOKUP(orders!D:D,products!A:A,products!H:H,"")</f>
        <v>Liberica</v>
      </c>
    </row>
    <row r="331" spans="1:9" x14ac:dyDescent="0.35">
      <c r="A331" s="2" t="s">
        <v>2343</v>
      </c>
      <c r="B331" s="3">
        <v>44781</v>
      </c>
      <c r="C331" s="2" t="s">
        <v>2344</v>
      </c>
      <c r="D331" t="s">
        <v>6169</v>
      </c>
      <c r="E331" s="2">
        <v>4</v>
      </c>
      <c r="F331" s="2" t="str">
        <f>_xlfn.XLOOKUP(C331,customers!$A$1:$A$1001,customers!$B$1:$B$1001,,0)</f>
        <v>Lisa Goodger</v>
      </c>
      <c r="G331" s="2" t="str">
        <f>IF(_xlfn.XLOOKUP(C331, customers!A331:A1330, customers!C331:C1330, " ") = 0, "", _xlfn.XLOOKUP(C331, customers!A331:A1330, customers!C331:C1330, " "))</f>
        <v>lgoodger95@guardian.co.uk</v>
      </c>
      <c r="H331" s="2" t="str">
        <v>United States</v>
      </c>
      <c r="I331" t="str">
        <f>_xlfn.XLOOKUP(orders!D:D,products!A:A,products!H:H,"")</f>
        <v>Robusta</v>
      </c>
    </row>
    <row r="332" spans="1:9" x14ac:dyDescent="0.35">
      <c r="A332" s="2" t="s">
        <v>2348</v>
      </c>
      <c r="B332" s="3">
        <v>43782</v>
      </c>
      <c r="C332" s="2" t="s">
        <v>2277</v>
      </c>
      <c r="D332" t="s">
        <v>6169</v>
      </c>
      <c r="E332" s="2">
        <v>3</v>
      </c>
      <c r="F332" s="2" t="str">
        <f>_xlfn.XLOOKUP(C332,customers!$A$1:$A$1001,customers!$B$1:$B$1001,,0)</f>
        <v>Selma McMillian</v>
      </c>
      <c r="G332" s="2" t="str">
        <f>IF(_xlfn.XLOOKUP(C332, customers!A332:A1331, customers!C332:C1331, " ") = 0, "", _xlfn.XLOOKUP(C332, customers!A332:A1331, customers!C332:C1331, " "))</f>
        <v xml:space="preserve"> </v>
      </c>
      <c r="H332" s="2" t="str">
        <v>United States</v>
      </c>
      <c r="I332" t="str">
        <f>_xlfn.XLOOKUP(orders!D:D,products!A:A,products!H:H,"")</f>
        <v>Robusta</v>
      </c>
    </row>
    <row r="333" spans="1:9" x14ac:dyDescent="0.35">
      <c r="A333" s="2" t="s">
        <v>2354</v>
      </c>
      <c r="B333" s="3">
        <v>43989</v>
      </c>
      <c r="C333" s="2" t="s">
        <v>2355</v>
      </c>
      <c r="D333" t="s">
        <v>6148</v>
      </c>
      <c r="E333" s="2">
        <v>1</v>
      </c>
      <c r="F333" s="2" t="str">
        <f>_xlfn.XLOOKUP(C333,customers!$A$1:$A$1001,customers!$B$1:$B$1001,,0)</f>
        <v>Corine Drewett</v>
      </c>
      <c r="G333" s="2" t="str">
        <f>IF(_xlfn.XLOOKUP(C333, customers!A333:A1332, customers!C333:C1332, " ") = 0, "", _xlfn.XLOOKUP(C333, customers!A333:A1332, customers!C333:C1332, " "))</f>
        <v>cdrewett97@wikipedia.org</v>
      </c>
      <c r="H333" s="2" t="str">
        <v>United States</v>
      </c>
      <c r="I333" t="str">
        <f>_xlfn.XLOOKUP(orders!D:D,products!A:A,products!H:H,"")</f>
        <v>Robusta</v>
      </c>
    </row>
    <row r="334" spans="1:9" x14ac:dyDescent="0.35">
      <c r="A334" s="2" t="s">
        <v>2360</v>
      </c>
      <c r="B334" s="3">
        <v>43689</v>
      </c>
      <c r="C334" s="2" t="s">
        <v>2361</v>
      </c>
      <c r="D334" t="s">
        <v>6155</v>
      </c>
      <c r="E334" s="2">
        <v>3</v>
      </c>
      <c r="F334" s="2" t="str">
        <f>_xlfn.XLOOKUP(C334,customers!$A$1:$A$1001,customers!$B$1:$B$1001,,0)</f>
        <v>Quinn Parsons</v>
      </c>
      <c r="G334" s="2" t="str">
        <f>IF(_xlfn.XLOOKUP(C334, customers!A334:A1333, customers!C334:C1333, " ") = 0, "", _xlfn.XLOOKUP(C334, customers!A334:A1333, customers!C334:C1333, " "))</f>
        <v>qparsons98@blogtalkradio.com</v>
      </c>
      <c r="H334" s="2" t="str">
        <v>United States</v>
      </c>
      <c r="I334" t="str">
        <f>_xlfn.XLOOKUP(orders!D:D,products!A:A,products!H:H,"")</f>
        <v>Arabica</v>
      </c>
    </row>
    <row r="335" spans="1:9" x14ac:dyDescent="0.35">
      <c r="A335" s="2" t="s">
        <v>2366</v>
      </c>
      <c r="B335" s="3">
        <v>43712</v>
      </c>
      <c r="C335" s="2" t="s">
        <v>2367</v>
      </c>
      <c r="D335" t="s">
        <v>6143</v>
      </c>
      <c r="E335" s="2">
        <v>4</v>
      </c>
      <c r="F335" s="2" t="str">
        <f>_xlfn.XLOOKUP(C335,customers!$A$1:$A$1001,customers!$B$1:$B$1001,,0)</f>
        <v>Vivyan Ceely</v>
      </c>
      <c r="G335" s="2" t="str">
        <f>IF(_xlfn.XLOOKUP(C335, customers!A335:A1334, customers!C335:C1334, " ") = 0, "", _xlfn.XLOOKUP(C335, customers!A335:A1334, customers!C335:C1334, " "))</f>
        <v>vceely99@auda.org.au</v>
      </c>
      <c r="H335" s="2" t="str">
        <v>United States</v>
      </c>
      <c r="I335" t="str">
        <f>_xlfn.XLOOKUP(orders!D:D,products!A:A,products!H:H,"")</f>
        <v>Robusta</v>
      </c>
    </row>
    <row r="336" spans="1:9" x14ac:dyDescent="0.35">
      <c r="A336" s="2" t="s">
        <v>2372</v>
      </c>
      <c r="B336" s="3">
        <v>43742</v>
      </c>
      <c r="C336" s="2" t="s">
        <v>2373</v>
      </c>
      <c r="D336" t="s">
        <v>6176</v>
      </c>
      <c r="E336" s="2">
        <v>5</v>
      </c>
      <c r="F336" s="2" t="str">
        <f>_xlfn.XLOOKUP(C336,customers!$A$1:$A$1001,customers!$B$1:$B$1001,,0)</f>
        <v>Elonore Goodings</v>
      </c>
      <c r="G336" s="2" t="str">
        <f>IF(_xlfn.XLOOKUP(C336, customers!A336:A1335, customers!C336:C1335, " ") = 0, "", _xlfn.XLOOKUP(C336, customers!A336:A1335, customers!C336:C1335, " "))</f>
        <v/>
      </c>
      <c r="H336" s="2" t="str">
        <v>United States</v>
      </c>
      <c r="I336" t="str">
        <f>_xlfn.XLOOKUP(orders!D:D,products!A:A,products!H:H,"")</f>
        <v>Robusta</v>
      </c>
    </row>
    <row r="337" spans="1:9" x14ac:dyDescent="0.35">
      <c r="A337" s="2" t="s">
        <v>2376</v>
      </c>
      <c r="B337" s="3">
        <v>43885</v>
      </c>
      <c r="C337" s="2" t="s">
        <v>2377</v>
      </c>
      <c r="D337" t="s">
        <v>6142</v>
      </c>
      <c r="E337" s="2">
        <v>6</v>
      </c>
      <c r="F337" s="2" t="str">
        <f>_xlfn.XLOOKUP(C337,customers!$A$1:$A$1001,customers!$B$1:$B$1001,,0)</f>
        <v>Clement Vasiliev</v>
      </c>
      <c r="G337" s="2" t="str">
        <f>IF(_xlfn.XLOOKUP(C337, customers!A337:A1336, customers!C337:C1336, " ") = 0, "", _xlfn.XLOOKUP(C337, customers!A337:A1336, customers!C337:C1336, " "))</f>
        <v>cvasiliev9b@discuz.net</v>
      </c>
      <c r="H337" s="2" t="str">
        <v>United States</v>
      </c>
      <c r="I337" t="str">
        <f>_xlfn.XLOOKUP(orders!D:D,products!A:A,products!H:H,"")</f>
        <v>Liberica</v>
      </c>
    </row>
    <row r="338" spans="1:9" x14ac:dyDescent="0.35">
      <c r="A338" s="2" t="s">
        <v>2382</v>
      </c>
      <c r="B338" s="3">
        <v>44434</v>
      </c>
      <c r="C338" s="2" t="s">
        <v>2383</v>
      </c>
      <c r="D338" t="s">
        <v>6152</v>
      </c>
      <c r="E338" s="2">
        <v>4</v>
      </c>
      <c r="F338" s="2" t="str">
        <f>_xlfn.XLOOKUP(C338,customers!$A$1:$A$1001,customers!$B$1:$B$1001,,0)</f>
        <v>Terencio O'Moylan</v>
      </c>
      <c r="G338" s="2" t="str">
        <f>IF(_xlfn.XLOOKUP(C338, customers!A338:A1337, customers!C338:C1337, " ") = 0, "", _xlfn.XLOOKUP(C338, customers!A338:A1337, customers!C338:C1337, " "))</f>
        <v>tomoylan9c@liveinternet.ru</v>
      </c>
      <c r="H338" s="2" t="str">
        <v>United Kingdom</v>
      </c>
      <c r="I338" t="str">
        <f>_xlfn.XLOOKUP(orders!D:D,products!A:A,products!H:H,"")</f>
        <v>Arabica</v>
      </c>
    </row>
    <row r="339" spans="1:9" x14ac:dyDescent="0.35">
      <c r="A339" s="2" t="s">
        <v>2388</v>
      </c>
      <c r="B339" s="3">
        <v>44472</v>
      </c>
      <c r="C339" s="2" t="s">
        <v>2328</v>
      </c>
      <c r="D339" t="s">
        <v>6182</v>
      </c>
      <c r="E339" s="2">
        <v>2</v>
      </c>
      <c r="F339" s="2" t="str">
        <f>_xlfn.XLOOKUP(C339,customers!$A$1:$A$1001,customers!$B$1:$B$1001,,0)</f>
        <v>Flynn Antony</v>
      </c>
      <c r="G339" s="2" t="str">
        <f>IF(_xlfn.XLOOKUP(C339, customers!A339:A1338, customers!C339:C1338, " ") = 0, "", _xlfn.XLOOKUP(C339, customers!A339:A1338, customers!C339:C1338, " "))</f>
        <v xml:space="preserve"> </v>
      </c>
      <c r="H339" s="2" t="str">
        <v>United States</v>
      </c>
      <c r="I339" t="str">
        <f>_xlfn.XLOOKUP(orders!D:D,products!A:A,products!H:H,"")</f>
        <v>Excelsa</v>
      </c>
    </row>
    <row r="340" spans="1:9" x14ac:dyDescent="0.35">
      <c r="A340" s="2" t="s">
        <v>2393</v>
      </c>
      <c r="B340" s="3">
        <v>43995</v>
      </c>
      <c r="C340" s="2" t="s">
        <v>2394</v>
      </c>
      <c r="D340" t="s">
        <v>6168</v>
      </c>
      <c r="E340" s="2">
        <v>4</v>
      </c>
      <c r="F340" s="2" t="str">
        <f>_xlfn.XLOOKUP(C340,customers!$A$1:$A$1001,customers!$B$1:$B$1001,,0)</f>
        <v>Wyatan Fetherston</v>
      </c>
      <c r="G340" s="2" t="str">
        <f>IF(_xlfn.XLOOKUP(C340, customers!A340:A1339, customers!C340:C1339, " ") = 0, "", _xlfn.XLOOKUP(C340, customers!A340:A1339, customers!C340:C1339, " "))</f>
        <v>wfetherston9e@constantcontact.com</v>
      </c>
      <c r="H340" s="2" t="str">
        <v>United States</v>
      </c>
      <c r="I340" t="str">
        <f>_xlfn.XLOOKUP(orders!D:D,products!A:A,products!H:H,"")</f>
        <v>Excelsa</v>
      </c>
    </row>
    <row r="341" spans="1:9" x14ac:dyDescent="0.35">
      <c r="A341" s="2" t="s">
        <v>2399</v>
      </c>
      <c r="B341" s="3">
        <v>44256</v>
      </c>
      <c r="C341" s="2" t="s">
        <v>2400</v>
      </c>
      <c r="D341" t="s">
        <v>6150</v>
      </c>
      <c r="E341" s="2">
        <v>2</v>
      </c>
      <c r="F341" s="2" t="str">
        <f>_xlfn.XLOOKUP(C341,customers!$A$1:$A$1001,customers!$B$1:$B$1001,,0)</f>
        <v>Emmaline Rasmus</v>
      </c>
      <c r="G341" s="2" t="str">
        <f>IF(_xlfn.XLOOKUP(C341, customers!A341:A1340, customers!C341:C1340, " ") = 0, "", _xlfn.XLOOKUP(C341, customers!A341:A1340, customers!C341:C1340, " "))</f>
        <v>erasmus9f@techcrunch.com</v>
      </c>
      <c r="H341" s="2" t="str">
        <v>United States</v>
      </c>
      <c r="I341" t="str">
        <f>_xlfn.XLOOKUP(orders!D:D,products!A:A,products!H:H,"")</f>
        <v>Excelsa</v>
      </c>
    </row>
    <row r="342" spans="1:9" x14ac:dyDescent="0.35">
      <c r="A342" s="2" t="s">
        <v>2405</v>
      </c>
      <c r="B342" s="3">
        <v>43528</v>
      </c>
      <c r="C342" s="2" t="s">
        <v>2406</v>
      </c>
      <c r="D342" t="s">
        <v>6141</v>
      </c>
      <c r="E342" s="2">
        <v>1</v>
      </c>
      <c r="F342" s="2" t="str">
        <f>_xlfn.XLOOKUP(C342,customers!$A$1:$A$1001,customers!$B$1:$B$1001,,0)</f>
        <v>Wesley Giorgioni</v>
      </c>
      <c r="G342" s="2" t="str">
        <f>IF(_xlfn.XLOOKUP(C342, customers!A342:A1341, customers!C342:C1341, " ") = 0, "", _xlfn.XLOOKUP(C342, customers!A342:A1341, customers!C342:C1341, " "))</f>
        <v>wgiorgioni9g@wikipedia.org</v>
      </c>
      <c r="H342" s="2" t="str">
        <v>United States</v>
      </c>
      <c r="I342" t="str">
        <f>_xlfn.XLOOKUP(orders!D:D,products!A:A,products!H:H,"")</f>
        <v>Excelsa</v>
      </c>
    </row>
    <row r="343" spans="1:9" x14ac:dyDescent="0.35">
      <c r="A343" s="2" t="s">
        <v>2411</v>
      </c>
      <c r="B343" s="3">
        <v>43751</v>
      </c>
      <c r="C343" s="2" t="s">
        <v>2412</v>
      </c>
      <c r="D343" t="s">
        <v>6173</v>
      </c>
      <c r="E343" s="2">
        <v>2</v>
      </c>
      <c r="F343" s="2" t="str">
        <f>_xlfn.XLOOKUP(C343,customers!$A$1:$A$1001,customers!$B$1:$B$1001,,0)</f>
        <v>Lucienne Scargle</v>
      </c>
      <c r="G343" s="2" t="str">
        <f>IF(_xlfn.XLOOKUP(C343, customers!A343:A1342, customers!C343:C1342, " ") = 0, "", _xlfn.XLOOKUP(C343, customers!A343:A1342, customers!C343:C1342, " "))</f>
        <v>lscargle9h@myspace.com</v>
      </c>
      <c r="H343" s="2" t="str">
        <v>United States</v>
      </c>
      <c r="I343" t="str">
        <f>_xlfn.XLOOKUP(orders!D:D,products!A:A,products!H:H,"")</f>
        <v>Excelsa</v>
      </c>
    </row>
    <row r="344" spans="1:9" x14ac:dyDescent="0.35">
      <c r="A344" s="2" t="s">
        <v>2411</v>
      </c>
      <c r="B344" s="3">
        <v>43751</v>
      </c>
      <c r="C344" s="2" t="s">
        <v>2412</v>
      </c>
      <c r="D344" t="s">
        <v>6166</v>
      </c>
      <c r="E344" s="2">
        <v>5</v>
      </c>
      <c r="F344" s="2" t="str">
        <f>_xlfn.XLOOKUP(C344,customers!$A$1:$A$1001,customers!$B$1:$B$1001,,0)</f>
        <v>Lucienne Scargle</v>
      </c>
      <c r="G344" s="2" t="str">
        <f>IF(_xlfn.XLOOKUP(C344, customers!A344:A1343, customers!C344:C1343, " ") = 0, "", _xlfn.XLOOKUP(C344, customers!A344:A1343, customers!C344:C1343, " "))</f>
        <v xml:space="preserve"> </v>
      </c>
      <c r="H344" s="2" t="str">
        <v>United States</v>
      </c>
      <c r="I344" t="str">
        <f>_xlfn.XLOOKUP(orders!D:D,products!A:A,products!H:H,"")</f>
        <v>Liberica</v>
      </c>
    </row>
    <row r="345" spans="1:9" x14ac:dyDescent="0.35">
      <c r="A345" s="2" t="s">
        <v>2421</v>
      </c>
      <c r="B345" s="3">
        <v>43692</v>
      </c>
      <c r="C345" s="2" t="s">
        <v>2422</v>
      </c>
      <c r="D345" t="s">
        <v>6169</v>
      </c>
      <c r="E345" s="2">
        <v>6</v>
      </c>
      <c r="F345" s="2" t="str">
        <f>_xlfn.XLOOKUP(C345,customers!$A$1:$A$1001,customers!$B$1:$B$1001,,0)</f>
        <v>Noam Climance</v>
      </c>
      <c r="G345" s="2" t="str">
        <f>IF(_xlfn.XLOOKUP(C345, customers!A345:A1344, customers!C345:C1344, " ") = 0, "", _xlfn.XLOOKUP(C345, customers!A345:A1344, customers!C345:C1344, " "))</f>
        <v>nclimance9j@europa.eu</v>
      </c>
      <c r="H345" s="2" t="str">
        <v>United States</v>
      </c>
      <c r="I345" t="str">
        <f>_xlfn.XLOOKUP(orders!D:D,products!A:A,products!H:H,"")</f>
        <v>Robusta</v>
      </c>
    </row>
    <row r="346" spans="1:9" x14ac:dyDescent="0.35">
      <c r="A346" s="2" t="s">
        <v>2426</v>
      </c>
      <c r="B346" s="3">
        <v>44529</v>
      </c>
      <c r="C346" s="2" t="s">
        <v>2427</v>
      </c>
      <c r="D346" t="s">
        <v>6135</v>
      </c>
      <c r="E346" s="2">
        <v>2</v>
      </c>
      <c r="F346" s="2" t="str">
        <f>_xlfn.XLOOKUP(C346,customers!$A$1:$A$1001,customers!$B$1:$B$1001,,0)</f>
        <v>Catarina Donn</v>
      </c>
      <c r="G346" s="2" t="str">
        <f>IF(_xlfn.XLOOKUP(C346, customers!A346:A1345, customers!C346:C1345, " ") = 0, "", _xlfn.XLOOKUP(C346, customers!A346:A1345, customers!C346:C1345, " "))</f>
        <v/>
      </c>
      <c r="H346" s="2" t="str">
        <v>Ireland</v>
      </c>
      <c r="I346" t="str">
        <f>_xlfn.XLOOKUP(orders!D:D,products!A:A,products!H:H,"")</f>
        <v>Robusta</v>
      </c>
    </row>
    <row r="347" spans="1:9" x14ac:dyDescent="0.35">
      <c r="A347" s="2" t="s">
        <v>2431</v>
      </c>
      <c r="B347" s="3">
        <v>43849</v>
      </c>
      <c r="C347" s="2" t="s">
        <v>2432</v>
      </c>
      <c r="D347" t="s">
        <v>6176</v>
      </c>
      <c r="E347" s="2">
        <v>5</v>
      </c>
      <c r="F347" s="2" t="str">
        <f>_xlfn.XLOOKUP(C347,customers!$A$1:$A$1001,customers!$B$1:$B$1001,,0)</f>
        <v>Ameline Snazle</v>
      </c>
      <c r="G347" s="2" t="str">
        <f>IF(_xlfn.XLOOKUP(C347, customers!A347:A1346, customers!C347:C1346, " ") = 0, "", _xlfn.XLOOKUP(C347, customers!A347:A1346, customers!C347:C1346, " "))</f>
        <v>asnazle9l@oracle.com</v>
      </c>
      <c r="H347" s="2" t="str">
        <v>United States</v>
      </c>
      <c r="I347" t="str">
        <f>_xlfn.XLOOKUP(orders!D:D,products!A:A,products!H:H,"")</f>
        <v>Robusta</v>
      </c>
    </row>
    <row r="348" spans="1:9" x14ac:dyDescent="0.35">
      <c r="A348" s="2" t="s">
        <v>2437</v>
      </c>
      <c r="B348" s="3">
        <v>44344</v>
      </c>
      <c r="C348" s="2" t="s">
        <v>2438</v>
      </c>
      <c r="D348" t="s">
        <v>6177</v>
      </c>
      <c r="E348" s="2">
        <v>3</v>
      </c>
      <c r="F348" s="2" t="str">
        <f>_xlfn.XLOOKUP(C348,customers!$A$1:$A$1001,customers!$B$1:$B$1001,,0)</f>
        <v>Rebeka Worg</v>
      </c>
      <c r="G348" s="2" t="str">
        <f>IF(_xlfn.XLOOKUP(C348, customers!A348:A1347, customers!C348:C1347, " ") = 0, "", _xlfn.XLOOKUP(C348, customers!A348:A1347, customers!C348:C1347, " "))</f>
        <v>rworg9m@arstechnica.com</v>
      </c>
      <c r="H348" s="2" t="str">
        <v>United States</v>
      </c>
      <c r="I348" t="str">
        <f>_xlfn.XLOOKUP(orders!D:D,products!A:A,products!H:H,"")</f>
        <v>Arabica</v>
      </c>
    </row>
    <row r="349" spans="1:9" x14ac:dyDescent="0.35">
      <c r="A349" s="2" t="s">
        <v>2443</v>
      </c>
      <c r="B349" s="3">
        <v>44576</v>
      </c>
      <c r="C349" s="2" t="s">
        <v>2444</v>
      </c>
      <c r="D349" t="s">
        <v>6159</v>
      </c>
      <c r="E349" s="2">
        <v>3</v>
      </c>
      <c r="F349" s="2" t="str">
        <f>_xlfn.XLOOKUP(C349,customers!$A$1:$A$1001,customers!$B$1:$B$1001,,0)</f>
        <v>Lewes Danes</v>
      </c>
      <c r="G349" s="2" t="str">
        <f>IF(_xlfn.XLOOKUP(C349, customers!A349:A1348, customers!C349:C1348, " ") = 0, "", _xlfn.XLOOKUP(C349, customers!A349:A1348, customers!C349:C1348, " "))</f>
        <v>ldanes9n@umn.edu</v>
      </c>
      <c r="H349" s="2" t="str">
        <v>United States</v>
      </c>
      <c r="I349" t="str">
        <f>_xlfn.XLOOKUP(orders!D:D,products!A:A,products!H:H,"")</f>
        <v>Liberica</v>
      </c>
    </row>
    <row r="350" spans="1:9" x14ac:dyDescent="0.35">
      <c r="A350" s="2" t="s">
        <v>2449</v>
      </c>
      <c r="B350" s="3">
        <v>43803</v>
      </c>
      <c r="C350" s="2" t="s">
        <v>2450</v>
      </c>
      <c r="D350" t="s">
        <v>6145</v>
      </c>
      <c r="E350" s="2">
        <v>6</v>
      </c>
      <c r="F350" s="2" t="str">
        <f>_xlfn.XLOOKUP(C350,customers!$A$1:$A$1001,customers!$B$1:$B$1001,,0)</f>
        <v>Shelli Keynd</v>
      </c>
      <c r="G350" s="2" t="str">
        <f>IF(_xlfn.XLOOKUP(C350, customers!A350:A1349, customers!C350:C1349, " ") = 0, "", _xlfn.XLOOKUP(C350, customers!A350:A1349, customers!C350:C1349, " "))</f>
        <v>skeynd9o@narod.ru</v>
      </c>
      <c r="H350" s="2" t="str">
        <v>United States</v>
      </c>
      <c r="I350" t="str">
        <f>_xlfn.XLOOKUP(orders!D:D,products!A:A,products!H:H,"")</f>
        <v>Excelsa</v>
      </c>
    </row>
    <row r="351" spans="1:9" x14ac:dyDescent="0.35">
      <c r="A351" s="2" t="s">
        <v>2455</v>
      </c>
      <c r="B351" s="3">
        <v>44743</v>
      </c>
      <c r="C351" s="2" t="s">
        <v>2456</v>
      </c>
      <c r="D351" t="s">
        <v>6175</v>
      </c>
      <c r="E351" s="2">
        <v>4</v>
      </c>
      <c r="F351" s="2" t="str">
        <f>_xlfn.XLOOKUP(C351,customers!$A$1:$A$1001,customers!$B$1:$B$1001,,0)</f>
        <v>Dell Daveridge</v>
      </c>
      <c r="G351" s="2" t="str">
        <f>IF(_xlfn.XLOOKUP(C351, customers!A351:A1350, customers!C351:C1350, " ") = 0, "", _xlfn.XLOOKUP(C351, customers!A351:A1350, customers!C351:C1350, " "))</f>
        <v>ddaveridge9p@arstechnica.com</v>
      </c>
      <c r="H351" s="2" t="str">
        <v>United States</v>
      </c>
      <c r="I351" t="str">
        <f>_xlfn.XLOOKUP(orders!D:D,products!A:A,products!H:H,"")</f>
        <v>Robusta</v>
      </c>
    </row>
    <row r="352" spans="1:9" x14ac:dyDescent="0.35">
      <c r="A352" s="2" t="s">
        <v>2461</v>
      </c>
      <c r="B352" s="3">
        <v>43592</v>
      </c>
      <c r="C352" s="2" t="s">
        <v>2462</v>
      </c>
      <c r="D352" t="s">
        <v>6155</v>
      </c>
      <c r="E352" s="2">
        <v>4</v>
      </c>
      <c r="F352" s="2" t="str">
        <f>_xlfn.XLOOKUP(C352,customers!$A$1:$A$1001,customers!$B$1:$B$1001,,0)</f>
        <v>Joshuah Awdry</v>
      </c>
      <c r="G352" s="2" t="str">
        <f>IF(_xlfn.XLOOKUP(C352, customers!A352:A1351, customers!C352:C1351, " ") = 0, "", _xlfn.XLOOKUP(C352, customers!A352:A1351, customers!C352:C1351, " "))</f>
        <v>jawdry9q@utexas.edu</v>
      </c>
      <c r="H352" s="2" t="str">
        <v>United States</v>
      </c>
      <c r="I352" t="str">
        <f>_xlfn.XLOOKUP(orders!D:D,products!A:A,products!H:H,"")</f>
        <v>Arabica</v>
      </c>
    </row>
    <row r="353" spans="1:9" x14ac:dyDescent="0.35">
      <c r="A353" s="2" t="s">
        <v>2467</v>
      </c>
      <c r="B353" s="3">
        <v>44066</v>
      </c>
      <c r="C353" s="2" t="s">
        <v>2468</v>
      </c>
      <c r="D353" t="s">
        <v>6152</v>
      </c>
      <c r="E353" s="2">
        <v>2</v>
      </c>
      <c r="F353" s="2" t="str">
        <f>_xlfn.XLOOKUP(C353,customers!$A$1:$A$1001,customers!$B$1:$B$1001,,0)</f>
        <v>Ethel Ryles</v>
      </c>
      <c r="G353" s="2" t="str">
        <f>IF(_xlfn.XLOOKUP(C353, customers!A353:A1352, customers!C353:C1352, " ") = 0, "", _xlfn.XLOOKUP(C353, customers!A353:A1352, customers!C353:C1352, " "))</f>
        <v>eryles9r@fastcompany.com</v>
      </c>
      <c r="H353" s="2" t="str">
        <v>United States</v>
      </c>
      <c r="I353" t="str">
        <f>_xlfn.XLOOKUP(orders!D:D,products!A:A,products!H:H,"")</f>
        <v>Arabica</v>
      </c>
    </row>
    <row r="354" spans="1:9" x14ac:dyDescent="0.35">
      <c r="A354" s="2" t="s">
        <v>2473</v>
      </c>
      <c r="B354" s="3">
        <v>43984</v>
      </c>
      <c r="C354" s="2" t="s">
        <v>2328</v>
      </c>
      <c r="D354" t="s">
        <v>6141</v>
      </c>
      <c r="E354" s="2">
        <v>5</v>
      </c>
      <c r="F354" s="2" t="str">
        <f>_xlfn.XLOOKUP(C354,customers!$A$1:$A$1001,customers!$B$1:$B$1001,,0)</f>
        <v>Flynn Antony</v>
      </c>
      <c r="G354" s="2" t="str">
        <f>IF(_xlfn.XLOOKUP(C354, customers!A354:A1353, customers!C354:C1353, " ") = 0, "", _xlfn.XLOOKUP(C354, customers!A354:A1353, customers!C354:C1353, " "))</f>
        <v xml:space="preserve"> </v>
      </c>
      <c r="H354" s="2" t="str">
        <v>United States</v>
      </c>
      <c r="I354" t="str">
        <f>_xlfn.XLOOKUP(orders!D:D,products!A:A,products!H:H,"")</f>
        <v>Excelsa</v>
      </c>
    </row>
    <row r="355" spans="1:9" x14ac:dyDescent="0.35">
      <c r="A355" s="2" t="s">
        <v>2479</v>
      </c>
      <c r="B355" s="3">
        <v>43860</v>
      </c>
      <c r="C355" s="2" t="s">
        <v>2480</v>
      </c>
      <c r="D355" t="s">
        <v>6154</v>
      </c>
      <c r="E355" s="2">
        <v>4</v>
      </c>
      <c r="F355" s="2" t="str">
        <f>_xlfn.XLOOKUP(C355,customers!$A$1:$A$1001,customers!$B$1:$B$1001,,0)</f>
        <v>Maitilde Boxill</v>
      </c>
      <c r="G355" s="2" t="str">
        <f>IF(_xlfn.XLOOKUP(C355, customers!A355:A1354, customers!C355:C1354, " ") = 0, "", _xlfn.XLOOKUP(C355, customers!A355:A1354, customers!C355:C1354, " "))</f>
        <v/>
      </c>
      <c r="H355" s="2" t="str">
        <v>United States</v>
      </c>
      <c r="I355" t="str">
        <f>_xlfn.XLOOKUP(orders!D:D,products!A:A,products!H:H,"")</f>
        <v>Arabica</v>
      </c>
    </row>
    <row r="356" spans="1:9" x14ac:dyDescent="0.35">
      <c r="A356" s="2" t="s">
        <v>2484</v>
      </c>
      <c r="B356" s="3">
        <v>43876</v>
      </c>
      <c r="C356" s="2" t="s">
        <v>2485</v>
      </c>
      <c r="D356" t="s">
        <v>6172</v>
      </c>
      <c r="E356" s="2">
        <v>6</v>
      </c>
      <c r="F356" s="2" t="str">
        <f>_xlfn.XLOOKUP(C356,customers!$A$1:$A$1001,customers!$B$1:$B$1001,,0)</f>
        <v>Jodee Caldicott</v>
      </c>
      <c r="G356" s="2" t="str">
        <f>IF(_xlfn.XLOOKUP(C356, customers!A356:A1355, customers!C356:C1355, " ") = 0, "", _xlfn.XLOOKUP(C356, customers!A356:A1355, customers!C356:C1355, " "))</f>
        <v>jcaldicott9u@usda.gov</v>
      </c>
      <c r="H356" s="2" t="str">
        <v>United States</v>
      </c>
      <c r="I356" t="str">
        <f>_xlfn.XLOOKUP(orders!D:D,products!A:A,products!H:H,"")</f>
        <v>Arabica</v>
      </c>
    </row>
    <row r="357" spans="1:9" x14ac:dyDescent="0.35">
      <c r="A357" s="2" t="s">
        <v>2489</v>
      </c>
      <c r="B357" s="3">
        <v>44358</v>
      </c>
      <c r="C357" s="2" t="s">
        <v>2490</v>
      </c>
      <c r="D357" t="s">
        <v>6165</v>
      </c>
      <c r="E357" s="2">
        <v>5</v>
      </c>
      <c r="F357" s="2" t="str">
        <f>_xlfn.XLOOKUP(C357,customers!$A$1:$A$1001,customers!$B$1:$B$1001,,0)</f>
        <v>Marianna Vedmore</v>
      </c>
      <c r="G357" s="2" t="str">
        <f>IF(_xlfn.XLOOKUP(C357, customers!A357:A1356, customers!C357:C1356, " ") = 0, "", _xlfn.XLOOKUP(C357, customers!A357:A1356, customers!C357:C1356, " "))</f>
        <v>mvedmore9v@a8.net</v>
      </c>
      <c r="H357" s="2" t="str">
        <v>United States</v>
      </c>
      <c r="I357" t="str">
        <f>_xlfn.XLOOKUP(orders!D:D,products!A:A,products!H:H,"")</f>
        <v>Arabica</v>
      </c>
    </row>
    <row r="358" spans="1:9" x14ac:dyDescent="0.35">
      <c r="A358" s="2" t="s">
        <v>2495</v>
      </c>
      <c r="B358" s="3">
        <v>44631</v>
      </c>
      <c r="C358" s="2" t="s">
        <v>2496</v>
      </c>
      <c r="D358" t="s">
        <v>6140</v>
      </c>
      <c r="E358" s="2">
        <v>4</v>
      </c>
      <c r="F358" s="2" t="str">
        <f>_xlfn.XLOOKUP(C358,customers!$A$1:$A$1001,customers!$B$1:$B$1001,,0)</f>
        <v>Willey Romao</v>
      </c>
      <c r="G358" s="2" t="str">
        <f>IF(_xlfn.XLOOKUP(C358, customers!A358:A1357, customers!C358:C1357, " ") = 0, "", _xlfn.XLOOKUP(C358, customers!A358:A1357, customers!C358:C1357, " "))</f>
        <v>wromao9w@chronoengine.com</v>
      </c>
      <c r="H358" s="2" t="str">
        <v>United States</v>
      </c>
      <c r="I358" t="str">
        <f>_xlfn.XLOOKUP(orders!D:D,products!A:A,products!H:H,"")</f>
        <v>Liberica</v>
      </c>
    </row>
    <row r="359" spans="1:9" x14ac:dyDescent="0.35">
      <c r="A359" s="2" t="s">
        <v>2501</v>
      </c>
      <c r="B359" s="3">
        <v>44448</v>
      </c>
      <c r="C359" s="2" t="s">
        <v>2502</v>
      </c>
      <c r="D359" t="s">
        <v>6172</v>
      </c>
      <c r="E359" s="2">
        <v>6</v>
      </c>
      <c r="F359" s="2" t="str">
        <f>_xlfn.XLOOKUP(C359,customers!$A$1:$A$1001,customers!$B$1:$B$1001,,0)</f>
        <v>Enriqueta Ixor</v>
      </c>
      <c r="G359" s="2" t="str">
        <f>IF(_xlfn.XLOOKUP(C359, customers!A359:A1358, customers!C359:C1358, " ") = 0, "", _xlfn.XLOOKUP(C359, customers!A359:A1358, customers!C359:C1358, " "))</f>
        <v/>
      </c>
      <c r="H359" s="2" t="str">
        <v>United States</v>
      </c>
      <c r="I359" t="str">
        <f>_xlfn.XLOOKUP(orders!D:D,products!A:A,products!H:H,"")</f>
        <v>Arabica</v>
      </c>
    </row>
    <row r="360" spans="1:9" x14ac:dyDescent="0.35">
      <c r="A360" s="2" t="s">
        <v>2506</v>
      </c>
      <c r="B360" s="3">
        <v>43599</v>
      </c>
      <c r="C360" s="2" t="s">
        <v>2507</v>
      </c>
      <c r="D360" t="s">
        <v>6179</v>
      </c>
      <c r="E360" s="2">
        <v>1</v>
      </c>
      <c r="F360" s="2" t="str">
        <f>_xlfn.XLOOKUP(C360,customers!$A$1:$A$1001,customers!$B$1:$B$1001,,0)</f>
        <v>Tomasina Cotmore</v>
      </c>
      <c r="G360" s="2" t="str">
        <f>IF(_xlfn.XLOOKUP(C360, customers!A360:A1359, customers!C360:C1359, " ") = 0, "", _xlfn.XLOOKUP(C360, customers!A360:A1359, customers!C360:C1359, " "))</f>
        <v>tcotmore9y@amazonaws.com</v>
      </c>
      <c r="H360" s="2" t="str">
        <v>United States</v>
      </c>
      <c r="I360" t="str">
        <f>_xlfn.XLOOKUP(orders!D:D,products!A:A,products!H:H,"")</f>
        <v>Arabica</v>
      </c>
    </row>
    <row r="361" spans="1:9" x14ac:dyDescent="0.35">
      <c r="A361" s="2" t="s">
        <v>2512</v>
      </c>
      <c r="B361" s="3">
        <v>43563</v>
      </c>
      <c r="C361" s="2" t="s">
        <v>2513</v>
      </c>
      <c r="D361" t="s">
        <v>6175</v>
      </c>
      <c r="E361" s="2">
        <v>6</v>
      </c>
      <c r="F361" s="2" t="str">
        <f>_xlfn.XLOOKUP(C361,customers!$A$1:$A$1001,customers!$B$1:$B$1001,,0)</f>
        <v>Yuma Skipsey</v>
      </c>
      <c r="G361" s="2" t="str">
        <f>IF(_xlfn.XLOOKUP(C361, customers!A361:A1360, customers!C361:C1360, " ") = 0, "", _xlfn.XLOOKUP(C361, customers!A361:A1360, customers!C361:C1360, " "))</f>
        <v>yskipsey9z@spotify.com</v>
      </c>
      <c r="H361" s="2" t="str">
        <v>United Kingdom</v>
      </c>
      <c r="I361" t="str">
        <f>_xlfn.XLOOKUP(orders!D:D,products!A:A,products!H:H,"")</f>
        <v>Robusta</v>
      </c>
    </row>
    <row r="362" spans="1:9" x14ac:dyDescent="0.35">
      <c r="A362" s="2" t="s">
        <v>2518</v>
      </c>
      <c r="B362" s="3">
        <v>44058</v>
      </c>
      <c r="C362" s="2" t="s">
        <v>2519</v>
      </c>
      <c r="D362" t="s">
        <v>6146</v>
      </c>
      <c r="E362" s="2">
        <v>2</v>
      </c>
      <c r="F362" s="2" t="str">
        <f>_xlfn.XLOOKUP(C362,customers!$A$1:$A$1001,customers!$B$1:$B$1001,,0)</f>
        <v>Nicko Corps</v>
      </c>
      <c r="G362" s="2" t="str">
        <f>IF(_xlfn.XLOOKUP(C362, customers!A362:A1361, customers!C362:C1361, " ") = 0, "", _xlfn.XLOOKUP(C362, customers!A362:A1361, customers!C362:C1361, " "))</f>
        <v>ncorpsa0@gmpg.org</v>
      </c>
      <c r="H362" s="2" t="str">
        <v>United States</v>
      </c>
      <c r="I362" t="str">
        <f>_xlfn.XLOOKUP(orders!D:D,products!A:A,products!H:H,"")</f>
        <v>Robusta</v>
      </c>
    </row>
    <row r="363" spans="1:9" x14ac:dyDescent="0.35">
      <c r="A363" s="2" t="s">
        <v>2518</v>
      </c>
      <c r="B363" s="3">
        <v>44058</v>
      </c>
      <c r="C363" s="2" t="s">
        <v>2519</v>
      </c>
      <c r="D363" t="s">
        <v>6143</v>
      </c>
      <c r="E363" s="2">
        <v>1</v>
      </c>
      <c r="F363" s="2" t="str">
        <f>_xlfn.XLOOKUP(C363,customers!$A$1:$A$1001,customers!$B$1:$B$1001,,0)</f>
        <v>Nicko Corps</v>
      </c>
      <c r="G363" s="2" t="str">
        <f>IF(_xlfn.XLOOKUP(C363, customers!A363:A1362, customers!C363:C1362, " ") = 0, "", _xlfn.XLOOKUP(C363, customers!A363:A1362, customers!C363:C1362, " "))</f>
        <v xml:space="preserve"> </v>
      </c>
      <c r="H363" s="2" t="str">
        <v>United States</v>
      </c>
      <c r="I363" t="str">
        <f>_xlfn.XLOOKUP(orders!D:D,products!A:A,products!H:H,"")</f>
        <v>Robusta</v>
      </c>
    </row>
    <row r="364" spans="1:9" x14ac:dyDescent="0.35">
      <c r="A364" s="2" t="s">
        <v>2529</v>
      </c>
      <c r="B364" s="3">
        <v>44686</v>
      </c>
      <c r="C364" s="2" t="s">
        <v>2530</v>
      </c>
      <c r="D364" t="s">
        <v>6168</v>
      </c>
      <c r="E364" s="2">
        <v>5</v>
      </c>
      <c r="F364" s="2" t="str">
        <f>_xlfn.XLOOKUP(C364,customers!$A$1:$A$1001,customers!$B$1:$B$1001,,0)</f>
        <v>Feliks Babber</v>
      </c>
      <c r="G364" s="2" t="str">
        <f>IF(_xlfn.XLOOKUP(C364, customers!A364:A1363, customers!C364:C1363, " ") = 0, "", _xlfn.XLOOKUP(C364, customers!A364:A1363, customers!C364:C1363, " "))</f>
        <v>fbabbera2@stanford.edu</v>
      </c>
      <c r="H364" s="2" t="str">
        <v>United States</v>
      </c>
      <c r="I364" t="str">
        <f>_xlfn.XLOOKUP(orders!D:D,products!A:A,products!H:H,"")</f>
        <v>Excelsa</v>
      </c>
    </row>
    <row r="365" spans="1:9" x14ac:dyDescent="0.35">
      <c r="A365" s="2" t="s">
        <v>2535</v>
      </c>
      <c r="B365" s="3">
        <v>44282</v>
      </c>
      <c r="C365" s="2" t="s">
        <v>2536</v>
      </c>
      <c r="D365" t="s">
        <v>6159</v>
      </c>
      <c r="E365" s="2">
        <v>6</v>
      </c>
      <c r="F365" s="2" t="str">
        <f>_xlfn.XLOOKUP(C365,customers!$A$1:$A$1001,customers!$B$1:$B$1001,,0)</f>
        <v>Kaja Loxton</v>
      </c>
      <c r="G365" s="2" t="str">
        <f>IF(_xlfn.XLOOKUP(C365, customers!A365:A1364, customers!C365:C1364, " ") = 0, "", _xlfn.XLOOKUP(C365, customers!A365:A1364, customers!C365:C1364, " "))</f>
        <v>kloxtona3@opensource.org</v>
      </c>
      <c r="H365" s="2" t="str">
        <v>United States</v>
      </c>
      <c r="I365" t="str">
        <f>_xlfn.XLOOKUP(orders!D:D,products!A:A,products!H:H,"")</f>
        <v>Liberica</v>
      </c>
    </row>
    <row r="366" spans="1:9" x14ac:dyDescent="0.35">
      <c r="A366" s="2" t="s">
        <v>2540</v>
      </c>
      <c r="B366" s="3">
        <v>43582</v>
      </c>
      <c r="C366" s="2" t="s">
        <v>2541</v>
      </c>
      <c r="D366" t="s">
        <v>6180</v>
      </c>
      <c r="E366" s="2">
        <v>6</v>
      </c>
      <c r="F366" s="2" t="str">
        <f>_xlfn.XLOOKUP(C366,customers!$A$1:$A$1001,customers!$B$1:$B$1001,,0)</f>
        <v>Parker Tofful</v>
      </c>
      <c r="G366" s="2" t="str">
        <f>IF(_xlfn.XLOOKUP(C366, customers!A366:A1365, customers!C366:C1365, " ") = 0, "", _xlfn.XLOOKUP(C366, customers!A366:A1365, customers!C366:C1365, " "))</f>
        <v>ptoffula4@posterous.com</v>
      </c>
      <c r="H366" s="2" t="str">
        <v>United States</v>
      </c>
      <c r="I366" t="str">
        <f>_xlfn.XLOOKUP(orders!D:D,products!A:A,products!H:H,"")</f>
        <v>Excelsa</v>
      </c>
    </row>
    <row r="367" spans="1:9" x14ac:dyDescent="0.35">
      <c r="A367" s="2" t="s">
        <v>2546</v>
      </c>
      <c r="B367" s="3">
        <v>44464</v>
      </c>
      <c r="C367" s="2" t="s">
        <v>2547</v>
      </c>
      <c r="D367" t="s">
        <v>6166</v>
      </c>
      <c r="E367" s="2">
        <v>1</v>
      </c>
      <c r="F367" s="2" t="str">
        <f>_xlfn.XLOOKUP(C367,customers!$A$1:$A$1001,customers!$B$1:$B$1001,,0)</f>
        <v>Casi Gwinnett</v>
      </c>
      <c r="G367" s="2" t="str">
        <f>IF(_xlfn.XLOOKUP(C367, customers!A367:A1366, customers!C367:C1366, " ") = 0, "", _xlfn.XLOOKUP(C367, customers!A367:A1366, customers!C367:C1366, " "))</f>
        <v>cgwinnetta5@behance.net</v>
      </c>
      <c r="H367" s="2" t="str">
        <v>United States</v>
      </c>
      <c r="I367" t="str">
        <f>_xlfn.XLOOKUP(orders!D:D,products!A:A,products!H:H,"")</f>
        <v>Liberica</v>
      </c>
    </row>
    <row r="368" spans="1:9" x14ac:dyDescent="0.35">
      <c r="A368" s="2" t="s">
        <v>2551</v>
      </c>
      <c r="B368" s="3">
        <v>43874</v>
      </c>
      <c r="C368" s="2" t="s">
        <v>2552</v>
      </c>
      <c r="D368" t="s">
        <v>6141</v>
      </c>
      <c r="E368" s="2">
        <v>6</v>
      </c>
      <c r="F368" s="2" t="str">
        <f>_xlfn.XLOOKUP(C368,customers!$A$1:$A$1001,customers!$B$1:$B$1001,,0)</f>
        <v>Saree Ellesworth</v>
      </c>
      <c r="G368" s="2" t="str">
        <f>IF(_xlfn.XLOOKUP(C368, customers!A368:A1367, customers!C368:C1367, " ") = 0, "", _xlfn.XLOOKUP(C368, customers!A368:A1367, customers!C368:C1367, " "))</f>
        <v/>
      </c>
      <c r="H368" s="2" t="str">
        <v>United States</v>
      </c>
      <c r="I368" t="str">
        <f>_xlfn.XLOOKUP(orders!D:D,products!A:A,products!H:H,"")</f>
        <v>Excelsa</v>
      </c>
    </row>
    <row r="369" spans="1:9" x14ac:dyDescent="0.35">
      <c r="A369" s="2" t="s">
        <v>2556</v>
      </c>
      <c r="B369" s="3">
        <v>44393</v>
      </c>
      <c r="C369" s="2" t="s">
        <v>2557</v>
      </c>
      <c r="D369" t="s">
        <v>6156</v>
      </c>
      <c r="E369" s="2">
        <v>2</v>
      </c>
      <c r="F369" s="2" t="str">
        <f>_xlfn.XLOOKUP(C369,customers!$A$1:$A$1001,customers!$B$1:$B$1001,,0)</f>
        <v>Silvio Iorizzi</v>
      </c>
      <c r="G369" s="2" t="str">
        <f>IF(_xlfn.XLOOKUP(C369, customers!A369:A1368, customers!C369:C1368, " ") = 0, "", _xlfn.XLOOKUP(C369, customers!A369:A1368, customers!C369:C1368, " "))</f>
        <v/>
      </c>
      <c r="H369" s="2" t="str">
        <v>United States</v>
      </c>
      <c r="I369" t="str">
        <f>_xlfn.XLOOKUP(orders!D:D,products!A:A,products!H:H,"")</f>
        <v>Liberica</v>
      </c>
    </row>
    <row r="370" spans="1:9" x14ac:dyDescent="0.35">
      <c r="A370" s="2" t="s">
        <v>2560</v>
      </c>
      <c r="B370" s="3">
        <v>44692</v>
      </c>
      <c r="C370" s="2" t="s">
        <v>2561</v>
      </c>
      <c r="D370" t="s">
        <v>6163</v>
      </c>
      <c r="E370" s="2">
        <v>2</v>
      </c>
      <c r="F370" s="2" t="str">
        <f>_xlfn.XLOOKUP(C370,customers!$A$1:$A$1001,customers!$B$1:$B$1001,,0)</f>
        <v>Leesa Flaonier</v>
      </c>
      <c r="G370" s="2" t="str">
        <f>IF(_xlfn.XLOOKUP(C370, customers!A370:A1369, customers!C370:C1369, " ") = 0, "", _xlfn.XLOOKUP(C370, customers!A370:A1369, customers!C370:C1369, " "))</f>
        <v>lflaoniera8@wordpress.org</v>
      </c>
      <c r="H370" s="2" t="str">
        <v>United States</v>
      </c>
      <c r="I370" t="str">
        <f>_xlfn.XLOOKUP(orders!D:D,products!A:A,products!H:H,"")</f>
        <v>Excelsa</v>
      </c>
    </row>
    <row r="371" spans="1:9" x14ac:dyDescent="0.35">
      <c r="A371" s="2" t="s">
        <v>2566</v>
      </c>
      <c r="B371" s="3">
        <v>43500</v>
      </c>
      <c r="C371" s="2" t="s">
        <v>2567</v>
      </c>
      <c r="D371" t="s">
        <v>6173</v>
      </c>
      <c r="E371" s="2">
        <v>1</v>
      </c>
      <c r="F371" s="2" t="str">
        <f>_xlfn.XLOOKUP(C371,customers!$A$1:$A$1001,customers!$B$1:$B$1001,,0)</f>
        <v>Abba Pummell</v>
      </c>
      <c r="G371" s="2" t="str">
        <f>IF(_xlfn.XLOOKUP(C371, customers!A371:A1370, customers!C371:C1370, " ") = 0, "", _xlfn.XLOOKUP(C371, customers!A371:A1370, customers!C371:C1370, " "))</f>
        <v/>
      </c>
      <c r="H371" s="2" t="str">
        <v>United States</v>
      </c>
      <c r="I371" t="str">
        <f>_xlfn.XLOOKUP(orders!D:D,products!A:A,products!H:H,"")</f>
        <v>Excelsa</v>
      </c>
    </row>
    <row r="372" spans="1:9" x14ac:dyDescent="0.35">
      <c r="A372" s="2" t="s">
        <v>2570</v>
      </c>
      <c r="B372" s="3">
        <v>43501</v>
      </c>
      <c r="C372" s="2" t="s">
        <v>2571</v>
      </c>
      <c r="D372" t="s">
        <v>6180</v>
      </c>
      <c r="E372" s="2">
        <v>2</v>
      </c>
      <c r="F372" s="2" t="str">
        <f>_xlfn.XLOOKUP(C372,customers!$A$1:$A$1001,customers!$B$1:$B$1001,,0)</f>
        <v>Corinna Catcheside</v>
      </c>
      <c r="G372" s="2" t="str">
        <f>IF(_xlfn.XLOOKUP(C372, customers!A372:A1371, customers!C372:C1371, " ") = 0, "", _xlfn.XLOOKUP(C372, customers!A372:A1371, customers!C372:C1371, " "))</f>
        <v>ccatchesideaa@macromedia.com</v>
      </c>
      <c r="H372" s="2" t="str">
        <v>United States</v>
      </c>
      <c r="I372" t="str">
        <f>_xlfn.XLOOKUP(orders!D:D,products!A:A,products!H:H,"")</f>
        <v>Excelsa</v>
      </c>
    </row>
    <row r="373" spans="1:9" x14ac:dyDescent="0.35">
      <c r="A373" s="2" t="s">
        <v>2576</v>
      </c>
      <c r="B373" s="3">
        <v>44705</v>
      </c>
      <c r="C373" s="2" t="s">
        <v>2577</v>
      </c>
      <c r="D373" t="s">
        <v>6177</v>
      </c>
      <c r="E373" s="2">
        <v>6</v>
      </c>
      <c r="F373" s="2" t="str">
        <f>_xlfn.XLOOKUP(C373,customers!$A$1:$A$1001,customers!$B$1:$B$1001,,0)</f>
        <v>Cortney Gibbonson</v>
      </c>
      <c r="G373" s="2" t="str">
        <f>IF(_xlfn.XLOOKUP(C373, customers!A373:A1372, customers!C373:C1372, " ") = 0, "", _xlfn.XLOOKUP(C373, customers!A373:A1372, customers!C373:C1372, " "))</f>
        <v>cgibbonsonab@accuweather.com</v>
      </c>
      <c r="H373" s="2" t="str">
        <v>United States</v>
      </c>
      <c r="I373" t="str">
        <f>_xlfn.XLOOKUP(orders!D:D,products!A:A,products!H:H,"")</f>
        <v>Arabica</v>
      </c>
    </row>
    <row r="374" spans="1:9" x14ac:dyDescent="0.35">
      <c r="A374" s="2" t="s">
        <v>2582</v>
      </c>
      <c r="B374" s="3">
        <v>44108</v>
      </c>
      <c r="C374" s="2" t="s">
        <v>2583</v>
      </c>
      <c r="D374" t="s">
        <v>6170</v>
      </c>
      <c r="E374" s="2">
        <v>6</v>
      </c>
      <c r="F374" s="2" t="str">
        <f>_xlfn.XLOOKUP(C374,customers!$A$1:$A$1001,customers!$B$1:$B$1001,,0)</f>
        <v>Terri Farra</v>
      </c>
      <c r="G374" s="2" t="str">
        <f>IF(_xlfn.XLOOKUP(C374, customers!A374:A1373, customers!C374:C1373, " ") = 0, "", _xlfn.XLOOKUP(C374, customers!A374:A1373, customers!C374:C1373, " "))</f>
        <v>tfarraac@behance.net</v>
      </c>
      <c r="H374" s="2" t="str">
        <v>United States</v>
      </c>
      <c r="I374" t="str">
        <f>_xlfn.XLOOKUP(orders!D:D,products!A:A,products!H:H,"")</f>
        <v>Robusta</v>
      </c>
    </row>
    <row r="375" spans="1:9" x14ac:dyDescent="0.35">
      <c r="A375" s="2" t="s">
        <v>2588</v>
      </c>
      <c r="B375" s="3">
        <v>44742</v>
      </c>
      <c r="C375" s="2" t="s">
        <v>2589</v>
      </c>
      <c r="D375" t="s">
        <v>6155</v>
      </c>
      <c r="E375" s="2">
        <v>3</v>
      </c>
      <c r="F375" s="2" t="str">
        <f>_xlfn.XLOOKUP(C375,customers!$A$1:$A$1001,customers!$B$1:$B$1001,,0)</f>
        <v>Corney Curme</v>
      </c>
      <c r="G375" s="2" t="str">
        <f>IF(_xlfn.XLOOKUP(C375, customers!A375:A1374, customers!C375:C1374, " ") = 0, "", _xlfn.XLOOKUP(C375, customers!A375:A1374, customers!C375:C1374, " "))</f>
        <v/>
      </c>
      <c r="H375" s="2" t="str">
        <v>Ireland</v>
      </c>
      <c r="I375" t="str">
        <f>_xlfn.XLOOKUP(orders!D:D,products!A:A,products!H:H,"")</f>
        <v>Arabica</v>
      </c>
    </row>
    <row r="376" spans="1:9" x14ac:dyDescent="0.35">
      <c r="A376" s="2" t="s">
        <v>2594</v>
      </c>
      <c r="B376" s="3">
        <v>44125</v>
      </c>
      <c r="C376" s="2" t="s">
        <v>2595</v>
      </c>
      <c r="D376" t="s">
        <v>6158</v>
      </c>
      <c r="E376" s="2">
        <v>4</v>
      </c>
      <c r="F376" s="2" t="str">
        <f>_xlfn.XLOOKUP(C376,customers!$A$1:$A$1001,customers!$B$1:$B$1001,,0)</f>
        <v>Gothart Bamfield</v>
      </c>
      <c r="G376" s="2" t="str">
        <f>IF(_xlfn.XLOOKUP(C376, customers!A376:A1375, customers!C376:C1375, " ") = 0, "", _xlfn.XLOOKUP(C376, customers!A376:A1375, customers!C376:C1375, " "))</f>
        <v>gbamfieldae@yellowpages.com</v>
      </c>
      <c r="H376" s="2" t="str">
        <v>United States</v>
      </c>
      <c r="I376" t="str">
        <f>_xlfn.XLOOKUP(orders!D:D,products!A:A,products!H:H,"")</f>
        <v>Liberica</v>
      </c>
    </row>
    <row r="377" spans="1:9" x14ac:dyDescent="0.35">
      <c r="A377" s="2" t="s">
        <v>2600</v>
      </c>
      <c r="B377" s="3">
        <v>44120</v>
      </c>
      <c r="C377" s="2" t="s">
        <v>2601</v>
      </c>
      <c r="D377" t="s">
        <v>6149</v>
      </c>
      <c r="E377" s="2">
        <v>2</v>
      </c>
      <c r="F377" s="2" t="str">
        <f>_xlfn.XLOOKUP(C377,customers!$A$1:$A$1001,customers!$B$1:$B$1001,,0)</f>
        <v>Waylin Hollingdale</v>
      </c>
      <c r="G377" s="2" t="str">
        <f>IF(_xlfn.XLOOKUP(C377, customers!A377:A1376, customers!C377:C1376, " ") = 0, "", _xlfn.XLOOKUP(C377, customers!A377:A1376, customers!C377:C1376, " "))</f>
        <v>whollingdaleaf@about.me</v>
      </c>
      <c r="H377" s="2" t="str">
        <v>United States</v>
      </c>
      <c r="I377" t="str">
        <f>_xlfn.XLOOKUP(orders!D:D,products!A:A,products!H:H,"")</f>
        <v>Arabica</v>
      </c>
    </row>
    <row r="378" spans="1:9" x14ac:dyDescent="0.35">
      <c r="A378" s="2" t="s">
        <v>2606</v>
      </c>
      <c r="B378" s="3">
        <v>44097</v>
      </c>
      <c r="C378" s="2" t="s">
        <v>2607</v>
      </c>
      <c r="D378" t="s">
        <v>6143</v>
      </c>
      <c r="E378" s="2">
        <v>1</v>
      </c>
      <c r="F378" s="2" t="str">
        <f>_xlfn.XLOOKUP(C378,customers!$A$1:$A$1001,customers!$B$1:$B$1001,,0)</f>
        <v>Judd De Leek</v>
      </c>
      <c r="G378" s="2" t="str">
        <f>IF(_xlfn.XLOOKUP(C378, customers!A378:A1377, customers!C378:C1377, " ") = 0, "", _xlfn.XLOOKUP(C378, customers!A378:A1377, customers!C378:C1377, " "))</f>
        <v>jdeag@xrea.com</v>
      </c>
      <c r="H378" s="2" t="str">
        <v>United States</v>
      </c>
      <c r="I378" t="str">
        <f>_xlfn.XLOOKUP(orders!D:D,products!A:A,products!H:H,"")</f>
        <v>Robusta</v>
      </c>
    </row>
    <row r="379" spans="1:9" x14ac:dyDescent="0.35">
      <c r="A379" s="2" t="s">
        <v>2612</v>
      </c>
      <c r="B379" s="3">
        <v>43532</v>
      </c>
      <c r="C379" s="2" t="s">
        <v>2613</v>
      </c>
      <c r="D379" t="s">
        <v>6160</v>
      </c>
      <c r="E379" s="2">
        <v>3</v>
      </c>
      <c r="F379" s="2" t="str">
        <f>_xlfn.XLOOKUP(C379,customers!$A$1:$A$1001,customers!$B$1:$B$1001,,0)</f>
        <v>Vanya Skullet</v>
      </c>
      <c r="G379" s="2" t="str">
        <f>IF(_xlfn.XLOOKUP(C379, customers!A379:A1378, customers!C379:C1378, " ") = 0, "", _xlfn.XLOOKUP(C379, customers!A379:A1378, customers!C379:C1378, " "))</f>
        <v>vskulletah@tinyurl.com</v>
      </c>
      <c r="H379" s="2" t="str">
        <v>Ireland</v>
      </c>
      <c r="I379" t="str">
        <f>_xlfn.XLOOKUP(orders!D:D,products!A:A,products!H:H,"")</f>
        <v>Robusta</v>
      </c>
    </row>
    <row r="380" spans="1:9" x14ac:dyDescent="0.35">
      <c r="A380" s="2" t="s">
        <v>2618</v>
      </c>
      <c r="B380" s="3">
        <v>44377</v>
      </c>
      <c r="C380" s="2" t="s">
        <v>2619</v>
      </c>
      <c r="D380" t="s">
        <v>6177</v>
      </c>
      <c r="E380" s="2">
        <v>3</v>
      </c>
      <c r="F380" s="2" t="str">
        <f>_xlfn.XLOOKUP(C380,customers!$A$1:$A$1001,customers!$B$1:$B$1001,,0)</f>
        <v>Jany Rudeforth</v>
      </c>
      <c r="G380" s="2" t="str">
        <f>IF(_xlfn.XLOOKUP(C380, customers!A380:A1379, customers!C380:C1379, " ") = 0, "", _xlfn.XLOOKUP(C380, customers!A380:A1379, customers!C380:C1379, " "))</f>
        <v>jrudeforthai@wunderground.com</v>
      </c>
      <c r="H380" s="2" t="str">
        <v>Ireland</v>
      </c>
      <c r="I380" t="str">
        <f>_xlfn.XLOOKUP(orders!D:D,products!A:A,products!H:H,"")</f>
        <v>Arabica</v>
      </c>
    </row>
    <row r="381" spans="1:9" x14ac:dyDescent="0.35">
      <c r="A381" s="2" t="s">
        <v>2624</v>
      </c>
      <c r="B381" s="3">
        <v>43690</v>
      </c>
      <c r="C381" s="2" t="s">
        <v>2625</v>
      </c>
      <c r="D381" t="s">
        <v>6170</v>
      </c>
      <c r="E381" s="2">
        <v>6</v>
      </c>
      <c r="F381" s="2" t="str">
        <f>_xlfn.XLOOKUP(C381,customers!$A$1:$A$1001,customers!$B$1:$B$1001,,0)</f>
        <v>Ashbey Tomaszewski</v>
      </c>
      <c r="G381" s="2" t="str">
        <f>IF(_xlfn.XLOOKUP(C381, customers!A381:A1380, customers!C381:C1380, " ") = 0, "", _xlfn.XLOOKUP(C381, customers!A381:A1380, customers!C381:C1380, " "))</f>
        <v>atomaszewskiaj@answers.com</v>
      </c>
      <c r="H381" s="2" t="str">
        <v>United Kingdom</v>
      </c>
      <c r="I381" t="str">
        <f>_xlfn.XLOOKUP(orders!D:D,products!A:A,products!H:H,"")</f>
        <v>Robusta</v>
      </c>
    </row>
    <row r="382" spans="1:9" x14ac:dyDescent="0.35">
      <c r="A382" s="2" t="s">
        <v>2629</v>
      </c>
      <c r="B382" s="3">
        <v>44249</v>
      </c>
      <c r="C382" s="2" t="s">
        <v>2328</v>
      </c>
      <c r="D382" t="s">
        <v>6166</v>
      </c>
      <c r="E382" s="2">
        <v>3</v>
      </c>
      <c r="F382" s="2" t="str">
        <f>_xlfn.XLOOKUP(C382,customers!$A$1:$A$1001,customers!$B$1:$B$1001,,0)</f>
        <v>Flynn Antony</v>
      </c>
      <c r="G382" s="2" t="str">
        <f>IF(_xlfn.XLOOKUP(C382, customers!A382:A1381, customers!C382:C1381, " ") = 0, "", _xlfn.XLOOKUP(C382, customers!A382:A1381, customers!C382:C1381, " "))</f>
        <v xml:space="preserve"> </v>
      </c>
      <c r="H382" s="2" t="str">
        <v>United States</v>
      </c>
      <c r="I382" t="str">
        <f>_xlfn.XLOOKUP(orders!D:D,products!A:A,products!H:H,"")</f>
        <v>Liberica</v>
      </c>
    </row>
    <row r="383" spans="1:9" x14ac:dyDescent="0.35">
      <c r="A383" s="2" t="s">
        <v>2635</v>
      </c>
      <c r="B383" s="3">
        <v>44646</v>
      </c>
      <c r="C383" s="2" t="s">
        <v>2636</v>
      </c>
      <c r="D383" t="s">
        <v>6151</v>
      </c>
      <c r="E383" s="2">
        <v>5</v>
      </c>
      <c r="F383" s="2" t="str">
        <f>_xlfn.XLOOKUP(C383,customers!$A$1:$A$1001,customers!$B$1:$B$1001,,0)</f>
        <v>Pren Bess</v>
      </c>
      <c r="G383" s="2" t="str">
        <f>IF(_xlfn.XLOOKUP(C383, customers!A383:A1382, customers!C383:C1382, " ") = 0, "", _xlfn.XLOOKUP(C383, customers!A383:A1382, customers!C383:C1382, " "))</f>
        <v>pbessal@qq.com</v>
      </c>
      <c r="H383" s="2" t="str">
        <v>United States</v>
      </c>
      <c r="I383" t="str">
        <f>_xlfn.XLOOKUP(orders!D:D,products!A:A,products!H:H,"")</f>
        <v>Arabica</v>
      </c>
    </row>
    <row r="384" spans="1:9" x14ac:dyDescent="0.35">
      <c r="A384" s="2" t="s">
        <v>2641</v>
      </c>
      <c r="B384" s="3">
        <v>43840</v>
      </c>
      <c r="C384" s="2" t="s">
        <v>2642</v>
      </c>
      <c r="D384" t="s">
        <v>6141</v>
      </c>
      <c r="E384" s="2">
        <v>3</v>
      </c>
      <c r="F384" s="2" t="str">
        <f>_xlfn.XLOOKUP(C384,customers!$A$1:$A$1001,customers!$B$1:$B$1001,,0)</f>
        <v>Elka Windress</v>
      </c>
      <c r="G384" s="2" t="str">
        <f>IF(_xlfn.XLOOKUP(C384, customers!A384:A1383, customers!C384:C1383, " ") = 0, "", _xlfn.XLOOKUP(C384, customers!A384:A1383, customers!C384:C1383, " "))</f>
        <v>ewindressam@marketwatch.com</v>
      </c>
      <c r="H384" s="2" t="str">
        <v>United States</v>
      </c>
      <c r="I384" t="str">
        <f>_xlfn.XLOOKUP(orders!D:D,products!A:A,products!H:H,"")</f>
        <v>Excelsa</v>
      </c>
    </row>
    <row r="385" spans="1:9" x14ac:dyDescent="0.35">
      <c r="A385" s="2" t="s">
        <v>2647</v>
      </c>
      <c r="B385" s="3">
        <v>43586</v>
      </c>
      <c r="C385" s="2" t="s">
        <v>2648</v>
      </c>
      <c r="D385" t="s">
        <v>6173</v>
      </c>
      <c r="E385" s="2">
        <v>6</v>
      </c>
      <c r="F385" s="2" t="str">
        <f>_xlfn.XLOOKUP(C385,customers!$A$1:$A$1001,customers!$B$1:$B$1001,,0)</f>
        <v>Marty Kidstoun</v>
      </c>
      <c r="G385" s="2" t="str">
        <f>IF(_xlfn.XLOOKUP(C385, customers!A385:A1384, customers!C385:C1384, " ") = 0, "", _xlfn.XLOOKUP(C385, customers!A385:A1384, customers!C385:C1384, " "))</f>
        <v/>
      </c>
      <c r="H385" s="2" t="str">
        <v>United States</v>
      </c>
      <c r="I385" t="str">
        <f>_xlfn.XLOOKUP(orders!D:D,products!A:A,products!H:H,"")</f>
        <v>Excelsa</v>
      </c>
    </row>
    <row r="386" spans="1:9" x14ac:dyDescent="0.35">
      <c r="A386" s="2" t="s">
        <v>2652</v>
      </c>
      <c r="B386" s="3">
        <v>43870</v>
      </c>
      <c r="C386" s="2" t="s">
        <v>2653</v>
      </c>
      <c r="D386" t="s">
        <v>6179</v>
      </c>
      <c r="E386" s="2">
        <v>4</v>
      </c>
      <c r="F386" s="2" t="str">
        <f>_xlfn.XLOOKUP(C386,customers!$A$1:$A$1001,customers!$B$1:$B$1001,,0)</f>
        <v>Nickey Dimbleby</v>
      </c>
      <c r="G386" s="2" t="str">
        <f>IF(_xlfn.XLOOKUP(C386, customers!A386:A1385, customers!C386:C1385, " ") = 0, "", _xlfn.XLOOKUP(C386, customers!A386:A1385, customers!C386:C1385, " "))</f>
        <v/>
      </c>
      <c r="H386" s="2" t="str">
        <v>United States</v>
      </c>
      <c r="I386" t="str">
        <f>_xlfn.XLOOKUP(orders!D:D,products!A:A,products!H:H,"")</f>
        <v>Arabica</v>
      </c>
    </row>
    <row r="387" spans="1:9" x14ac:dyDescent="0.35">
      <c r="A387" s="2" t="s">
        <v>2657</v>
      </c>
      <c r="B387" s="3">
        <v>44559</v>
      </c>
      <c r="C387" s="2" t="s">
        <v>2658</v>
      </c>
      <c r="D387" t="s">
        <v>6157</v>
      </c>
      <c r="E387" s="2">
        <v>5</v>
      </c>
      <c r="F387" s="2" t="str">
        <f>_xlfn.XLOOKUP(C387,customers!$A$1:$A$1001,customers!$B$1:$B$1001,,0)</f>
        <v>Virgil Baumadier</v>
      </c>
      <c r="G387" s="2" t="str">
        <f>IF(_xlfn.XLOOKUP(C387, customers!A387:A1386, customers!C387:C1386, " ") = 0, "", _xlfn.XLOOKUP(C387, customers!A387:A1386, customers!C387:C1386, " "))</f>
        <v>vbaumadierap@google.cn</v>
      </c>
      <c r="H387" s="2" t="str">
        <v>United States</v>
      </c>
      <c r="I387" t="str">
        <f>_xlfn.XLOOKUP(orders!D:D,products!A:A,products!H:H,"")</f>
        <v>Liberica</v>
      </c>
    </row>
    <row r="388" spans="1:9" x14ac:dyDescent="0.35">
      <c r="A388" s="2" t="s">
        <v>2663</v>
      </c>
      <c r="B388" s="3">
        <v>44083</v>
      </c>
      <c r="C388" s="2" t="s">
        <v>2664</v>
      </c>
      <c r="D388" t="s">
        <v>6151</v>
      </c>
      <c r="E388" s="2">
        <v>6</v>
      </c>
      <c r="F388" s="2" t="str">
        <f>_xlfn.XLOOKUP(C388,customers!$A$1:$A$1001,customers!$B$1:$B$1001,,0)</f>
        <v>Lenore Messenbird</v>
      </c>
      <c r="G388" s="2" t="str">
        <f>IF(_xlfn.XLOOKUP(C388, customers!A388:A1387, customers!C388:C1387, " ") = 0, "", _xlfn.XLOOKUP(C388, customers!A388:A1387, customers!C388:C1387, " "))</f>
        <v/>
      </c>
      <c r="H388" s="2" t="str">
        <v>United States</v>
      </c>
      <c r="I388" t="str">
        <f>_xlfn.XLOOKUP(orders!D:D,products!A:A,products!H:H,"")</f>
        <v>Arabica</v>
      </c>
    </row>
    <row r="389" spans="1:9" x14ac:dyDescent="0.35">
      <c r="A389" s="2" t="s">
        <v>2668</v>
      </c>
      <c r="B389" s="3">
        <v>44455</v>
      </c>
      <c r="C389" s="2" t="s">
        <v>2669</v>
      </c>
      <c r="D389" t="s">
        <v>6168</v>
      </c>
      <c r="E389" s="2">
        <v>5</v>
      </c>
      <c r="F389" s="2" t="str">
        <f>_xlfn.XLOOKUP(C389,customers!$A$1:$A$1001,customers!$B$1:$B$1001,,0)</f>
        <v>Shirleen Welds</v>
      </c>
      <c r="G389" s="2" t="str">
        <f>IF(_xlfn.XLOOKUP(C389, customers!A389:A1388, customers!C389:C1388, " ") = 0, "", _xlfn.XLOOKUP(C389, customers!A389:A1388, customers!C389:C1388, " "))</f>
        <v>sweldsar@wired.com</v>
      </c>
      <c r="H389" s="2" t="str">
        <v>United States</v>
      </c>
      <c r="I389" t="str">
        <f>_xlfn.XLOOKUP(orders!D:D,products!A:A,products!H:H,"")</f>
        <v>Excelsa</v>
      </c>
    </row>
    <row r="390" spans="1:9" x14ac:dyDescent="0.35">
      <c r="A390" s="2" t="s">
        <v>2674</v>
      </c>
      <c r="B390" s="3">
        <v>44130</v>
      </c>
      <c r="C390" s="2" t="s">
        <v>2675</v>
      </c>
      <c r="D390" t="s">
        <v>6147</v>
      </c>
      <c r="E390" s="2">
        <v>3</v>
      </c>
      <c r="F390" s="2" t="str">
        <f>_xlfn.XLOOKUP(C390,customers!$A$1:$A$1001,customers!$B$1:$B$1001,,0)</f>
        <v>Maisie Sarvar</v>
      </c>
      <c r="G390" s="2" t="str">
        <f>IF(_xlfn.XLOOKUP(C390, customers!A390:A1389, customers!C390:C1389, " ") = 0, "", _xlfn.XLOOKUP(C390, customers!A390:A1389, customers!C390:C1389, " "))</f>
        <v>msarvaras@artisteer.com</v>
      </c>
      <c r="H390" s="2" t="str">
        <v>United States</v>
      </c>
      <c r="I390" t="str">
        <f>_xlfn.XLOOKUP(orders!D:D,products!A:A,products!H:H,"")</f>
        <v>Liberica</v>
      </c>
    </row>
    <row r="391" spans="1:9" x14ac:dyDescent="0.35">
      <c r="A391" s="2" t="s">
        <v>2680</v>
      </c>
      <c r="B391" s="3">
        <v>43536</v>
      </c>
      <c r="C391" s="2" t="s">
        <v>2681</v>
      </c>
      <c r="D391" t="s">
        <v>6166</v>
      </c>
      <c r="E391" s="2">
        <v>3</v>
      </c>
      <c r="F391" s="2" t="str">
        <f>_xlfn.XLOOKUP(C391,customers!$A$1:$A$1001,customers!$B$1:$B$1001,,0)</f>
        <v>Andrej Havick</v>
      </c>
      <c r="G391" s="2" t="str">
        <f>IF(_xlfn.XLOOKUP(C391, customers!A391:A1390, customers!C391:C1390, " ") = 0, "", _xlfn.XLOOKUP(C391, customers!A391:A1390, customers!C391:C1390, " "))</f>
        <v>ahavickat@nsw.gov.au</v>
      </c>
      <c r="H391" s="2" t="str">
        <v>United States</v>
      </c>
      <c r="I391" t="str">
        <f>_xlfn.XLOOKUP(orders!D:D,products!A:A,products!H:H,"")</f>
        <v>Liberica</v>
      </c>
    </row>
    <row r="392" spans="1:9" x14ac:dyDescent="0.35">
      <c r="A392" s="2" t="s">
        <v>2686</v>
      </c>
      <c r="B392" s="3">
        <v>44245</v>
      </c>
      <c r="C392" s="2" t="s">
        <v>2687</v>
      </c>
      <c r="D392" t="s">
        <v>6141</v>
      </c>
      <c r="E392" s="2">
        <v>2</v>
      </c>
      <c r="F392" s="2" t="str">
        <f>_xlfn.XLOOKUP(C392,customers!$A$1:$A$1001,customers!$B$1:$B$1001,,0)</f>
        <v>Sloan Diviny</v>
      </c>
      <c r="G392" s="2" t="str">
        <f>IF(_xlfn.XLOOKUP(C392, customers!A392:A1391, customers!C392:C1391, " ") = 0, "", _xlfn.XLOOKUP(C392, customers!A392:A1391, customers!C392:C1391, " "))</f>
        <v>sdivinyau@ask.com</v>
      </c>
      <c r="H392" s="2" t="str">
        <v>United States</v>
      </c>
      <c r="I392" t="str">
        <f>_xlfn.XLOOKUP(orders!D:D,products!A:A,products!H:H,"")</f>
        <v>Excelsa</v>
      </c>
    </row>
    <row r="393" spans="1:9" x14ac:dyDescent="0.35">
      <c r="A393" s="2" t="s">
        <v>2691</v>
      </c>
      <c r="B393" s="3">
        <v>44133</v>
      </c>
      <c r="C393" s="2" t="s">
        <v>2692</v>
      </c>
      <c r="D393" t="s">
        <v>6154</v>
      </c>
      <c r="E393" s="2">
        <v>2</v>
      </c>
      <c r="F393" s="2" t="str">
        <f>_xlfn.XLOOKUP(C393,customers!$A$1:$A$1001,customers!$B$1:$B$1001,,0)</f>
        <v>Itch Norquoy</v>
      </c>
      <c r="G393" s="2" t="str">
        <f>IF(_xlfn.XLOOKUP(C393, customers!A393:A1392, customers!C393:C1392, " ") = 0, "", _xlfn.XLOOKUP(C393, customers!A393:A1392, customers!C393:C1392, " "))</f>
        <v>inorquoyav@businessweek.com</v>
      </c>
      <c r="H393" s="2" t="str">
        <v>United States</v>
      </c>
      <c r="I393" t="str">
        <f>_xlfn.XLOOKUP(orders!D:D,products!A:A,products!H:H,"")</f>
        <v>Arabica</v>
      </c>
    </row>
    <row r="394" spans="1:9" x14ac:dyDescent="0.35">
      <c r="A394" s="2" t="s">
        <v>2696</v>
      </c>
      <c r="B394" s="3">
        <v>44445</v>
      </c>
      <c r="C394" s="2" t="s">
        <v>2697</v>
      </c>
      <c r="D394" t="s">
        <v>6168</v>
      </c>
      <c r="E394" s="2">
        <v>6</v>
      </c>
      <c r="F394" s="2" t="str">
        <f>_xlfn.XLOOKUP(C394,customers!$A$1:$A$1001,customers!$B$1:$B$1001,,0)</f>
        <v>Anson Iddison</v>
      </c>
      <c r="G394" s="2" t="str">
        <f>IF(_xlfn.XLOOKUP(C394, customers!A394:A1393, customers!C394:C1393, " ") = 0, "", _xlfn.XLOOKUP(C394, customers!A394:A1393, customers!C394:C1393, " "))</f>
        <v>aiddisonaw@usa.gov</v>
      </c>
      <c r="H394" s="2" t="str">
        <v>United States</v>
      </c>
      <c r="I394" t="str">
        <f>_xlfn.XLOOKUP(orders!D:D,products!A:A,products!H:H,"")</f>
        <v>Excelsa</v>
      </c>
    </row>
    <row r="395" spans="1:9" x14ac:dyDescent="0.35">
      <c r="A395" s="2" t="s">
        <v>2696</v>
      </c>
      <c r="B395" s="3">
        <v>44445</v>
      </c>
      <c r="C395" s="2" t="s">
        <v>2697</v>
      </c>
      <c r="D395" t="s">
        <v>6164</v>
      </c>
      <c r="E395" s="2">
        <v>1</v>
      </c>
      <c r="F395" s="2" t="str">
        <f>_xlfn.XLOOKUP(C395,customers!$A$1:$A$1001,customers!$B$1:$B$1001,,0)</f>
        <v>Anson Iddison</v>
      </c>
      <c r="G395" s="2" t="str">
        <f>IF(_xlfn.XLOOKUP(C395, customers!A395:A1394, customers!C395:C1394, " ") = 0, "", _xlfn.XLOOKUP(C395, customers!A395:A1394, customers!C395:C1394, " "))</f>
        <v xml:space="preserve"> </v>
      </c>
      <c r="H395" s="2" t="str">
        <v>United States</v>
      </c>
      <c r="I395" t="str">
        <f>_xlfn.XLOOKUP(orders!D:D,products!A:A,products!H:H,"")</f>
        <v>Arabica</v>
      </c>
    </row>
    <row r="396" spans="1:9" x14ac:dyDescent="0.35">
      <c r="A396" s="2" t="s">
        <v>2707</v>
      </c>
      <c r="B396" s="3">
        <v>44083</v>
      </c>
      <c r="C396" s="2" t="s">
        <v>2708</v>
      </c>
      <c r="D396" t="s">
        <v>6139</v>
      </c>
      <c r="E396" s="2">
        <v>4</v>
      </c>
      <c r="F396" s="2" t="str">
        <f>_xlfn.XLOOKUP(C396,customers!$A$1:$A$1001,customers!$B$1:$B$1001,,0)</f>
        <v>Randal Longfield</v>
      </c>
      <c r="G396" s="2" t="str">
        <f>IF(_xlfn.XLOOKUP(C396, customers!A396:A1395, customers!C396:C1395, " ") = 0, "", _xlfn.XLOOKUP(C396, customers!A396:A1395, customers!C396:C1395, " "))</f>
        <v>rlongfielday@bluehost.com</v>
      </c>
      <c r="H396" s="2" t="str">
        <v>United States</v>
      </c>
      <c r="I396" t="str">
        <f>_xlfn.XLOOKUP(orders!D:D,products!A:A,products!H:H,"")</f>
        <v>Robusta</v>
      </c>
    </row>
    <row r="397" spans="1:9" x14ac:dyDescent="0.35">
      <c r="A397" s="2" t="s">
        <v>2713</v>
      </c>
      <c r="B397" s="3">
        <v>44465</v>
      </c>
      <c r="C397" s="2" t="s">
        <v>2714</v>
      </c>
      <c r="D397" t="s">
        <v>6166</v>
      </c>
      <c r="E397" s="2">
        <v>6</v>
      </c>
      <c r="F397" s="2" t="str">
        <f>_xlfn.XLOOKUP(C397,customers!$A$1:$A$1001,customers!$B$1:$B$1001,,0)</f>
        <v>Gregorius Kislingbury</v>
      </c>
      <c r="G397" s="2" t="str">
        <f>IF(_xlfn.XLOOKUP(C397, customers!A397:A1396, customers!C397:C1396, " ") = 0, "", _xlfn.XLOOKUP(C397, customers!A397:A1396, customers!C397:C1396, " "))</f>
        <v>gkislingburyaz@samsung.com</v>
      </c>
      <c r="H397" s="2" t="str">
        <v>United States</v>
      </c>
      <c r="I397" t="str">
        <f>_xlfn.XLOOKUP(orders!D:D,products!A:A,products!H:H,"")</f>
        <v>Liberica</v>
      </c>
    </row>
    <row r="398" spans="1:9" x14ac:dyDescent="0.35">
      <c r="A398" s="2" t="s">
        <v>2718</v>
      </c>
      <c r="B398" s="3">
        <v>44140</v>
      </c>
      <c r="C398" s="2" t="s">
        <v>2719</v>
      </c>
      <c r="D398" t="s">
        <v>6177</v>
      </c>
      <c r="E398" s="2">
        <v>5</v>
      </c>
      <c r="F398" s="2" t="str">
        <f>_xlfn.XLOOKUP(C398,customers!$A$1:$A$1001,customers!$B$1:$B$1001,,0)</f>
        <v>Xenos Gibbons</v>
      </c>
      <c r="G398" s="2" t="str">
        <f>IF(_xlfn.XLOOKUP(C398, customers!A398:A1397, customers!C398:C1397, " ") = 0, "", _xlfn.XLOOKUP(C398, customers!A398:A1397, customers!C398:C1397, " "))</f>
        <v>xgibbonsb0@artisteer.com</v>
      </c>
      <c r="H398" s="2" t="str">
        <v>United States</v>
      </c>
      <c r="I398" t="str">
        <f>_xlfn.XLOOKUP(orders!D:D,products!A:A,products!H:H,"")</f>
        <v>Arabica</v>
      </c>
    </row>
    <row r="399" spans="1:9" x14ac:dyDescent="0.35">
      <c r="A399" s="2" t="s">
        <v>2724</v>
      </c>
      <c r="B399" s="3">
        <v>43720</v>
      </c>
      <c r="C399" s="2" t="s">
        <v>2725</v>
      </c>
      <c r="D399" t="s">
        <v>6166</v>
      </c>
      <c r="E399" s="2">
        <v>4</v>
      </c>
      <c r="F399" s="2" t="str">
        <f>_xlfn.XLOOKUP(C399,customers!$A$1:$A$1001,customers!$B$1:$B$1001,,0)</f>
        <v>Fleur Parres</v>
      </c>
      <c r="G399" s="2" t="str">
        <f>IF(_xlfn.XLOOKUP(C399, customers!A399:A1398, customers!C399:C1398, " ") = 0, "", _xlfn.XLOOKUP(C399, customers!A399:A1398, customers!C399:C1398, " "))</f>
        <v>fparresb1@imageshack.us</v>
      </c>
      <c r="H399" s="2" t="str">
        <v>United States</v>
      </c>
      <c r="I399" t="str">
        <f>_xlfn.XLOOKUP(orders!D:D,products!A:A,products!H:H,"")</f>
        <v>Liberica</v>
      </c>
    </row>
    <row r="400" spans="1:9" x14ac:dyDescent="0.35">
      <c r="A400" s="2" t="s">
        <v>2730</v>
      </c>
      <c r="B400" s="3">
        <v>43677</v>
      </c>
      <c r="C400" s="2" t="s">
        <v>2731</v>
      </c>
      <c r="D400" t="s">
        <v>6151</v>
      </c>
      <c r="E400" s="2">
        <v>6</v>
      </c>
      <c r="F400" s="2" t="str">
        <f>_xlfn.XLOOKUP(C400,customers!$A$1:$A$1001,customers!$B$1:$B$1001,,0)</f>
        <v>Gran Sibray</v>
      </c>
      <c r="G400" s="2" t="str">
        <f>IF(_xlfn.XLOOKUP(C400, customers!A400:A1399, customers!C400:C1399, " ") = 0, "", _xlfn.XLOOKUP(C400, customers!A400:A1399, customers!C400:C1399, " "))</f>
        <v>gsibrayb2@wsj.com</v>
      </c>
      <c r="H400" s="2" t="str">
        <v>United States</v>
      </c>
      <c r="I400" t="str">
        <f>_xlfn.XLOOKUP(orders!D:D,products!A:A,products!H:H,"")</f>
        <v>Arabica</v>
      </c>
    </row>
    <row r="401" spans="1:9" x14ac:dyDescent="0.35">
      <c r="A401" s="2" t="s">
        <v>2736</v>
      </c>
      <c r="B401" s="3">
        <v>43539</v>
      </c>
      <c r="C401" s="2" t="s">
        <v>2737</v>
      </c>
      <c r="D401" t="s">
        <v>6182</v>
      </c>
      <c r="E401" s="2">
        <v>6</v>
      </c>
      <c r="F401" s="2" t="str">
        <f>_xlfn.XLOOKUP(C401,customers!$A$1:$A$1001,customers!$B$1:$B$1001,,0)</f>
        <v>Ingelbert Hotchkin</v>
      </c>
      <c r="G401" s="2" t="str">
        <f>IF(_xlfn.XLOOKUP(C401, customers!A401:A1400, customers!C401:C1400, " ") = 0, "", _xlfn.XLOOKUP(C401, customers!A401:A1400, customers!C401:C1400, " "))</f>
        <v>ihotchkinb3@mit.edu</v>
      </c>
      <c r="H401" s="2" t="str">
        <v>United Kingdom</v>
      </c>
      <c r="I401" t="str">
        <f>_xlfn.XLOOKUP(orders!D:D,products!A:A,products!H:H,"")</f>
        <v>Excelsa</v>
      </c>
    </row>
    <row r="402" spans="1:9" x14ac:dyDescent="0.35">
      <c r="A402" s="2" t="s">
        <v>2742</v>
      </c>
      <c r="B402" s="3">
        <v>44332</v>
      </c>
      <c r="C402" s="2" t="s">
        <v>2743</v>
      </c>
      <c r="D402" t="s">
        <v>6167</v>
      </c>
      <c r="E402" s="2">
        <v>4</v>
      </c>
      <c r="F402" s="2" t="str">
        <f>_xlfn.XLOOKUP(C402,customers!$A$1:$A$1001,customers!$B$1:$B$1001,,0)</f>
        <v>Neely Broadberrie</v>
      </c>
      <c r="G402" s="2" t="str">
        <f>IF(_xlfn.XLOOKUP(C402, customers!A402:A1401, customers!C402:C1401, " ") = 0, "", _xlfn.XLOOKUP(C402, customers!A402:A1401, customers!C402:C1401, " "))</f>
        <v>nbroadberrieb4@gnu.org</v>
      </c>
      <c r="H402" s="2" t="str">
        <v>United States</v>
      </c>
      <c r="I402" t="str">
        <f>_xlfn.XLOOKUP(orders!D:D,products!A:A,products!H:H,"")</f>
        <v>Liberica</v>
      </c>
    </row>
    <row r="403" spans="1:9" x14ac:dyDescent="0.35">
      <c r="A403" s="2" t="s">
        <v>2748</v>
      </c>
      <c r="B403" s="3">
        <v>43591</v>
      </c>
      <c r="C403" s="2" t="s">
        <v>2749</v>
      </c>
      <c r="D403" t="s">
        <v>6156</v>
      </c>
      <c r="E403" s="2">
        <v>2</v>
      </c>
      <c r="F403" s="2" t="str">
        <f>_xlfn.XLOOKUP(C403,customers!$A$1:$A$1001,customers!$B$1:$B$1001,,0)</f>
        <v>Rutger Pithcock</v>
      </c>
      <c r="G403" s="2" t="str">
        <f>IF(_xlfn.XLOOKUP(C403, customers!A403:A1402, customers!C403:C1402, " ") = 0, "", _xlfn.XLOOKUP(C403, customers!A403:A1402, customers!C403:C1402, " "))</f>
        <v>rpithcockb5@yellowbook.com</v>
      </c>
      <c r="H403" s="2" t="str">
        <v>United States</v>
      </c>
      <c r="I403" t="str">
        <f>_xlfn.XLOOKUP(orders!D:D,products!A:A,products!H:H,"")</f>
        <v>Liberica</v>
      </c>
    </row>
    <row r="404" spans="1:9" x14ac:dyDescent="0.35">
      <c r="A404" s="2" t="s">
        <v>2754</v>
      </c>
      <c r="B404" s="3">
        <v>43502</v>
      </c>
      <c r="C404" s="2" t="s">
        <v>2755</v>
      </c>
      <c r="D404" t="s">
        <v>6174</v>
      </c>
      <c r="E404" s="2">
        <v>3</v>
      </c>
      <c r="F404" s="2" t="str">
        <f>_xlfn.XLOOKUP(C404,customers!$A$1:$A$1001,customers!$B$1:$B$1001,,0)</f>
        <v>Gale Croysdale</v>
      </c>
      <c r="G404" s="2" t="str">
        <f>IF(_xlfn.XLOOKUP(C404, customers!A404:A1403, customers!C404:C1403, " ") = 0, "", _xlfn.XLOOKUP(C404, customers!A404:A1403, customers!C404:C1403, " "))</f>
        <v>gcroysdaleb6@nih.gov</v>
      </c>
      <c r="H404" s="2" t="str">
        <v>United States</v>
      </c>
      <c r="I404" t="str">
        <f>_xlfn.XLOOKUP(orders!D:D,products!A:A,products!H:H,"")</f>
        <v>Robusta</v>
      </c>
    </row>
    <row r="405" spans="1:9" x14ac:dyDescent="0.35">
      <c r="A405" s="2" t="s">
        <v>2760</v>
      </c>
      <c r="B405" s="3">
        <v>44295</v>
      </c>
      <c r="C405" s="2" t="s">
        <v>2761</v>
      </c>
      <c r="D405" t="s">
        <v>6142</v>
      </c>
      <c r="E405" s="2">
        <v>2</v>
      </c>
      <c r="F405" s="2" t="str">
        <f>_xlfn.XLOOKUP(C405,customers!$A$1:$A$1001,customers!$B$1:$B$1001,,0)</f>
        <v>Benedetto Gozzett</v>
      </c>
      <c r="G405" s="2" t="str">
        <f>IF(_xlfn.XLOOKUP(C405, customers!A405:A1404, customers!C405:C1404, " ") = 0, "", _xlfn.XLOOKUP(C405, customers!A405:A1404, customers!C405:C1404, " "))</f>
        <v>bgozzettb7@github.com</v>
      </c>
      <c r="H405" s="2" t="str">
        <v>United States</v>
      </c>
      <c r="I405" t="str">
        <f>_xlfn.XLOOKUP(orders!D:D,products!A:A,products!H:H,"")</f>
        <v>Liberica</v>
      </c>
    </row>
    <row r="406" spans="1:9" x14ac:dyDescent="0.35">
      <c r="A406" s="2" t="s">
        <v>2766</v>
      </c>
      <c r="B406" s="3">
        <v>43971</v>
      </c>
      <c r="C406" s="2" t="s">
        <v>2767</v>
      </c>
      <c r="D406" t="s">
        <v>6144</v>
      </c>
      <c r="E406" s="2">
        <v>4</v>
      </c>
      <c r="F406" s="2" t="str">
        <f>_xlfn.XLOOKUP(C406,customers!$A$1:$A$1001,customers!$B$1:$B$1001,,0)</f>
        <v>Tania Craggs</v>
      </c>
      <c r="G406" s="2" t="str">
        <f>IF(_xlfn.XLOOKUP(C406, customers!A406:A1405, customers!C406:C1405, " ") = 0, "", _xlfn.XLOOKUP(C406, customers!A406:A1405, customers!C406:C1405, " "))</f>
        <v>tcraggsb8@house.gov</v>
      </c>
      <c r="H406" s="2" t="str">
        <v>Ireland</v>
      </c>
      <c r="I406" t="str">
        <f>_xlfn.XLOOKUP(orders!D:D,products!A:A,products!H:H,"")</f>
        <v>Arabica</v>
      </c>
    </row>
    <row r="407" spans="1:9" x14ac:dyDescent="0.35">
      <c r="A407" s="2" t="s">
        <v>2772</v>
      </c>
      <c r="B407" s="3">
        <v>44167</v>
      </c>
      <c r="C407" s="2" t="s">
        <v>2773</v>
      </c>
      <c r="D407" t="s">
        <v>6136</v>
      </c>
      <c r="E407" s="2">
        <v>3</v>
      </c>
      <c r="F407" s="2" t="str">
        <f>_xlfn.XLOOKUP(C407,customers!$A$1:$A$1001,customers!$B$1:$B$1001,,0)</f>
        <v>Leonie Cullrford</v>
      </c>
      <c r="G407" s="2" t="str">
        <f>IF(_xlfn.XLOOKUP(C407, customers!A407:A1406, customers!C407:C1406, " ") = 0, "", _xlfn.XLOOKUP(C407, customers!A407:A1406, customers!C407:C1406, " "))</f>
        <v>lcullrfordb9@xing.com</v>
      </c>
      <c r="H407" s="2" t="str">
        <v>United States</v>
      </c>
      <c r="I407" t="str">
        <f>_xlfn.XLOOKUP(orders!D:D,products!A:A,products!H:H,"")</f>
        <v>Excelsa</v>
      </c>
    </row>
    <row r="408" spans="1:9" x14ac:dyDescent="0.35">
      <c r="A408" s="2" t="s">
        <v>2778</v>
      </c>
      <c r="B408" s="3">
        <v>44416</v>
      </c>
      <c r="C408" s="2" t="s">
        <v>2779</v>
      </c>
      <c r="D408" t="s">
        <v>6138</v>
      </c>
      <c r="E408" s="2">
        <v>5</v>
      </c>
      <c r="F408" s="2" t="str">
        <f>_xlfn.XLOOKUP(C408,customers!$A$1:$A$1001,customers!$B$1:$B$1001,,0)</f>
        <v>Auguste Rizon</v>
      </c>
      <c r="G408" s="2" t="str">
        <f>IF(_xlfn.XLOOKUP(C408, customers!A408:A1407, customers!C408:C1407, " ") = 0, "", _xlfn.XLOOKUP(C408, customers!A408:A1407, customers!C408:C1407, " "))</f>
        <v>arizonba@xing.com</v>
      </c>
      <c r="H408" s="2" t="str">
        <v>United States</v>
      </c>
      <c r="I408" t="str">
        <f>_xlfn.XLOOKUP(orders!D:D,products!A:A,products!H:H,"")</f>
        <v>Excelsa</v>
      </c>
    </row>
    <row r="409" spans="1:9" x14ac:dyDescent="0.35">
      <c r="A409" s="2" t="s">
        <v>2784</v>
      </c>
      <c r="B409" s="3">
        <v>44595</v>
      </c>
      <c r="C409" s="2" t="s">
        <v>2785</v>
      </c>
      <c r="D409" t="s">
        <v>6136</v>
      </c>
      <c r="E409" s="2">
        <v>6</v>
      </c>
      <c r="F409" s="2" t="str">
        <f>_xlfn.XLOOKUP(C409,customers!$A$1:$A$1001,customers!$B$1:$B$1001,,0)</f>
        <v>Lorin Guerrazzi</v>
      </c>
      <c r="G409" s="2" t="str">
        <f>IF(_xlfn.XLOOKUP(C409, customers!A409:A1408, customers!C409:C1408, " ") = 0, "", _xlfn.XLOOKUP(C409, customers!A409:A1408, customers!C409:C1408, " "))</f>
        <v/>
      </c>
      <c r="H409" s="2" t="str">
        <v>Ireland</v>
      </c>
      <c r="I409" t="str">
        <f>_xlfn.XLOOKUP(orders!D:D,products!A:A,products!H:H,"")</f>
        <v>Excelsa</v>
      </c>
    </row>
    <row r="410" spans="1:9" x14ac:dyDescent="0.35">
      <c r="A410" s="2" t="s">
        <v>2789</v>
      </c>
      <c r="B410" s="3">
        <v>44659</v>
      </c>
      <c r="C410" s="2" t="s">
        <v>2790</v>
      </c>
      <c r="D410" t="s">
        <v>6172</v>
      </c>
      <c r="E410" s="2">
        <v>2</v>
      </c>
      <c r="F410" s="2" t="str">
        <f>_xlfn.XLOOKUP(C410,customers!$A$1:$A$1001,customers!$B$1:$B$1001,,0)</f>
        <v>Felice Miell</v>
      </c>
      <c r="G410" s="2" t="str">
        <f>IF(_xlfn.XLOOKUP(C410, customers!A410:A1409, customers!C410:C1409, " ") = 0, "", _xlfn.XLOOKUP(C410, customers!A410:A1409, customers!C410:C1409, " "))</f>
        <v>fmiellbc@spiegel.de</v>
      </c>
      <c r="H410" s="2" t="str">
        <v>United States</v>
      </c>
      <c r="I410" t="str">
        <f>_xlfn.XLOOKUP(orders!D:D,products!A:A,products!H:H,"")</f>
        <v>Arabica</v>
      </c>
    </row>
    <row r="411" spans="1:9" x14ac:dyDescent="0.35">
      <c r="A411" s="2" t="s">
        <v>2795</v>
      </c>
      <c r="B411" s="3">
        <v>44203</v>
      </c>
      <c r="C411" s="2" t="s">
        <v>2796</v>
      </c>
      <c r="D411" t="s">
        <v>6167</v>
      </c>
      <c r="E411" s="2">
        <v>3</v>
      </c>
      <c r="F411" s="2" t="str">
        <f>_xlfn.XLOOKUP(C411,customers!$A$1:$A$1001,customers!$B$1:$B$1001,,0)</f>
        <v>Hamish Skeech</v>
      </c>
      <c r="G411" s="2" t="str">
        <f>IF(_xlfn.XLOOKUP(C411, customers!A411:A1410, customers!C411:C1410, " ") = 0, "", _xlfn.XLOOKUP(C411, customers!A411:A1410, customers!C411:C1410, " "))</f>
        <v/>
      </c>
      <c r="H411" s="2" t="str">
        <v>Ireland</v>
      </c>
      <c r="I411" t="str">
        <f>_xlfn.XLOOKUP(orders!D:D,products!A:A,products!H:H,"")</f>
        <v>Liberica</v>
      </c>
    </row>
    <row r="412" spans="1:9" x14ac:dyDescent="0.35">
      <c r="A412" s="2" t="s">
        <v>2800</v>
      </c>
      <c r="B412" s="3">
        <v>44441</v>
      </c>
      <c r="C412" s="2" t="s">
        <v>2801</v>
      </c>
      <c r="D412" t="s">
        <v>6164</v>
      </c>
      <c r="E412" s="2">
        <v>4</v>
      </c>
      <c r="F412" s="2" t="str">
        <f>_xlfn.XLOOKUP(C412,customers!$A$1:$A$1001,customers!$B$1:$B$1001,,0)</f>
        <v>Giordano Lorenzin</v>
      </c>
      <c r="G412" s="2" t="str">
        <f>IF(_xlfn.XLOOKUP(C412, customers!A412:A1411, customers!C412:C1411, " ") = 0, "", _xlfn.XLOOKUP(C412, customers!A412:A1411, customers!C412:C1411, " "))</f>
        <v/>
      </c>
      <c r="H412" s="2" t="str">
        <v>United States</v>
      </c>
      <c r="I412" t="str">
        <f>_xlfn.XLOOKUP(orders!D:D,products!A:A,products!H:H,"")</f>
        <v>Arabica</v>
      </c>
    </row>
    <row r="413" spans="1:9" x14ac:dyDescent="0.35">
      <c r="A413" s="2" t="s">
        <v>2805</v>
      </c>
      <c r="B413" s="3">
        <v>44504</v>
      </c>
      <c r="C413" s="2" t="s">
        <v>2806</v>
      </c>
      <c r="D413" t="s">
        <v>6159</v>
      </c>
      <c r="E413" s="2">
        <v>6</v>
      </c>
      <c r="F413" s="2" t="str">
        <f>_xlfn.XLOOKUP(C413,customers!$A$1:$A$1001,customers!$B$1:$B$1001,,0)</f>
        <v>Harwilll Bishell</v>
      </c>
      <c r="G413" s="2" t="str">
        <f>IF(_xlfn.XLOOKUP(C413, customers!A413:A1412, customers!C413:C1412, " ") = 0, "", _xlfn.XLOOKUP(C413, customers!A413:A1412, customers!C413:C1412, " "))</f>
        <v/>
      </c>
      <c r="H413" s="2" t="str">
        <v>United States</v>
      </c>
      <c r="I413" t="str">
        <f>_xlfn.XLOOKUP(orders!D:D,products!A:A,products!H:H,"")</f>
        <v>Liberica</v>
      </c>
    </row>
    <row r="414" spans="1:9" x14ac:dyDescent="0.35">
      <c r="A414" s="2" t="s">
        <v>2810</v>
      </c>
      <c r="B414" s="3">
        <v>44410</v>
      </c>
      <c r="C414" s="2" t="s">
        <v>2811</v>
      </c>
      <c r="D414" t="s">
        <v>6152</v>
      </c>
      <c r="E414" s="2">
        <v>5</v>
      </c>
      <c r="F414" s="2" t="str">
        <f>_xlfn.XLOOKUP(C414,customers!$A$1:$A$1001,customers!$B$1:$B$1001,,0)</f>
        <v>Freeland Missenden</v>
      </c>
      <c r="G414" s="2" t="str">
        <f>IF(_xlfn.XLOOKUP(C414, customers!A414:A1413, customers!C414:C1413, " ") = 0, "", _xlfn.XLOOKUP(C414, customers!A414:A1413, customers!C414:C1413, " "))</f>
        <v/>
      </c>
      <c r="H414" s="2" t="str">
        <v>United States</v>
      </c>
      <c r="I414" t="str">
        <f>_xlfn.XLOOKUP(orders!D:D,products!A:A,products!H:H,"")</f>
        <v>Arabica</v>
      </c>
    </row>
    <row r="415" spans="1:9" x14ac:dyDescent="0.35">
      <c r="A415" s="2" t="s">
        <v>2815</v>
      </c>
      <c r="B415" s="3">
        <v>43857</v>
      </c>
      <c r="C415" s="2" t="s">
        <v>2816</v>
      </c>
      <c r="D415" t="s">
        <v>6161</v>
      </c>
      <c r="E415" s="2">
        <v>1</v>
      </c>
      <c r="F415" s="2" t="str">
        <f>_xlfn.XLOOKUP(C415,customers!$A$1:$A$1001,customers!$B$1:$B$1001,,0)</f>
        <v>Waylan Springall</v>
      </c>
      <c r="G415" s="2" t="str">
        <f>IF(_xlfn.XLOOKUP(C415, customers!A415:A1414, customers!C415:C1414, " ") = 0, "", _xlfn.XLOOKUP(C415, customers!A415:A1414, customers!C415:C1414, " "))</f>
        <v>wspringallbh@jugem.jp</v>
      </c>
      <c r="H415" s="2" t="str">
        <v>United States</v>
      </c>
      <c r="I415" t="str">
        <f>_xlfn.XLOOKUP(orders!D:D,products!A:A,products!H:H,"")</f>
        <v>Liberica</v>
      </c>
    </row>
    <row r="416" spans="1:9" x14ac:dyDescent="0.35">
      <c r="A416" s="2" t="s">
        <v>2821</v>
      </c>
      <c r="B416" s="3">
        <v>43802</v>
      </c>
      <c r="C416" s="2" t="s">
        <v>2822</v>
      </c>
      <c r="D416" t="s">
        <v>6175</v>
      </c>
      <c r="E416" s="2">
        <v>3</v>
      </c>
      <c r="F416" s="2" t="str">
        <f>_xlfn.XLOOKUP(C416,customers!$A$1:$A$1001,customers!$B$1:$B$1001,,0)</f>
        <v>Kiri Avramow</v>
      </c>
      <c r="G416" s="2" t="str">
        <f>IF(_xlfn.XLOOKUP(C416, customers!A416:A1415, customers!C416:C1415, " ") = 0, "", _xlfn.XLOOKUP(C416, customers!A416:A1415, customers!C416:C1415, " "))</f>
        <v/>
      </c>
      <c r="H416" s="2" t="str">
        <v>United States</v>
      </c>
      <c r="I416" t="str">
        <f>_xlfn.XLOOKUP(orders!D:D,products!A:A,products!H:H,"")</f>
        <v>Robusta</v>
      </c>
    </row>
    <row r="417" spans="1:9" x14ac:dyDescent="0.35">
      <c r="A417" s="2" t="s">
        <v>2826</v>
      </c>
      <c r="B417" s="3">
        <v>43683</v>
      </c>
      <c r="C417" s="2" t="s">
        <v>2827</v>
      </c>
      <c r="D417" t="s">
        <v>6171</v>
      </c>
      <c r="E417" s="2">
        <v>3</v>
      </c>
      <c r="F417" s="2" t="str">
        <f>_xlfn.XLOOKUP(C417,customers!$A$1:$A$1001,customers!$B$1:$B$1001,,0)</f>
        <v>Gregg Hawkyens</v>
      </c>
      <c r="G417" s="2" t="str">
        <f>IF(_xlfn.XLOOKUP(C417, customers!A417:A1416, customers!C417:C1416, " ") = 0, "", _xlfn.XLOOKUP(C417, customers!A417:A1416, customers!C417:C1416, " "))</f>
        <v>ghawkyensbj@census.gov</v>
      </c>
      <c r="H417" s="2" t="str">
        <v>United States</v>
      </c>
      <c r="I417" t="str">
        <f>_xlfn.XLOOKUP(orders!D:D,products!A:A,products!H:H,"")</f>
        <v>Robusta</v>
      </c>
    </row>
    <row r="418" spans="1:9" x14ac:dyDescent="0.35">
      <c r="A418" s="2" t="s">
        <v>2831</v>
      </c>
      <c r="B418" s="3">
        <v>43901</v>
      </c>
      <c r="C418" s="2" t="s">
        <v>2832</v>
      </c>
      <c r="D418" t="s">
        <v>6177</v>
      </c>
      <c r="E418" s="2">
        <v>3</v>
      </c>
      <c r="F418" s="2" t="str">
        <f>_xlfn.XLOOKUP(C418,customers!$A$1:$A$1001,customers!$B$1:$B$1001,,0)</f>
        <v>Reggis Pracy</v>
      </c>
      <c r="G418" s="2" t="str">
        <f>IF(_xlfn.XLOOKUP(C418, customers!A418:A1417, customers!C418:C1417, " ") = 0, "", _xlfn.XLOOKUP(C418, customers!A418:A1417, customers!C418:C1417, " "))</f>
        <v/>
      </c>
      <c r="H418" s="2" t="str">
        <v>United States</v>
      </c>
      <c r="I418" t="str">
        <f>_xlfn.XLOOKUP(orders!D:D,products!A:A,products!H:H,"")</f>
        <v>Arabica</v>
      </c>
    </row>
    <row r="419" spans="1:9" x14ac:dyDescent="0.35">
      <c r="A419" s="2" t="s">
        <v>2836</v>
      </c>
      <c r="B419" s="3">
        <v>44457</v>
      </c>
      <c r="C419" s="2" t="s">
        <v>2837</v>
      </c>
      <c r="D419" t="s">
        <v>6179</v>
      </c>
      <c r="E419" s="2">
        <v>1</v>
      </c>
      <c r="F419" s="2" t="str">
        <f>_xlfn.XLOOKUP(C419,customers!$A$1:$A$1001,customers!$B$1:$B$1001,,0)</f>
        <v>Paula Denis</v>
      </c>
      <c r="G419" s="2" t="str">
        <f>IF(_xlfn.XLOOKUP(C419, customers!A419:A1418, customers!C419:C1418, " ") = 0, "", _xlfn.XLOOKUP(C419, customers!A419:A1418, customers!C419:C1418, " "))</f>
        <v/>
      </c>
      <c r="H419" s="2" t="str">
        <v>United States</v>
      </c>
      <c r="I419" t="str">
        <f>_xlfn.XLOOKUP(orders!D:D,products!A:A,products!H:H,"")</f>
        <v>Arabica</v>
      </c>
    </row>
    <row r="420" spans="1:9" x14ac:dyDescent="0.35">
      <c r="A420" s="2" t="s">
        <v>2841</v>
      </c>
      <c r="B420" s="3">
        <v>44142</v>
      </c>
      <c r="C420" s="2" t="s">
        <v>2842</v>
      </c>
      <c r="D420" t="s">
        <v>6179</v>
      </c>
      <c r="E420" s="2">
        <v>5</v>
      </c>
      <c r="F420" s="2" t="str">
        <f>_xlfn.XLOOKUP(C420,customers!$A$1:$A$1001,customers!$B$1:$B$1001,,0)</f>
        <v>Broderick McGilvra</v>
      </c>
      <c r="G420" s="2" t="str">
        <f>IF(_xlfn.XLOOKUP(C420, customers!A420:A1419, customers!C420:C1419, " ") = 0, "", _xlfn.XLOOKUP(C420, customers!A420:A1419, customers!C420:C1419, " "))</f>
        <v>bmcgilvrabm@so-net.ne.jp</v>
      </c>
      <c r="H420" s="2" t="str">
        <v>United States</v>
      </c>
      <c r="I420" t="str">
        <f>_xlfn.XLOOKUP(orders!D:D,products!A:A,products!H:H,"")</f>
        <v>Arabica</v>
      </c>
    </row>
    <row r="421" spans="1:9" x14ac:dyDescent="0.35">
      <c r="A421" s="2" t="s">
        <v>2846</v>
      </c>
      <c r="B421" s="3">
        <v>44739</v>
      </c>
      <c r="C421" s="2" t="s">
        <v>2847</v>
      </c>
      <c r="D421" t="s">
        <v>6157</v>
      </c>
      <c r="E421" s="2">
        <v>1</v>
      </c>
      <c r="F421" s="2" t="str">
        <f>_xlfn.XLOOKUP(C421,customers!$A$1:$A$1001,customers!$B$1:$B$1001,,0)</f>
        <v>Annabella Danzey</v>
      </c>
      <c r="G421" s="2" t="str">
        <f>IF(_xlfn.XLOOKUP(C421, customers!A421:A1420, customers!C421:C1420, " ") = 0, "", _xlfn.XLOOKUP(C421, customers!A421:A1420, customers!C421:C1420, " "))</f>
        <v>adanzeybn@github.com</v>
      </c>
      <c r="H421" s="2" t="str">
        <v>United States</v>
      </c>
      <c r="I421" t="str">
        <f>_xlfn.XLOOKUP(orders!D:D,products!A:A,products!H:H,"")</f>
        <v>Liberica</v>
      </c>
    </row>
    <row r="422" spans="1:9" x14ac:dyDescent="0.35">
      <c r="A422" s="2" t="s">
        <v>2852</v>
      </c>
      <c r="B422" s="3">
        <v>43866</v>
      </c>
      <c r="C422" s="2" t="s">
        <v>2583</v>
      </c>
      <c r="D422" t="s">
        <v>6166</v>
      </c>
      <c r="E422" s="2">
        <v>4</v>
      </c>
      <c r="F422" s="2" t="str">
        <f>_xlfn.XLOOKUP(C422,customers!$A$1:$A$1001,customers!$B$1:$B$1001,,0)</f>
        <v>Terri Farra</v>
      </c>
      <c r="G422" s="2" t="str">
        <f>IF(_xlfn.XLOOKUP(C422, customers!A422:A1421, customers!C422:C1421, " ") = 0, "", _xlfn.XLOOKUP(C422, customers!A422:A1421, customers!C422:C1421, " "))</f>
        <v xml:space="preserve"> </v>
      </c>
      <c r="H422" s="2" t="str">
        <v>United States</v>
      </c>
      <c r="I422" t="str">
        <f>_xlfn.XLOOKUP(orders!D:D,products!A:A,products!H:H,"")</f>
        <v>Liberica</v>
      </c>
    </row>
    <row r="423" spans="1:9" x14ac:dyDescent="0.35">
      <c r="A423" s="2" t="s">
        <v>2852</v>
      </c>
      <c r="B423" s="3">
        <v>43866</v>
      </c>
      <c r="C423" s="2" t="s">
        <v>2583</v>
      </c>
      <c r="D423" t="s">
        <v>6165</v>
      </c>
      <c r="E423" s="2">
        <v>6</v>
      </c>
      <c r="F423" s="2" t="str">
        <f>_xlfn.XLOOKUP(C423,customers!$A$1:$A$1001,customers!$B$1:$B$1001,,0)</f>
        <v>Terri Farra</v>
      </c>
      <c r="G423" s="2" t="str">
        <f>IF(_xlfn.XLOOKUP(C423, customers!A423:A1422, customers!C423:C1422, " ") = 0, "", _xlfn.XLOOKUP(C423, customers!A423:A1422, customers!C423:C1422, " "))</f>
        <v xml:space="preserve"> </v>
      </c>
      <c r="H423" s="2" t="str">
        <v>United States</v>
      </c>
      <c r="I423" t="str">
        <f>_xlfn.XLOOKUP(orders!D:D,products!A:A,products!H:H,"")</f>
        <v>Arabica</v>
      </c>
    </row>
    <row r="424" spans="1:9" x14ac:dyDescent="0.35">
      <c r="A424" s="2" t="s">
        <v>2863</v>
      </c>
      <c r="B424" s="3">
        <v>43868</v>
      </c>
      <c r="C424" s="2" t="s">
        <v>2864</v>
      </c>
      <c r="D424" t="s">
        <v>6155</v>
      </c>
      <c r="E424" s="2">
        <v>5</v>
      </c>
      <c r="F424" s="2" t="str">
        <f>_xlfn.XLOOKUP(C424,customers!$A$1:$A$1001,customers!$B$1:$B$1001,,0)</f>
        <v>Nevins Glowacz</v>
      </c>
      <c r="G424" s="2" t="str">
        <f>IF(_xlfn.XLOOKUP(C424, customers!A424:A1423, customers!C424:C1423, " ") = 0, "", _xlfn.XLOOKUP(C424, customers!A424:A1423, customers!C424:C1423, " "))</f>
        <v/>
      </c>
      <c r="H424" s="2" t="str">
        <v>United States</v>
      </c>
      <c r="I424" t="str">
        <f>_xlfn.XLOOKUP(orders!D:D,products!A:A,products!H:H,"")</f>
        <v>Arabica</v>
      </c>
    </row>
    <row r="425" spans="1:9" x14ac:dyDescent="0.35">
      <c r="A425" s="2" t="s">
        <v>2868</v>
      </c>
      <c r="B425" s="3">
        <v>44183</v>
      </c>
      <c r="C425" s="2" t="s">
        <v>2869</v>
      </c>
      <c r="D425" t="s">
        <v>6143</v>
      </c>
      <c r="E425" s="2">
        <v>3</v>
      </c>
      <c r="F425" s="2" t="str">
        <f>_xlfn.XLOOKUP(C425,customers!$A$1:$A$1001,customers!$B$1:$B$1001,,0)</f>
        <v>Adelice Isabell</v>
      </c>
      <c r="G425" s="2" t="str">
        <f>IF(_xlfn.XLOOKUP(C425, customers!A425:A1424, customers!C425:C1424, " ") = 0, "", _xlfn.XLOOKUP(C425, customers!A425:A1424, customers!C425:C1424, " "))</f>
        <v/>
      </c>
      <c r="H425" s="2" t="str">
        <v>United States</v>
      </c>
      <c r="I425" t="str">
        <f>_xlfn.XLOOKUP(orders!D:D,products!A:A,products!H:H,"")</f>
        <v>Robusta</v>
      </c>
    </row>
    <row r="426" spans="1:9" x14ac:dyDescent="0.35">
      <c r="A426" s="2" t="s">
        <v>2873</v>
      </c>
      <c r="B426" s="3">
        <v>44431</v>
      </c>
      <c r="C426" s="2" t="s">
        <v>2874</v>
      </c>
      <c r="D426" t="s">
        <v>6173</v>
      </c>
      <c r="E426" s="2">
        <v>3</v>
      </c>
      <c r="F426" s="2" t="str">
        <f>_xlfn.XLOOKUP(C426,customers!$A$1:$A$1001,customers!$B$1:$B$1001,,0)</f>
        <v>Yulma Dombrell</v>
      </c>
      <c r="G426" s="2" t="str">
        <f>IF(_xlfn.XLOOKUP(C426, customers!A426:A1425, customers!C426:C1425, " ") = 0, "", _xlfn.XLOOKUP(C426, customers!A426:A1425, customers!C426:C1425, " "))</f>
        <v>ydombrellbs@dedecms.com</v>
      </c>
      <c r="H426" s="2" t="str">
        <v>United States</v>
      </c>
      <c r="I426" t="str">
        <f>_xlfn.XLOOKUP(orders!D:D,products!A:A,products!H:H,"")</f>
        <v>Excelsa</v>
      </c>
    </row>
    <row r="427" spans="1:9" x14ac:dyDescent="0.35">
      <c r="A427" s="2" t="s">
        <v>2879</v>
      </c>
      <c r="B427" s="3">
        <v>44428</v>
      </c>
      <c r="C427" s="2" t="s">
        <v>2880</v>
      </c>
      <c r="D427" t="s">
        <v>6174</v>
      </c>
      <c r="E427" s="2">
        <v>2</v>
      </c>
      <c r="F427" s="2" t="str">
        <f>_xlfn.XLOOKUP(C427,customers!$A$1:$A$1001,customers!$B$1:$B$1001,,0)</f>
        <v>Alric Darth</v>
      </c>
      <c r="G427" s="2" t="str">
        <f>IF(_xlfn.XLOOKUP(C427, customers!A427:A1426, customers!C427:C1426, " ") = 0, "", _xlfn.XLOOKUP(C427, customers!A427:A1426, customers!C427:C1426, " "))</f>
        <v>adarthbt@t.co</v>
      </c>
      <c r="H427" s="2" t="str">
        <v>United States</v>
      </c>
      <c r="I427" t="str">
        <f>_xlfn.XLOOKUP(orders!D:D,products!A:A,products!H:H,"")</f>
        <v>Robusta</v>
      </c>
    </row>
    <row r="428" spans="1:9" x14ac:dyDescent="0.35">
      <c r="A428" s="2" t="s">
        <v>2885</v>
      </c>
      <c r="B428" s="3">
        <v>43556</v>
      </c>
      <c r="C428" s="2" t="s">
        <v>2886</v>
      </c>
      <c r="D428" t="s">
        <v>6175</v>
      </c>
      <c r="E428" s="2">
        <v>4</v>
      </c>
      <c r="F428" s="2" t="str">
        <f>_xlfn.XLOOKUP(C428,customers!$A$1:$A$1001,customers!$B$1:$B$1001,,0)</f>
        <v>Manuel Darrigoe</v>
      </c>
      <c r="G428" s="2" t="str">
        <f>IF(_xlfn.XLOOKUP(C428, customers!A428:A1427, customers!C428:C1427, " ") = 0, "", _xlfn.XLOOKUP(C428, customers!A428:A1427, customers!C428:C1427, " "))</f>
        <v>mdarrigoebu@hud.gov</v>
      </c>
      <c r="H428" s="2" t="str">
        <v>Ireland</v>
      </c>
      <c r="I428" t="str">
        <f>_xlfn.XLOOKUP(orders!D:D,products!A:A,products!H:H,"")</f>
        <v>Robusta</v>
      </c>
    </row>
    <row r="429" spans="1:9" x14ac:dyDescent="0.35">
      <c r="A429" s="2" t="s">
        <v>2891</v>
      </c>
      <c r="B429" s="3">
        <v>44224</v>
      </c>
      <c r="C429" s="2" t="s">
        <v>2892</v>
      </c>
      <c r="D429" t="s">
        <v>6172</v>
      </c>
      <c r="E429" s="2">
        <v>3</v>
      </c>
      <c r="F429" s="2" t="str">
        <f>_xlfn.XLOOKUP(C429,customers!$A$1:$A$1001,customers!$B$1:$B$1001,,0)</f>
        <v>Kynthia Berick</v>
      </c>
      <c r="G429" s="2" t="str">
        <f>IF(_xlfn.XLOOKUP(C429, customers!A429:A1428, customers!C429:C1428, " ") = 0, "", _xlfn.XLOOKUP(C429, customers!A429:A1428, customers!C429:C1428, " "))</f>
        <v/>
      </c>
      <c r="H429" s="2" t="str">
        <v>United States</v>
      </c>
      <c r="I429" t="str">
        <f>_xlfn.XLOOKUP(orders!D:D,products!A:A,products!H:H,"")</f>
        <v>Arabica</v>
      </c>
    </row>
    <row r="430" spans="1:9" x14ac:dyDescent="0.35">
      <c r="A430" s="2" t="s">
        <v>2896</v>
      </c>
      <c r="B430" s="3">
        <v>43759</v>
      </c>
      <c r="C430" s="2" t="s">
        <v>2897</v>
      </c>
      <c r="D430" t="s">
        <v>6176</v>
      </c>
      <c r="E430" s="2">
        <v>5</v>
      </c>
      <c r="F430" s="2" t="str">
        <f>_xlfn.XLOOKUP(C430,customers!$A$1:$A$1001,customers!$B$1:$B$1001,,0)</f>
        <v>Minetta Ackrill</v>
      </c>
      <c r="G430" s="2" t="str">
        <f>IF(_xlfn.XLOOKUP(C430, customers!A430:A1429, customers!C430:C1429, " ") = 0, "", _xlfn.XLOOKUP(C430, customers!A430:A1429, customers!C430:C1429, " "))</f>
        <v>mackrillbw@bandcamp.com</v>
      </c>
      <c r="H430" s="2" t="str">
        <v>United States</v>
      </c>
      <c r="I430" t="str">
        <f>_xlfn.XLOOKUP(orders!D:D,products!A:A,products!H:H,"")</f>
        <v>Robusta</v>
      </c>
    </row>
    <row r="431" spans="1:9" x14ac:dyDescent="0.35">
      <c r="A431" s="2" t="s">
        <v>2902</v>
      </c>
      <c r="B431" s="3">
        <v>44367</v>
      </c>
      <c r="C431" s="2" t="s">
        <v>2583</v>
      </c>
      <c r="D431" t="s">
        <v>6137</v>
      </c>
      <c r="E431" s="2">
        <v>6</v>
      </c>
      <c r="F431" s="2" t="str">
        <f>_xlfn.XLOOKUP(C431,customers!$A$1:$A$1001,customers!$B$1:$B$1001,,0)</f>
        <v>Terri Farra</v>
      </c>
      <c r="G431" s="2" t="str">
        <f>IF(_xlfn.XLOOKUP(C431, customers!A431:A1430, customers!C431:C1430, " ") = 0, "", _xlfn.XLOOKUP(C431, customers!A431:A1430, customers!C431:C1430, " "))</f>
        <v xml:space="preserve"> </v>
      </c>
      <c r="H431" s="2" t="str">
        <v>United States</v>
      </c>
      <c r="I431" t="str">
        <f>_xlfn.XLOOKUP(orders!D:D,products!A:A,products!H:H,"")</f>
        <v>Arabica</v>
      </c>
    </row>
    <row r="432" spans="1:9" x14ac:dyDescent="0.35">
      <c r="A432" s="2" t="s">
        <v>2908</v>
      </c>
      <c r="B432" s="3">
        <v>44504</v>
      </c>
      <c r="C432" s="2" t="s">
        <v>2909</v>
      </c>
      <c r="D432" t="s">
        <v>6160</v>
      </c>
      <c r="E432" s="2">
        <v>2</v>
      </c>
      <c r="F432" s="2" t="str">
        <f>_xlfn.XLOOKUP(C432,customers!$A$1:$A$1001,customers!$B$1:$B$1001,,0)</f>
        <v>Melosa Kippen</v>
      </c>
      <c r="G432" s="2" t="str">
        <f>IF(_xlfn.XLOOKUP(C432, customers!A432:A1431, customers!C432:C1431, " ") = 0, "", _xlfn.XLOOKUP(C432, customers!A432:A1431, customers!C432:C1431, " "))</f>
        <v>mkippenby@dion.ne.jp</v>
      </c>
      <c r="H432" s="2" t="str">
        <v>United States</v>
      </c>
      <c r="I432" t="str">
        <f>_xlfn.XLOOKUP(orders!D:D,products!A:A,products!H:H,"")</f>
        <v>Robusta</v>
      </c>
    </row>
    <row r="433" spans="1:9" x14ac:dyDescent="0.35">
      <c r="A433" s="2" t="s">
        <v>2914</v>
      </c>
      <c r="B433" s="3">
        <v>44291</v>
      </c>
      <c r="C433" s="2" t="s">
        <v>2915</v>
      </c>
      <c r="D433" t="s">
        <v>6182</v>
      </c>
      <c r="E433" s="2">
        <v>3</v>
      </c>
      <c r="F433" s="2" t="str">
        <f>_xlfn.XLOOKUP(C433,customers!$A$1:$A$1001,customers!$B$1:$B$1001,,0)</f>
        <v>Witty Ranson</v>
      </c>
      <c r="G433" s="2" t="str">
        <f>IF(_xlfn.XLOOKUP(C433, customers!A433:A1432, customers!C433:C1432, " ") = 0, "", _xlfn.XLOOKUP(C433, customers!A433:A1432, customers!C433:C1432, " "))</f>
        <v>wransonbz@ted.com</v>
      </c>
      <c r="H433" s="2" t="str">
        <v>Ireland</v>
      </c>
      <c r="I433" t="str">
        <f>_xlfn.XLOOKUP(orders!D:D,products!A:A,products!H:H,"")</f>
        <v>Excelsa</v>
      </c>
    </row>
    <row r="434" spans="1:9" x14ac:dyDescent="0.35">
      <c r="A434" s="2" t="s">
        <v>2920</v>
      </c>
      <c r="B434" s="3">
        <v>43808</v>
      </c>
      <c r="C434" s="2" t="s">
        <v>2921</v>
      </c>
      <c r="D434" t="s">
        <v>6152</v>
      </c>
      <c r="E434" s="2">
        <v>2</v>
      </c>
      <c r="F434" s="2" t="str">
        <f>_xlfn.XLOOKUP(C434,customers!$A$1:$A$1001,customers!$B$1:$B$1001,,0)</f>
        <v>Rod Gowdie</v>
      </c>
      <c r="G434" s="2" t="str">
        <f>IF(_xlfn.XLOOKUP(C434, customers!A434:A1433, customers!C434:C1433, " ") = 0, "", _xlfn.XLOOKUP(C434, customers!A434:A1433, customers!C434:C1433, " "))</f>
        <v/>
      </c>
      <c r="H434" s="2" t="str">
        <v>United States</v>
      </c>
      <c r="I434" t="str">
        <f>_xlfn.XLOOKUP(orders!D:D,products!A:A,products!H:H,"")</f>
        <v>Arabica</v>
      </c>
    </row>
    <row r="435" spans="1:9" x14ac:dyDescent="0.35">
      <c r="A435" s="2" t="s">
        <v>2925</v>
      </c>
      <c r="B435" s="3">
        <v>44563</v>
      </c>
      <c r="C435" s="2" t="s">
        <v>2926</v>
      </c>
      <c r="D435" t="s">
        <v>6178</v>
      </c>
      <c r="E435" s="2">
        <v>6</v>
      </c>
      <c r="F435" s="2" t="str">
        <f>_xlfn.XLOOKUP(C435,customers!$A$1:$A$1001,customers!$B$1:$B$1001,,0)</f>
        <v>Lemuel Rignold</v>
      </c>
      <c r="G435" s="2" t="str">
        <f>IF(_xlfn.XLOOKUP(C435, customers!A435:A1434, customers!C435:C1434, " ") = 0, "", _xlfn.XLOOKUP(C435, customers!A435:A1434, customers!C435:C1434, " "))</f>
        <v>lrignoldc1@miibeian.gov.cn</v>
      </c>
      <c r="H435" s="2" t="str">
        <v>United States</v>
      </c>
      <c r="I435" t="str">
        <f>_xlfn.XLOOKUP(orders!D:D,products!A:A,products!H:H,"")</f>
        <v>Liberica</v>
      </c>
    </row>
    <row r="436" spans="1:9" x14ac:dyDescent="0.35">
      <c r="A436" s="2" t="s">
        <v>2931</v>
      </c>
      <c r="B436" s="3">
        <v>43807</v>
      </c>
      <c r="C436" s="2" t="s">
        <v>2932</v>
      </c>
      <c r="D436" t="s">
        <v>6152</v>
      </c>
      <c r="E436" s="2">
        <v>6</v>
      </c>
      <c r="F436" s="2" t="str">
        <f>_xlfn.XLOOKUP(C436,customers!$A$1:$A$1001,customers!$B$1:$B$1001,,0)</f>
        <v>Nevsa Fields</v>
      </c>
      <c r="G436" s="2" t="str">
        <f>IF(_xlfn.XLOOKUP(C436, customers!A436:A1435, customers!C436:C1435, " ") = 0, "", _xlfn.XLOOKUP(C436, customers!A436:A1435, customers!C436:C1435, " "))</f>
        <v/>
      </c>
      <c r="H436" s="2" t="str">
        <v>United States</v>
      </c>
      <c r="I436" t="str">
        <f>_xlfn.XLOOKUP(orders!D:D,products!A:A,products!H:H,"")</f>
        <v>Arabica</v>
      </c>
    </row>
    <row r="437" spans="1:9" x14ac:dyDescent="0.35">
      <c r="A437" s="2" t="s">
        <v>2936</v>
      </c>
      <c r="B437" s="3">
        <v>44528</v>
      </c>
      <c r="C437" s="2" t="s">
        <v>2937</v>
      </c>
      <c r="D437" t="s">
        <v>6136</v>
      </c>
      <c r="E437" s="2">
        <v>1</v>
      </c>
      <c r="F437" s="2" t="str">
        <f>_xlfn.XLOOKUP(C437,customers!$A$1:$A$1001,customers!$B$1:$B$1001,,0)</f>
        <v>Chance Rowthorn</v>
      </c>
      <c r="G437" s="2" t="str">
        <f>IF(_xlfn.XLOOKUP(C437, customers!A437:A1436, customers!C437:C1436, " ") = 0, "", _xlfn.XLOOKUP(C437, customers!A437:A1436, customers!C437:C1436, " "))</f>
        <v>crowthornc3@msn.com</v>
      </c>
      <c r="H437" s="2" t="str">
        <v>United States</v>
      </c>
      <c r="I437" t="str">
        <f>_xlfn.XLOOKUP(orders!D:D,products!A:A,products!H:H,"")</f>
        <v>Excelsa</v>
      </c>
    </row>
    <row r="438" spans="1:9" x14ac:dyDescent="0.35">
      <c r="A438" s="2" t="s">
        <v>2942</v>
      </c>
      <c r="B438" s="3">
        <v>44631</v>
      </c>
      <c r="C438" s="2" t="s">
        <v>2943</v>
      </c>
      <c r="D438" t="s">
        <v>6142</v>
      </c>
      <c r="E438" s="2">
        <v>2</v>
      </c>
      <c r="F438" s="2" t="str">
        <f>_xlfn.XLOOKUP(C438,customers!$A$1:$A$1001,customers!$B$1:$B$1001,,0)</f>
        <v>Orly Ryland</v>
      </c>
      <c r="G438" s="2" t="str">
        <f>IF(_xlfn.XLOOKUP(C438, customers!A438:A1437, customers!C438:C1437, " ") = 0, "", _xlfn.XLOOKUP(C438, customers!A438:A1437, customers!C438:C1437, " "))</f>
        <v>orylandc4@deviantart.com</v>
      </c>
      <c r="H438" s="2" t="str">
        <v>United States</v>
      </c>
      <c r="I438" t="str">
        <f>_xlfn.XLOOKUP(orders!D:D,products!A:A,products!H:H,"")</f>
        <v>Liberica</v>
      </c>
    </row>
    <row r="439" spans="1:9" x14ac:dyDescent="0.35">
      <c r="A439" s="2" t="s">
        <v>2948</v>
      </c>
      <c r="B439" s="3">
        <v>44213</v>
      </c>
      <c r="C439" s="2" t="s">
        <v>2949</v>
      </c>
      <c r="D439" t="s">
        <v>6162</v>
      </c>
      <c r="E439" s="2">
        <v>1</v>
      </c>
      <c r="F439" s="2" t="str">
        <f>_xlfn.XLOOKUP(C439,customers!$A$1:$A$1001,customers!$B$1:$B$1001,,0)</f>
        <v>Willabella Abramski</v>
      </c>
      <c r="G439" s="2" t="str">
        <f>IF(_xlfn.XLOOKUP(C439, customers!A439:A1438, customers!C439:C1438, " ") = 0, "", _xlfn.XLOOKUP(C439, customers!A439:A1438, customers!C439:C1438, " "))</f>
        <v/>
      </c>
      <c r="H439" s="2" t="str">
        <v>United States</v>
      </c>
      <c r="I439" t="str">
        <f>_xlfn.XLOOKUP(orders!D:D,products!A:A,products!H:H,"")</f>
        <v>Liberica</v>
      </c>
    </row>
    <row r="440" spans="1:9" x14ac:dyDescent="0.35">
      <c r="A440" s="2" t="s">
        <v>2953</v>
      </c>
      <c r="B440" s="3">
        <v>43483</v>
      </c>
      <c r="C440" s="2" t="s">
        <v>3039</v>
      </c>
      <c r="D440" t="s">
        <v>6166</v>
      </c>
      <c r="E440" s="2">
        <v>2</v>
      </c>
      <c r="F440" s="2" t="str">
        <f>_xlfn.XLOOKUP(C440,customers!$A$1:$A$1001,customers!$B$1:$B$1001,,0)</f>
        <v>Morgen Seson</v>
      </c>
      <c r="G440" s="2" t="str">
        <f>IF(_xlfn.XLOOKUP(C440, customers!A440:A1439, customers!C440:C1439, " ") = 0, "", _xlfn.XLOOKUP(C440, customers!A440:A1439, customers!C440:C1439, " "))</f>
        <v>msesonck@census.gov</v>
      </c>
      <c r="H440" s="2" t="str">
        <v>United States</v>
      </c>
      <c r="I440" t="str">
        <f>_xlfn.XLOOKUP(orders!D:D,products!A:A,products!H:H,"")</f>
        <v>Liberica</v>
      </c>
    </row>
    <row r="441" spans="1:9" x14ac:dyDescent="0.35">
      <c r="A441" s="2" t="s">
        <v>2959</v>
      </c>
      <c r="B441" s="3">
        <v>43562</v>
      </c>
      <c r="C441" s="2" t="s">
        <v>2960</v>
      </c>
      <c r="D441" t="s">
        <v>6173</v>
      </c>
      <c r="E441" s="2">
        <v>4</v>
      </c>
      <c r="F441" s="2" t="str">
        <f>_xlfn.XLOOKUP(C441,customers!$A$1:$A$1001,customers!$B$1:$B$1001,,0)</f>
        <v>Chickie Ragless</v>
      </c>
      <c r="G441" s="2" t="str">
        <f>IF(_xlfn.XLOOKUP(C441, customers!A441:A1440, customers!C441:C1440, " ") = 0, "", _xlfn.XLOOKUP(C441, customers!A441:A1440, customers!C441:C1440, " "))</f>
        <v>craglessc7@webmd.com</v>
      </c>
      <c r="H441" s="2" t="str">
        <v>Ireland</v>
      </c>
      <c r="I441" t="str">
        <f>_xlfn.XLOOKUP(orders!D:D,products!A:A,products!H:H,"")</f>
        <v>Excelsa</v>
      </c>
    </row>
    <row r="442" spans="1:9" x14ac:dyDescent="0.35">
      <c r="A442" s="2" t="s">
        <v>2965</v>
      </c>
      <c r="B442" s="3">
        <v>44230</v>
      </c>
      <c r="C442" s="2" t="s">
        <v>2966</v>
      </c>
      <c r="D442" t="s">
        <v>6172</v>
      </c>
      <c r="E442" s="2">
        <v>4</v>
      </c>
      <c r="F442" s="2" t="str">
        <f>_xlfn.XLOOKUP(C442,customers!$A$1:$A$1001,customers!$B$1:$B$1001,,0)</f>
        <v>Freda Hollows</v>
      </c>
      <c r="G442" s="2" t="str">
        <f>IF(_xlfn.XLOOKUP(C442, customers!A442:A1441, customers!C442:C1441, " ") = 0, "", _xlfn.XLOOKUP(C442, customers!A442:A1441, customers!C442:C1441, " "))</f>
        <v>fhollowsc8@blogtalkradio.com</v>
      </c>
      <c r="H442" s="2" t="str">
        <v>United States</v>
      </c>
      <c r="I442" t="str">
        <f>_xlfn.XLOOKUP(orders!D:D,products!A:A,products!H:H,"")</f>
        <v>Arabica</v>
      </c>
    </row>
    <row r="443" spans="1:9" x14ac:dyDescent="0.35">
      <c r="A443" s="2" t="s">
        <v>2971</v>
      </c>
      <c r="B443" s="3">
        <v>43573</v>
      </c>
      <c r="C443" s="2" t="s">
        <v>2972</v>
      </c>
      <c r="D443" t="s">
        <v>6180</v>
      </c>
      <c r="E443" s="2">
        <v>3</v>
      </c>
      <c r="F443" s="2" t="str">
        <f>_xlfn.XLOOKUP(C443,customers!$A$1:$A$1001,customers!$B$1:$B$1001,,0)</f>
        <v>Livy Lathleiff</v>
      </c>
      <c r="G443" s="2" t="str">
        <f>IF(_xlfn.XLOOKUP(C443, customers!A443:A1442, customers!C443:C1442, " ") = 0, "", _xlfn.XLOOKUP(C443, customers!A443:A1442, customers!C443:C1442, " "))</f>
        <v>llathleiffc9@nationalgeographic.com</v>
      </c>
      <c r="H443" s="2" t="str">
        <v>Ireland</v>
      </c>
      <c r="I443" t="str">
        <f>_xlfn.XLOOKUP(orders!D:D,products!A:A,products!H:H,"")</f>
        <v>Excelsa</v>
      </c>
    </row>
    <row r="444" spans="1:9" x14ac:dyDescent="0.35">
      <c r="A444" s="2" t="s">
        <v>2977</v>
      </c>
      <c r="B444" s="3">
        <v>44384</v>
      </c>
      <c r="C444" s="2" t="s">
        <v>2978</v>
      </c>
      <c r="D444" t="s">
        <v>6170</v>
      </c>
      <c r="E444" s="2">
        <v>5</v>
      </c>
      <c r="F444" s="2" t="str">
        <f>_xlfn.XLOOKUP(C444,customers!$A$1:$A$1001,customers!$B$1:$B$1001,,0)</f>
        <v>Koralle Heads</v>
      </c>
      <c r="G444" s="2" t="str">
        <f>IF(_xlfn.XLOOKUP(C444, customers!A444:A1443, customers!C444:C1443, " ") = 0, "", _xlfn.XLOOKUP(C444, customers!A444:A1443, customers!C444:C1443, " "))</f>
        <v>kheadsca@jalbum.net</v>
      </c>
      <c r="H444" s="2" t="str">
        <v>United States</v>
      </c>
      <c r="I444" t="str">
        <f>_xlfn.XLOOKUP(orders!D:D,products!A:A,products!H:H,"")</f>
        <v>Robusta</v>
      </c>
    </row>
    <row r="445" spans="1:9" x14ac:dyDescent="0.35">
      <c r="A445" s="2" t="s">
        <v>2983</v>
      </c>
      <c r="B445" s="3">
        <v>44250</v>
      </c>
      <c r="C445" s="2" t="s">
        <v>2984</v>
      </c>
      <c r="D445" t="s">
        <v>6181</v>
      </c>
      <c r="E445" s="2">
        <v>5</v>
      </c>
      <c r="F445" s="2" t="str">
        <f>_xlfn.XLOOKUP(C445,customers!$A$1:$A$1001,customers!$B$1:$B$1001,,0)</f>
        <v>Theo Bowne</v>
      </c>
      <c r="G445" s="2" t="str">
        <f>IF(_xlfn.XLOOKUP(C445, customers!A445:A1444, customers!C445:C1444, " ") = 0, "", _xlfn.XLOOKUP(C445, customers!A445:A1444, customers!C445:C1444, " "))</f>
        <v>tbownecb@unicef.org</v>
      </c>
      <c r="H445" s="2" t="str">
        <v>Ireland</v>
      </c>
      <c r="I445" t="str">
        <f>_xlfn.XLOOKUP(orders!D:D,products!A:A,products!H:H,"")</f>
        <v>Excelsa</v>
      </c>
    </row>
    <row r="446" spans="1:9" x14ac:dyDescent="0.35">
      <c r="A446" s="2" t="s">
        <v>2989</v>
      </c>
      <c r="B446" s="3">
        <v>44418</v>
      </c>
      <c r="C446" s="2" t="s">
        <v>2990</v>
      </c>
      <c r="D446" t="s">
        <v>6153</v>
      </c>
      <c r="E446" s="2">
        <v>6</v>
      </c>
      <c r="F446" s="2" t="str">
        <f>_xlfn.XLOOKUP(C446,customers!$A$1:$A$1001,customers!$B$1:$B$1001,,0)</f>
        <v>Rasia Jacquemard</v>
      </c>
      <c r="G446" s="2" t="str">
        <f>IF(_xlfn.XLOOKUP(C446, customers!A446:A1445, customers!C446:C1445, " ") = 0, "", _xlfn.XLOOKUP(C446, customers!A446:A1445, customers!C446:C1445, " "))</f>
        <v>rjacquemardcc@acquirethisname.com</v>
      </c>
      <c r="H446" s="2" t="str">
        <v>Ireland</v>
      </c>
      <c r="I446" t="str">
        <f>_xlfn.XLOOKUP(orders!D:D,products!A:A,products!H:H,"")</f>
        <v>Excelsa</v>
      </c>
    </row>
    <row r="447" spans="1:9" x14ac:dyDescent="0.35">
      <c r="A447" s="2" t="s">
        <v>2996</v>
      </c>
      <c r="B447" s="3">
        <v>43784</v>
      </c>
      <c r="C447" s="2" t="s">
        <v>2997</v>
      </c>
      <c r="D447" t="s">
        <v>6178</v>
      </c>
      <c r="E447" s="2">
        <v>2</v>
      </c>
      <c r="F447" s="2" t="str">
        <f>_xlfn.XLOOKUP(C447,customers!$A$1:$A$1001,customers!$B$1:$B$1001,,0)</f>
        <v>Kizzie Warman</v>
      </c>
      <c r="G447" s="2" t="str">
        <f>IF(_xlfn.XLOOKUP(C447, customers!A447:A1446, customers!C447:C1446, " ") = 0, "", _xlfn.XLOOKUP(C447, customers!A447:A1446, customers!C447:C1446, " "))</f>
        <v>kwarmancd@printfriendly.com</v>
      </c>
      <c r="H447" s="2" t="str">
        <v>Ireland</v>
      </c>
      <c r="I447" t="str">
        <f>_xlfn.XLOOKUP(orders!D:D,products!A:A,products!H:H,"")</f>
        <v>Liberica</v>
      </c>
    </row>
    <row r="448" spans="1:9" x14ac:dyDescent="0.35">
      <c r="A448" s="2" t="s">
        <v>3001</v>
      </c>
      <c r="B448" s="3">
        <v>43816</v>
      </c>
      <c r="C448" s="2" t="s">
        <v>3002</v>
      </c>
      <c r="D448" t="s">
        <v>6157</v>
      </c>
      <c r="E448" s="2">
        <v>1</v>
      </c>
      <c r="F448" s="2" t="str">
        <f>_xlfn.XLOOKUP(C448,customers!$A$1:$A$1001,customers!$B$1:$B$1001,,0)</f>
        <v>Wain Cholomin</v>
      </c>
      <c r="G448" s="2" t="str">
        <f>IF(_xlfn.XLOOKUP(C448, customers!A448:A1447, customers!C448:C1447, " ") = 0, "", _xlfn.XLOOKUP(C448, customers!A448:A1447, customers!C448:C1447, " "))</f>
        <v>wcholomince@about.com</v>
      </c>
      <c r="H448" s="2" t="str">
        <v>United Kingdom</v>
      </c>
      <c r="I448" t="str">
        <f>_xlfn.XLOOKUP(orders!D:D,products!A:A,products!H:H,"")</f>
        <v>Liberica</v>
      </c>
    </row>
    <row r="449" spans="1:9" x14ac:dyDescent="0.35">
      <c r="A449" s="2" t="s">
        <v>3007</v>
      </c>
      <c r="B449" s="3">
        <v>43908</v>
      </c>
      <c r="C449" s="2" t="s">
        <v>3008</v>
      </c>
      <c r="D449" t="s">
        <v>6143</v>
      </c>
      <c r="E449" s="2">
        <v>3</v>
      </c>
      <c r="F449" s="2" t="str">
        <f>_xlfn.XLOOKUP(C449,customers!$A$1:$A$1001,customers!$B$1:$B$1001,,0)</f>
        <v>Arleen Braidman</v>
      </c>
      <c r="G449" s="2" t="str">
        <f>IF(_xlfn.XLOOKUP(C449, customers!A449:A1448, customers!C449:C1448, " ") = 0, "", _xlfn.XLOOKUP(C449, customers!A449:A1448, customers!C449:C1448, " "))</f>
        <v>abraidmancf@census.gov</v>
      </c>
      <c r="H449" s="2" t="str">
        <v>United States</v>
      </c>
      <c r="I449" t="str">
        <f>_xlfn.XLOOKUP(orders!D:D,products!A:A,products!H:H,"")</f>
        <v>Robusta</v>
      </c>
    </row>
    <row r="450" spans="1:9" x14ac:dyDescent="0.35">
      <c r="A450" s="2" t="s">
        <v>3012</v>
      </c>
      <c r="B450" s="3">
        <v>44718</v>
      </c>
      <c r="C450" s="2" t="s">
        <v>3013</v>
      </c>
      <c r="D450" t="s">
        <v>6170</v>
      </c>
      <c r="E450" s="2">
        <v>1</v>
      </c>
      <c r="F450" s="2" t="str">
        <f>_xlfn.XLOOKUP(C450,customers!$A$1:$A$1001,customers!$B$1:$B$1001,,0)</f>
        <v>Pru Durban</v>
      </c>
      <c r="G450" s="2" t="str">
        <f>IF(_xlfn.XLOOKUP(C450, customers!A450:A1449, customers!C450:C1449, " ") = 0, "", _xlfn.XLOOKUP(C450, customers!A450:A1449, customers!C450:C1449, " "))</f>
        <v>pdurbancg@symantec.com</v>
      </c>
      <c r="H450" s="2" t="str">
        <v>Ireland</v>
      </c>
      <c r="I450" t="str">
        <f>_xlfn.XLOOKUP(orders!D:D,products!A:A,products!H:H,"")</f>
        <v>Robusta</v>
      </c>
    </row>
    <row r="451" spans="1:9" x14ac:dyDescent="0.35">
      <c r="A451" s="2" t="s">
        <v>3018</v>
      </c>
      <c r="B451" s="3">
        <v>44336</v>
      </c>
      <c r="C451" s="2" t="s">
        <v>3019</v>
      </c>
      <c r="D451" t="s">
        <v>6160</v>
      </c>
      <c r="E451" s="2">
        <v>2</v>
      </c>
      <c r="F451" s="2" t="str">
        <f>_xlfn.XLOOKUP(C451,customers!$A$1:$A$1001,customers!$B$1:$B$1001,,0)</f>
        <v>Antone Harrold</v>
      </c>
      <c r="G451" s="2" t="str">
        <f>IF(_xlfn.XLOOKUP(C451, customers!A451:A1450, customers!C451:C1450, " ") = 0, "", _xlfn.XLOOKUP(C451, customers!A451:A1450, customers!C451:C1450, " "))</f>
        <v>aharroldch@miibeian.gov.cn</v>
      </c>
      <c r="H451" s="2" t="str">
        <v>United States</v>
      </c>
      <c r="I451" t="str">
        <f>_xlfn.XLOOKUP(orders!D:D,products!A:A,products!H:H,"")</f>
        <v>Robusta</v>
      </c>
    </row>
    <row r="452" spans="1:9" x14ac:dyDescent="0.35">
      <c r="A452" s="2" t="s">
        <v>3024</v>
      </c>
      <c r="B452" s="3">
        <v>44207</v>
      </c>
      <c r="C452" s="2" t="s">
        <v>3025</v>
      </c>
      <c r="D452" t="s">
        <v>6142</v>
      </c>
      <c r="E452" s="2">
        <v>5</v>
      </c>
      <c r="F452" s="2" t="str">
        <f>_xlfn.XLOOKUP(C452,customers!$A$1:$A$1001,customers!$B$1:$B$1001,,0)</f>
        <v>Sim Pamphilon</v>
      </c>
      <c r="G452" s="2" t="str">
        <f>IF(_xlfn.XLOOKUP(C452, customers!A452:A1451, customers!C452:C1451, " ") = 0, "", _xlfn.XLOOKUP(C452, customers!A452:A1451, customers!C452:C1451, " "))</f>
        <v>spamphilonci@mlb.com</v>
      </c>
      <c r="H452" s="2" t="str">
        <v>Ireland</v>
      </c>
      <c r="I452" t="str">
        <f>_xlfn.XLOOKUP(orders!D:D,products!A:A,products!H:H,"")</f>
        <v>Liberica</v>
      </c>
    </row>
    <row r="453" spans="1:9" x14ac:dyDescent="0.35">
      <c r="A453" s="2" t="s">
        <v>3032</v>
      </c>
      <c r="B453" s="3">
        <v>43518</v>
      </c>
      <c r="C453" s="2" t="s">
        <v>3033</v>
      </c>
      <c r="D453" t="s">
        <v>6146</v>
      </c>
      <c r="E453" s="2">
        <v>2</v>
      </c>
      <c r="F453" s="2" t="str">
        <f>_xlfn.XLOOKUP(C453,customers!$A$1:$A$1001,customers!$B$1:$B$1001,,0)</f>
        <v>Mohandis Spurden</v>
      </c>
      <c r="G453" s="2" t="str">
        <f>IF(_xlfn.XLOOKUP(C453, customers!A453:A1452, customers!C453:C1452, " ") = 0, "", _xlfn.XLOOKUP(C453, customers!A453:A1452, customers!C453:C1452, " "))</f>
        <v>mspurdencj@exblog.jp</v>
      </c>
      <c r="H453" s="2" t="str">
        <v>United States</v>
      </c>
      <c r="I453" t="str">
        <f>_xlfn.XLOOKUP(orders!D:D,products!A:A,products!H:H,"")</f>
        <v>Robusta</v>
      </c>
    </row>
    <row r="454" spans="1:9" x14ac:dyDescent="0.35">
      <c r="A454" s="2" t="s">
        <v>3038</v>
      </c>
      <c r="B454" s="3">
        <v>44524</v>
      </c>
      <c r="C454" s="2" t="s">
        <v>3039</v>
      </c>
      <c r="D454" t="s">
        <v>6164</v>
      </c>
      <c r="E454" s="2">
        <v>3</v>
      </c>
      <c r="F454" s="2" t="str">
        <f>_xlfn.XLOOKUP(C454,customers!$A$1:$A$1001,customers!$B$1:$B$1001,,0)</f>
        <v>Morgen Seson</v>
      </c>
      <c r="G454" s="2" t="str">
        <f>IF(_xlfn.XLOOKUP(C454, customers!A454:A1453, customers!C454:C1453, " ") = 0, "", _xlfn.XLOOKUP(C454, customers!A454:A1453, customers!C454:C1453, " "))</f>
        <v>msesonck@census.gov</v>
      </c>
      <c r="H454" s="2" t="str">
        <v>United States</v>
      </c>
      <c r="I454" t="str">
        <f>_xlfn.XLOOKUP(orders!D:D,products!A:A,products!H:H,"")</f>
        <v>Arabica</v>
      </c>
    </row>
    <row r="455" spans="1:9" x14ac:dyDescent="0.35">
      <c r="A455" s="2" t="s">
        <v>3044</v>
      </c>
      <c r="B455" s="3">
        <v>44579</v>
      </c>
      <c r="C455" s="2" t="s">
        <v>3045</v>
      </c>
      <c r="D455" t="s">
        <v>6158</v>
      </c>
      <c r="E455" s="2">
        <v>4</v>
      </c>
      <c r="F455" s="2" t="str">
        <f>_xlfn.XLOOKUP(C455,customers!$A$1:$A$1001,customers!$B$1:$B$1001,,0)</f>
        <v>Nalani Pirrone</v>
      </c>
      <c r="G455" s="2" t="str">
        <f>IF(_xlfn.XLOOKUP(C455, customers!A455:A1454, customers!C455:C1454, " ") = 0, "", _xlfn.XLOOKUP(C455, customers!A455:A1454, customers!C455:C1454, " "))</f>
        <v>npirronecl@weibo.com</v>
      </c>
      <c r="H455" s="2" t="str">
        <v>United States</v>
      </c>
      <c r="I455" t="str">
        <f>_xlfn.XLOOKUP(orders!D:D,products!A:A,products!H:H,"")</f>
        <v>Liberica</v>
      </c>
    </row>
    <row r="456" spans="1:9" x14ac:dyDescent="0.35">
      <c r="A456" s="2" t="s">
        <v>3050</v>
      </c>
      <c r="B456" s="3">
        <v>44421</v>
      </c>
      <c r="C456" s="2" t="s">
        <v>3051</v>
      </c>
      <c r="D456" t="s">
        <v>6146</v>
      </c>
      <c r="E456" s="2">
        <v>4</v>
      </c>
      <c r="F456" s="2" t="str">
        <f>_xlfn.XLOOKUP(C456,customers!$A$1:$A$1001,customers!$B$1:$B$1001,,0)</f>
        <v>Reube Cawley</v>
      </c>
      <c r="G456" s="2" t="str">
        <f>IF(_xlfn.XLOOKUP(C456, customers!A456:A1455, customers!C456:C1455, " ") = 0, "", _xlfn.XLOOKUP(C456, customers!A456:A1455, customers!C456:C1455, " "))</f>
        <v>rcawleycm@yellowbook.com</v>
      </c>
      <c r="H456" s="2" t="str">
        <v>Ireland</v>
      </c>
      <c r="I456" t="str">
        <f>_xlfn.XLOOKUP(orders!D:D,products!A:A,products!H:H,"")</f>
        <v>Robusta</v>
      </c>
    </row>
    <row r="457" spans="1:9" x14ac:dyDescent="0.35">
      <c r="A457" s="2" t="s">
        <v>3055</v>
      </c>
      <c r="B457" s="3">
        <v>43841</v>
      </c>
      <c r="C457" s="2" t="s">
        <v>3056</v>
      </c>
      <c r="D457" t="s">
        <v>6142</v>
      </c>
      <c r="E457" s="2">
        <v>2</v>
      </c>
      <c r="F457" s="2" t="str">
        <f>_xlfn.XLOOKUP(C457,customers!$A$1:$A$1001,customers!$B$1:$B$1001,,0)</f>
        <v>Stan Barribal</v>
      </c>
      <c r="G457" s="2" t="str">
        <f>IF(_xlfn.XLOOKUP(C457, customers!A457:A1456, customers!C457:C1456, " ") = 0, "", _xlfn.XLOOKUP(C457, customers!A457:A1456, customers!C457:C1456, " "))</f>
        <v>sbarribalcn@microsoft.com</v>
      </c>
      <c r="H457" s="2" t="str">
        <v>Ireland</v>
      </c>
      <c r="I457" t="str">
        <f>_xlfn.XLOOKUP(orders!D:D,products!A:A,products!H:H,"")</f>
        <v>Liberica</v>
      </c>
    </row>
    <row r="458" spans="1:9" x14ac:dyDescent="0.35">
      <c r="A458" s="2" t="s">
        <v>3061</v>
      </c>
      <c r="B458" s="3">
        <v>44017</v>
      </c>
      <c r="C458" s="2" t="s">
        <v>3062</v>
      </c>
      <c r="D458" t="s">
        <v>6146</v>
      </c>
      <c r="E458" s="2">
        <v>2</v>
      </c>
      <c r="F458" s="2" t="str">
        <f>_xlfn.XLOOKUP(C458,customers!$A$1:$A$1001,customers!$B$1:$B$1001,,0)</f>
        <v>Agnes Adamides</v>
      </c>
      <c r="G458" s="2" t="str">
        <f>IF(_xlfn.XLOOKUP(C458, customers!A458:A1457, customers!C458:C1457, " ") = 0, "", _xlfn.XLOOKUP(C458, customers!A458:A1457, customers!C458:C1457, " "))</f>
        <v>aadamidesco@bizjournals.com</v>
      </c>
      <c r="H458" s="2" t="str">
        <v>United Kingdom</v>
      </c>
      <c r="I458" t="str">
        <f>_xlfn.XLOOKUP(orders!D:D,products!A:A,products!H:H,"")</f>
        <v>Robusta</v>
      </c>
    </row>
    <row r="459" spans="1:9" x14ac:dyDescent="0.35">
      <c r="A459" s="2" t="s">
        <v>3067</v>
      </c>
      <c r="B459" s="3">
        <v>43671</v>
      </c>
      <c r="C459" s="2" t="s">
        <v>3068</v>
      </c>
      <c r="D459" t="s">
        <v>6158</v>
      </c>
      <c r="E459" s="2">
        <v>5</v>
      </c>
      <c r="F459" s="2" t="str">
        <f>_xlfn.XLOOKUP(C459,customers!$A$1:$A$1001,customers!$B$1:$B$1001,,0)</f>
        <v>Carmelita Thowes</v>
      </c>
      <c r="G459" s="2" t="str">
        <f>IF(_xlfn.XLOOKUP(C459, customers!A459:A1458, customers!C459:C1458, " ") = 0, "", _xlfn.XLOOKUP(C459, customers!A459:A1458, customers!C459:C1458, " "))</f>
        <v>cthowescp@craigslist.org</v>
      </c>
      <c r="H459" s="2" t="str">
        <v>United States</v>
      </c>
      <c r="I459" t="str">
        <f>_xlfn.XLOOKUP(orders!D:D,products!A:A,products!H:H,"")</f>
        <v>Liberica</v>
      </c>
    </row>
    <row r="460" spans="1:9" x14ac:dyDescent="0.35">
      <c r="A460" s="2" t="s">
        <v>3073</v>
      </c>
      <c r="B460" s="3">
        <v>44707</v>
      </c>
      <c r="C460" s="2" t="s">
        <v>3074</v>
      </c>
      <c r="D460" t="s">
        <v>6152</v>
      </c>
      <c r="E460" s="2">
        <v>4</v>
      </c>
      <c r="F460" s="2" t="str">
        <f>_xlfn.XLOOKUP(C460,customers!$A$1:$A$1001,customers!$B$1:$B$1001,,0)</f>
        <v>Rodolfo Willoway</v>
      </c>
      <c r="G460" s="2" t="str">
        <f>IF(_xlfn.XLOOKUP(C460, customers!A460:A1459, customers!C460:C1459, " ") = 0, "", _xlfn.XLOOKUP(C460, customers!A460:A1459, customers!C460:C1459, " "))</f>
        <v>rwillowaycq@admin.ch</v>
      </c>
      <c r="H460" s="2" t="str">
        <v>United States</v>
      </c>
      <c r="I460" t="str">
        <f>_xlfn.XLOOKUP(orders!D:D,products!A:A,products!H:H,"")</f>
        <v>Arabica</v>
      </c>
    </row>
    <row r="461" spans="1:9" x14ac:dyDescent="0.35">
      <c r="A461" s="2" t="s">
        <v>3079</v>
      </c>
      <c r="B461" s="3">
        <v>43840</v>
      </c>
      <c r="C461" s="2" t="s">
        <v>3080</v>
      </c>
      <c r="D461" t="s">
        <v>6142</v>
      </c>
      <c r="E461" s="2">
        <v>5</v>
      </c>
      <c r="F461" s="2" t="str">
        <f>_xlfn.XLOOKUP(C461,customers!$A$1:$A$1001,customers!$B$1:$B$1001,,0)</f>
        <v>Alvis Elwin</v>
      </c>
      <c r="G461" s="2" t="str">
        <f>IF(_xlfn.XLOOKUP(C461, customers!A461:A1460, customers!C461:C1460, " ") = 0, "", _xlfn.XLOOKUP(C461, customers!A461:A1460, customers!C461:C1460, " "))</f>
        <v>aelwincr@privacy.gov.au</v>
      </c>
      <c r="H461" s="2" t="str">
        <v>United States</v>
      </c>
      <c r="I461" t="str">
        <f>_xlfn.XLOOKUP(orders!D:D,products!A:A,products!H:H,"")</f>
        <v>Liberica</v>
      </c>
    </row>
    <row r="462" spans="1:9" x14ac:dyDescent="0.35">
      <c r="A462" s="2" t="s">
        <v>3085</v>
      </c>
      <c r="B462" s="3">
        <v>43602</v>
      </c>
      <c r="C462" s="2" t="s">
        <v>3086</v>
      </c>
      <c r="D462" t="s">
        <v>6169</v>
      </c>
      <c r="E462" s="2">
        <v>3</v>
      </c>
      <c r="F462" s="2" t="str">
        <f>_xlfn.XLOOKUP(C462,customers!$A$1:$A$1001,customers!$B$1:$B$1001,,0)</f>
        <v>Araldo Bilbrook</v>
      </c>
      <c r="G462" s="2" t="str">
        <f>IF(_xlfn.XLOOKUP(C462, customers!A462:A1461, customers!C462:C1461, " ") = 0, "", _xlfn.XLOOKUP(C462, customers!A462:A1461, customers!C462:C1461, " "))</f>
        <v>abilbrookcs@booking.com</v>
      </c>
      <c r="H462" s="2" t="str">
        <v>Ireland</v>
      </c>
      <c r="I462" t="str">
        <f>_xlfn.XLOOKUP(orders!D:D,products!A:A,products!H:H,"")</f>
        <v>Robusta</v>
      </c>
    </row>
    <row r="463" spans="1:9" x14ac:dyDescent="0.35">
      <c r="A463" s="2" t="s">
        <v>3091</v>
      </c>
      <c r="B463" s="3">
        <v>44036</v>
      </c>
      <c r="C463" s="2" t="s">
        <v>3092</v>
      </c>
      <c r="D463" t="s">
        <v>6160</v>
      </c>
      <c r="E463" s="2">
        <v>4</v>
      </c>
      <c r="F463" s="2" t="str">
        <f>_xlfn.XLOOKUP(C463,customers!$A$1:$A$1001,customers!$B$1:$B$1001,,0)</f>
        <v>Ransell McKall</v>
      </c>
      <c r="G463" s="2" t="str">
        <f>IF(_xlfn.XLOOKUP(C463, customers!A463:A1462, customers!C463:C1462, " ") = 0, "", _xlfn.XLOOKUP(C463, customers!A463:A1462, customers!C463:C1462, " "))</f>
        <v>rmckallct@sakura.ne.jp</v>
      </c>
      <c r="H463" s="2" t="str">
        <v>United Kingdom</v>
      </c>
      <c r="I463" t="str">
        <f>_xlfn.XLOOKUP(orders!D:D,products!A:A,products!H:H,"")</f>
        <v>Robusta</v>
      </c>
    </row>
    <row r="464" spans="1:9" x14ac:dyDescent="0.35">
      <c r="A464" s="2" t="s">
        <v>3097</v>
      </c>
      <c r="B464" s="3">
        <v>44124</v>
      </c>
      <c r="C464" s="2" t="s">
        <v>3098</v>
      </c>
      <c r="D464" t="s">
        <v>6144</v>
      </c>
      <c r="E464" s="2">
        <v>5</v>
      </c>
      <c r="F464" s="2" t="str">
        <f>_xlfn.XLOOKUP(C464,customers!$A$1:$A$1001,customers!$B$1:$B$1001,,0)</f>
        <v>Borg Daile</v>
      </c>
      <c r="G464" s="2" t="str">
        <f>IF(_xlfn.XLOOKUP(C464, customers!A464:A1463, customers!C464:C1463, " ") = 0, "", _xlfn.XLOOKUP(C464, customers!A464:A1463, customers!C464:C1463, " "))</f>
        <v>bdailecu@vistaprint.com</v>
      </c>
      <c r="H464" s="2" t="str">
        <v>United States</v>
      </c>
      <c r="I464" t="str">
        <f>_xlfn.XLOOKUP(orders!D:D,products!A:A,products!H:H,"")</f>
        <v>Arabica</v>
      </c>
    </row>
    <row r="465" spans="1:9" x14ac:dyDescent="0.35">
      <c r="A465" s="2" t="s">
        <v>3103</v>
      </c>
      <c r="B465" s="3">
        <v>43730</v>
      </c>
      <c r="C465" s="2" t="s">
        <v>3104</v>
      </c>
      <c r="D465" t="s">
        <v>6138</v>
      </c>
      <c r="E465" s="2">
        <v>2</v>
      </c>
      <c r="F465" s="2" t="str">
        <f>_xlfn.XLOOKUP(C465,customers!$A$1:$A$1001,customers!$B$1:$B$1001,,0)</f>
        <v>Adolphe Treherne</v>
      </c>
      <c r="G465" s="2" t="str">
        <f>IF(_xlfn.XLOOKUP(C465, customers!A465:A1464, customers!C465:C1464, " ") = 0, "", _xlfn.XLOOKUP(C465, customers!A465:A1464, customers!C465:C1464, " "))</f>
        <v>atrehernecv@state.tx.us</v>
      </c>
      <c r="H465" s="2" t="str">
        <v>Ireland</v>
      </c>
      <c r="I465" t="str">
        <f>_xlfn.XLOOKUP(orders!D:D,products!A:A,products!H:H,"")</f>
        <v>Excelsa</v>
      </c>
    </row>
    <row r="466" spans="1:9" x14ac:dyDescent="0.35">
      <c r="A466" s="2" t="s">
        <v>3109</v>
      </c>
      <c r="B466" s="3">
        <v>43989</v>
      </c>
      <c r="C466" s="2" t="s">
        <v>3110</v>
      </c>
      <c r="D466" t="s">
        <v>6162</v>
      </c>
      <c r="E466" s="2">
        <v>4</v>
      </c>
      <c r="F466" s="2" t="str">
        <f>_xlfn.XLOOKUP(C466,customers!$A$1:$A$1001,customers!$B$1:$B$1001,,0)</f>
        <v>Annetta Brentnall</v>
      </c>
      <c r="G466" s="2" t="str">
        <f>IF(_xlfn.XLOOKUP(C466, customers!A466:A1465, customers!C466:C1465, " ") = 0, "", _xlfn.XLOOKUP(C466, customers!A466:A1465, customers!C466:C1465, " "))</f>
        <v>abrentnallcw@biglobe.ne.jp</v>
      </c>
      <c r="H466" s="2" t="str">
        <v>United Kingdom</v>
      </c>
      <c r="I466" t="str">
        <f>_xlfn.XLOOKUP(orders!D:D,products!A:A,products!H:H,"")</f>
        <v>Liberica</v>
      </c>
    </row>
    <row r="467" spans="1:9" x14ac:dyDescent="0.35">
      <c r="A467" s="2" t="s">
        <v>3115</v>
      </c>
      <c r="B467" s="3">
        <v>43814</v>
      </c>
      <c r="C467" s="2" t="s">
        <v>3116</v>
      </c>
      <c r="D467" t="s">
        <v>6146</v>
      </c>
      <c r="E467" s="2">
        <v>1</v>
      </c>
      <c r="F467" s="2" t="str">
        <f>_xlfn.XLOOKUP(C467,customers!$A$1:$A$1001,customers!$B$1:$B$1001,,0)</f>
        <v>Dick Drinkall</v>
      </c>
      <c r="G467" s="2" t="str">
        <f>IF(_xlfn.XLOOKUP(C467, customers!A467:A1466, customers!C467:C1466, " ") = 0, "", _xlfn.XLOOKUP(C467, customers!A467:A1466, customers!C467:C1466, " "))</f>
        <v>ddrinkallcx@psu.edu</v>
      </c>
      <c r="H467" s="2" t="str">
        <v>United States</v>
      </c>
      <c r="I467" t="str">
        <f>_xlfn.XLOOKUP(orders!D:D,products!A:A,products!H:H,"")</f>
        <v>Robusta</v>
      </c>
    </row>
    <row r="468" spans="1:9" x14ac:dyDescent="0.35">
      <c r="A468" s="2" t="s">
        <v>3121</v>
      </c>
      <c r="B468" s="3">
        <v>44171</v>
      </c>
      <c r="C468" s="2" t="s">
        <v>3122</v>
      </c>
      <c r="D468" t="s">
        <v>6151</v>
      </c>
      <c r="E468" s="2">
        <v>3</v>
      </c>
      <c r="F468" s="2" t="str">
        <f>_xlfn.XLOOKUP(C468,customers!$A$1:$A$1001,customers!$B$1:$B$1001,,0)</f>
        <v>Dagny Kornel</v>
      </c>
      <c r="G468" s="2" t="str">
        <f>IF(_xlfn.XLOOKUP(C468, customers!A468:A1467, customers!C468:C1467, " ") = 0, "", _xlfn.XLOOKUP(C468, customers!A468:A1467, customers!C468:C1467, " "))</f>
        <v>dkornelcy@cyberchimps.com</v>
      </c>
      <c r="H468" s="2" t="str">
        <v>United States</v>
      </c>
      <c r="I468" t="str">
        <f>_xlfn.XLOOKUP(orders!D:D,products!A:A,products!H:H,"")</f>
        <v>Arabica</v>
      </c>
    </row>
    <row r="469" spans="1:9" x14ac:dyDescent="0.35">
      <c r="A469" s="2" t="s">
        <v>3127</v>
      </c>
      <c r="B469" s="3">
        <v>44536</v>
      </c>
      <c r="C469" s="2" t="s">
        <v>3128</v>
      </c>
      <c r="D469" t="s">
        <v>6155</v>
      </c>
      <c r="E469" s="2">
        <v>1</v>
      </c>
      <c r="F469" s="2" t="str">
        <f>_xlfn.XLOOKUP(C469,customers!$A$1:$A$1001,customers!$B$1:$B$1001,,0)</f>
        <v>Rhona Lequeux</v>
      </c>
      <c r="G469" s="2" t="str">
        <f>IF(_xlfn.XLOOKUP(C469, customers!A469:A1468, customers!C469:C1468, " ") = 0, "", _xlfn.XLOOKUP(C469, customers!A469:A1468, customers!C469:C1468, " "))</f>
        <v>rlequeuxcz@newyorker.com</v>
      </c>
      <c r="H469" s="2" t="str">
        <v>United States</v>
      </c>
      <c r="I469" t="str">
        <f>_xlfn.XLOOKUP(orders!D:D,products!A:A,products!H:H,"")</f>
        <v>Arabica</v>
      </c>
    </row>
    <row r="470" spans="1:9" x14ac:dyDescent="0.35">
      <c r="A470" s="2" t="s">
        <v>3133</v>
      </c>
      <c r="B470" s="3">
        <v>44023</v>
      </c>
      <c r="C470" s="2" t="s">
        <v>3134</v>
      </c>
      <c r="D470" t="s">
        <v>6138</v>
      </c>
      <c r="E470" s="2">
        <v>3</v>
      </c>
      <c r="F470" s="2" t="str">
        <f>_xlfn.XLOOKUP(C470,customers!$A$1:$A$1001,customers!$B$1:$B$1001,,0)</f>
        <v>Julius Mccaull</v>
      </c>
      <c r="G470" s="2" t="str">
        <f>IF(_xlfn.XLOOKUP(C470, customers!A470:A1469, customers!C470:C1469, " ") = 0, "", _xlfn.XLOOKUP(C470, customers!A470:A1469, customers!C470:C1469, " "))</f>
        <v>jmccaulld0@parallels.com</v>
      </c>
      <c r="H470" s="2" t="str">
        <v>United States</v>
      </c>
      <c r="I470" t="str">
        <f>_xlfn.XLOOKUP(orders!D:D,products!A:A,products!H:H,"")</f>
        <v>Excelsa</v>
      </c>
    </row>
    <row r="471" spans="1:9" x14ac:dyDescent="0.35">
      <c r="A471" s="2" t="s">
        <v>3138</v>
      </c>
      <c r="B471" s="3">
        <v>44375</v>
      </c>
      <c r="C471" s="2" t="s">
        <v>3191</v>
      </c>
      <c r="D471" t="s">
        <v>6181</v>
      </c>
      <c r="E471" s="2">
        <v>5</v>
      </c>
      <c r="F471" s="2" t="str">
        <f>_xlfn.XLOOKUP(C471,customers!$A$1:$A$1001,customers!$B$1:$B$1001,,0)</f>
        <v>Ailey Brash</v>
      </c>
      <c r="G471" s="2" t="str">
        <f>IF(_xlfn.XLOOKUP(C471, customers!A471:A1470, customers!C471:C1470, " ") = 0, "", _xlfn.XLOOKUP(C471, customers!A471:A1470, customers!C471:C1470, " "))</f>
        <v>abrashda@plala.or.jp</v>
      </c>
      <c r="H471" s="2" t="str">
        <v>United States</v>
      </c>
      <c r="I471" t="str">
        <f>_xlfn.XLOOKUP(orders!D:D,products!A:A,products!H:H,"")</f>
        <v>Excelsa</v>
      </c>
    </row>
    <row r="472" spans="1:9" x14ac:dyDescent="0.35">
      <c r="A472" s="2" t="s">
        <v>3144</v>
      </c>
      <c r="B472" s="3">
        <v>44656</v>
      </c>
      <c r="C472" s="2" t="s">
        <v>3145</v>
      </c>
      <c r="D472" t="s">
        <v>6154</v>
      </c>
      <c r="E472" s="2">
        <v>1</v>
      </c>
      <c r="F472" s="2" t="str">
        <f>_xlfn.XLOOKUP(C472,customers!$A$1:$A$1001,customers!$B$1:$B$1001,,0)</f>
        <v>Alberto Hutchinson</v>
      </c>
      <c r="G472" s="2" t="str">
        <f>IF(_xlfn.XLOOKUP(C472, customers!A472:A1471, customers!C472:C1471, " ") = 0, "", _xlfn.XLOOKUP(C472, customers!A472:A1471, customers!C472:C1471, " "))</f>
        <v>ahutchinsond2@imgur.com</v>
      </c>
      <c r="H472" s="2" t="str">
        <v>United States</v>
      </c>
      <c r="I472" t="str">
        <f>_xlfn.XLOOKUP(orders!D:D,products!A:A,products!H:H,"")</f>
        <v>Arabica</v>
      </c>
    </row>
    <row r="473" spans="1:9" x14ac:dyDescent="0.35">
      <c r="A473" s="2" t="s">
        <v>3150</v>
      </c>
      <c r="B473" s="3">
        <v>44644</v>
      </c>
      <c r="C473" s="2" t="s">
        <v>3151</v>
      </c>
      <c r="D473" t="s">
        <v>6178</v>
      </c>
      <c r="E473" s="2">
        <v>4</v>
      </c>
      <c r="F473" s="2" t="str">
        <f>_xlfn.XLOOKUP(C473,customers!$A$1:$A$1001,customers!$B$1:$B$1001,,0)</f>
        <v>Lamond Gheeraert</v>
      </c>
      <c r="G473" s="2" t="str">
        <f>IF(_xlfn.XLOOKUP(C473, customers!A473:A1472, customers!C473:C1472, " ") = 0, "", _xlfn.XLOOKUP(C473, customers!A473:A1472, customers!C473:C1472, " "))</f>
        <v/>
      </c>
      <c r="H473" s="2" t="str">
        <v>United States</v>
      </c>
      <c r="I473" t="str">
        <f>_xlfn.XLOOKUP(orders!D:D,products!A:A,products!H:H,"")</f>
        <v>Liberica</v>
      </c>
    </row>
    <row r="474" spans="1:9" x14ac:dyDescent="0.35">
      <c r="A474" s="2" t="s">
        <v>3155</v>
      </c>
      <c r="B474" s="3">
        <v>43869</v>
      </c>
      <c r="C474" s="2" t="s">
        <v>3156</v>
      </c>
      <c r="D474" t="s">
        <v>6151</v>
      </c>
      <c r="E474" s="2">
        <v>2</v>
      </c>
      <c r="F474" s="2" t="str">
        <f>_xlfn.XLOOKUP(C474,customers!$A$1:$A$1001,customers!$B$1:$B$1001,,0)</f>
        <v>Roxine Drivers</v>
      </c>
      <c r="G474" s="2" t="str">
        <f>IF(_xlfn.XLOOKUP(C474, customers!A474:A1473, customers!C474:C1473, " ") = 0, "", _xlfn.XLOOKUP(C474, customers!A474:A1473, customers!C474:C1473, " "))</f>
        <v>rdriversd4@hexun.com</v>
      </c>
      <c r="H474" s="2" t="str">
        <v>United States</v>
      </c>
      <c r="I474" t="str">
        <f>_xlfn.XLOOKUP(orders!D:D,products!A:A,products!H:H,"")</f>
        <v>Arabica</v>
      </c>
    </row>
    <row r="475" spans="1:9" x14ac:dyDescent="0.35">
      <c r="A475" s="2" t="s">
        <v>3161</v>
      </c>
      <c r="B475" s="3">
        <v>44603</v>
      </c>
      <c r="C475" s="2" t="s">
        <v>3162</v>
      </c>
      <c r="D475" t="s">
        <v>6137</v>
      </c>
      <c r="E475" s="2">
        <v>2</v>
      </c>
      <c r="F475" s="2" t="str">
        <f>_xlfn.XLOOKUP(C475,customers!$A$1:$A$1001,customers!$B$1:$B$1001,,0)</f>
        <v>Heloise Zeal</v>
      </c>
      <c r="G475" s="2" t="str">
        <f>IF(_xlfn.XLOOKUP(C475, customers!A475:A1474, customers!C475:C1474, " ") = 0, "", _xlfn.XLOOKUP(C475, customers!A475:A1474, customers!C475:C1474, " "))</f>
        <v>hzeald5@google.de</v>
      </c>
      <c r="H475" s="2" t="str">
        <v>United States</v>
      </c>
      <c r="I475" t="str">
        <f>_xlfn.XLOOKUP(orders!D:D,products!A:A,products!H:H,"")</f>
        <v>Arabica</v>
      </c>
    </row>
    <row r="476" spans="1:9" x14ac:dyDescent="0.35">
      <c r="A476" s="2" t="s">
        <v>3167</v>
      </c>
      <c r="B476" s="3">
        <v>44014</v>
      </c>
      <c r="C476" s="2" t="s">
        <v>3168</v>
      </c>
      <c r="D476" t="s">
        <v>6163</v>
      </c>
      <c r="E476" s="2">
        <v>1</v>
      </c>
      <c r="F476" s="2" t="str">
        <f>_xlfn.XLOOKUP(C476,customers!$A$1:$A$1001,customers!$B$1:$B$1001,,0)</f>
        <v>Granger Smallcombe</v>
      </c>
      <c r="G476" s="2" t="str">
        <f>IF(_xlfn.XLOOKUP(C476, customers!A476:A1475, customers!C476:C1475, " ") = 0, "", _xlfn.XLOOKUP(C476, customers!A476:A1475, customers!C476:C1475, " "))</f>
        <v>gsmallcombed6@ucla.edu</v>
      </c>
      <c r="H476" s="2" t="str">
        <v>Ireland</v>
      </c>
      <c r="I476" t="str">
        <f>_xlfn.XLOOKUP(orders!D:D,products!A:A,products!H:H,"")</f>
        <v>Excelsa</v>
      </c>
    </row>
    <row r="477" spans="1:9" x14ac:dyDescent="0.35">
      <c r="A477" s="2" t="s">
        <v>3173</v>
      </c>
      <c r="B477" s="3">
        <v>44767</v>
      </c>
      <c r="C477" s="2" t="s">
        <v>3174</v>
      </c>
      <c r="D477" t="s">
        <v>6156</v>
      </c>
      <c r="E477" s="2">
        <v>2</v>
      </c>
      <c r="F477" s="2" t="str">
        <f>_xlfn.XLOOKUP(C477,customers!$A$1:$A$1001,customers!$B$1:$B$1001,,0)</f>
        <v>Daryn Dibley</v>
      </c>
      <c r="G477" s="2" t="str">
        <f>IF(_xlfn.XLOOKUP(C477, customers!A477:A1476, customers!C477:C1476, " ") = 0, "", _xlfn.XLOOKUP(C477, customers!A477:A1476, customers!C477:C1476, " "))</f>
        <v>ddibleyd7@feedburner.com</v>
      </c>
      <c r="H477" s="2" t="str">
        <v>United States</v>
      </c>
      <c r="I477" t="str">
        <f>_xlfn.XLOOKUP(orders!D:D,products!A:A,products!H:H,"")</f>
        <v>Liberica</v>
      </c>
    </row>
    <row r="478" spans="1:9" x14ac:dyDescent="0.35">
      <c r="A478" s="2" t="s">
        <v>3178</v>
      </c>
      <c r="B478" s="3">
        <v>44274</v>
      </c>
      <c r="C478" s="2" t="s">
        <v>3179</v>
      </c>
      <c r="D478" t="s">
        <v>6181</v>
      </c>
      <c r="E478" s="2">
        <v>6</v>
      </c>
      <c r="F478" s="2" t="str">
        <f>_xlfn.XLOOKUP(C478,customers!$A$1:$A$1001,customers!$B$1:$B$1001,,0)</f>
        <v>Gardy Dimitriou</v>
      </c>
      <c r="G478" s="2" t="str">
        <f>IF(_xlfn.XLOOKUP(C478, customers!A478:A1477, customers!C478:C1477, " ") = 0, "", _xlfn.XLOOKUP(C478, customers!A478:A1477, customers!C478:C1477, " "))</f>
        <v>gdimitrioud8@chronoengine.com</v>
      </c>
      <c r="H478" s="2" t="str">
        <v>United States</v>
      </c>
      <c r="I478" t="str">
        <f>_xlfn.XLOOKUP(orders!D:D,products!A:A,products!H:H,"")</f>
        <v>Excelsa</v>
      </c>
    </row>
    <row r="479" spans="1:9" x14ac:dyDescent="0.35">
      <c r="A479" s="2" t="s">
        <v>3184</v>
      </c>
      <c r="B479" s="3">
        <v>43962</v>
      </c>
      <c r="C479" s="2" t="s">
        <v>3185</v>
      </c>
      <c r="D479" t="s">
        <v>6156</v>
      </c>
      <c r="E479" s="2">
        <v>6</v>
      </c>
      <c r="F479" s="2" t="str">
        <f>_xlfn.XLOOKUP(C479,customers!$A$1:$A$1001,customers!$B$1:$B$1001,,0)</f>
        <v>Fanny Flanagan</v>
      </c>
      <c r="G479" s="2" t="str">
        <f>IF(_xlfn.XLOOKUP(C479, customers!A479:A1478, customers!C479:C1478, " ") = 0, "", _xlfn.XLOOKUP(C479, customers!A479:A1478, customers!C479:C1478, " "))</f>
        <v>fflanagand9@woothemes.com</v>
      </c>
      <c r="H479" s="2" t="str">
        <v>United States</v>
      </c>
      <c r="I479" t="str">
        <f>_xlfn.XLOOKUP(orders!D:D,products!A:A,products!H:H,"")</f>
        <v>Liberica</v>
      </c>
    </row>
    <row r="480" spans="1:9" x14ac:dyDescent="0.35">
      <c r="A480" s="2" t="s">
        <v>3190</v>
      </c>
      <c r="B480" s="3">
        <v>43624</v>
      </c>
      <c r="C480" s="2" t="s">
        <v>3191</v>
      </c>
      <c r="D480" t="s">
        <v>6174</v>
      </c>
      <c r="E480" s="2">
        <v>6</v>
      </c>
      <c r="F480" s="2" t="str">
        <f>_xlfn.XLOOKUP(C480,customers!$A$1:$A$1001,customers!$B$1:$B$1001,,0)</f>
        <v>Ailey Brash</v>
      </c>
      <c r="G480" s="2" t="str">
        <f>IF(_xlfn.XLOOKUP(C480, customers!A480:A1479, customers!C480:C1479, " ") = 0, "", _xlfn.XLOOKUP(C480, customers!A480:A1479, customers!C480:C1479, " "))</f>
        <v>abrashda@plala.or.jp</v>
      </c>
      <c r="H480" s="2" t="str">
        <v>United States</v>
      </c>
      <c r="I480" t="str">
        <f>_xlfn.XLOOKUP(orders!D:D,products!A:A,products!H:H,"")</f>
        <v>Robusta</v>
      </c>
    </row>
    <row r="481" spans="1:9" x14ac:dyDescent="0.35">
      <c r="A481" s="2" t="s">
        <v>3190</v>
      </c>
      <c r="B481" s="3">
        <v>43624</v>
      </c>
      <c r="C481" s="2" t="s">
        <v>3191</v>
      </c>
      <c r="D481" t="s">
        <v>6163</v>
      </c>
      <c r="E481" s="2">
        <v>4</v>
      </c>
      <c r="F481" s="2" t="str">
        <f>_xlfn.XLOOKUP(C481,customers!$A$1:$A$1001,customers!$B$1:$B$1001,,0)</f>
        <v>Ailey Brash</v>
      </c>
      <c r="G481" s="2" t="str">
        <f>IF(_xlfn.XLOOKUP(C481, customers!A481:A1480, customers!C481:C1480, " ") = 0, "", _xlfn.XLOOKUP(C481, customers!A481:A1480, customers!C481:C1480, " "))</f>
        <v xml:space="preserve"> </v>
      </c>
      <c r="H481" s="2" t="str">
        <v>United States</v>
      </c>
      <c r="I481" t="str">
        <f>_xlfn.XLOOKUP(orders!D:D,products!A:A,products!H:H,"")</f>
        <v>Excelsa</v>
      </c>
    </row>
    <row r="482" spans="1:9" x14ac:dyDescent="0.35">
      <c r="A482" s="2" t="s">
        <v>3190</v>
      </c>
      <c r="B482" s="3">
        <v>43624</v>
      </c>
      <c r="C482" s="2" t="s">
        <v>3191</v>
      </c>
      <c r="D482" t="s">
        <v>6153</v>
      </c>
      <c r="E482" s="2">
        <v>1</v>
      </c>
      <c r="F482" s="2" t="str">
        <f>_xlfn.XLOOKUP(C482,customers!$A$1:$A$1001,customers!$B$1:$B$1001,,0)</f>
        <v>Ailey Brash</v>
      </c>
      <c r="G482" s="2" t="str">
        <f>IF(_xlfn.XLOOKUP(C482, customers!A482:A1481, customers!C482:C1481, " ") = 0, "", _xlfn.XLOOKUP(C482, customers!A482:A1481, customers!C482:C1481, " "))</f>
        <v xml:space="preserve"> </v>
      </c>
      <c r="H482" s="2" t="str">
        <v>United States</v>
      </c>
      <c r="I482" t="str">
        <f>_xlfn.XLOOKUP(orders!D:D,products!A:A,products!H:H,"")</f>
        <v>Excelsa</v>
      </c>
    </row>
    <row r="483" spans="1:9" x14ac:dyDescent="0.35">
      <c r="A483" s="2" t="s">
        <v>3205</v>
      </c>
      <c r="B483" s="3">
        <v>43747</v>
      </c>
      <c r="C483" s="2" t="s">
        <v>3206</v>
      </c>
      <c r="D483" t="s">
        <v>6176</v>
      </c>
      <c r="E483" s="2">
        <v>2</v>
      </c>
      <c r="F483" s="2" t="str">
        <f>_xlfn.XLOOKUP(C483,customers!$A$1:$A$1001,customers!$B$1:$B$1001,,0)</f>
        <v>Nanny Izhakov</v>
      </c>
      <c r="G483" s="2" t="str">
        <f>IF(_xlfn.XLOOKUP(C483, customers!A483:A1482, customers!C483:C1482, " ") = 0, "", _xlfn.XLOOKUP(C483, customers!A483:A1482, customers!C483:C1482, " "))</f>
        <v>nizhakovdd@aol.com</v>
      </c>
      <c r="H483" s="2" t="str">
        <v>United Kingdom</v>
      </c>
      <c r="I483" t="str">
        <f>_xlfn.XLOOKUP(orders!D:D,products!A:A,products!H:H,"")</f>
        <v>Robusta</v>
      </c>
    </row>
    <row r="484" spans="1:9" x14ac:dyDescent="0.35">
      <c r="A484" s="2" t="s">
        <v>3211</v>
      </c>
      <c r="B484" s="3">
        <v>44247</v>
      </c>
      <c r="C484" s="2" t="s">
        <v>3212</v>
      </c>
      <c r="D484" t="s">
        <v>6182</v>
      </c>
      <c r="E484" s="2">
        <v>5</v>
      </c>
      <c r="F484" s="2" t="str">
        <f>_xlfn.XLOOKUP(C484,customers!$A$1:$A$1001,customers!$B$1:$B$1001,,0)</f>
        <v>Stanly Keets</v>
      </c>
      <c r="G484" s="2" t="str">
        <f>IF(_xlfn.XLOOKUP(C484, customers!A484:A1483, customers!C484:C1483, " ") = 0, "", _xlfn.XLOOKUP(C484, customers!A484:A1483, customers!C484:C1483, " "))</f>
        <v>skeetsde@answers.com</v>
      </c>
      <c r="H484" s="2" t="str">
        <v>United States</v>
      </c>
      <c r="I484" t="str">
        <f>_xlfn.XLOOKUP(orders!D:D,products!A:A,products!H:H,"")</f>
        <v>Excelsa</v>
      </c>
    </row>
    <row r="485" spans="1:9" x14ac:dyDescent="0.35">
      <c r="A485" s="2" t="s">
        <v>3217</v>
      </c>
      <c r="B485" s="3">
        <v>43790</v>
      </c>
      <c r="C485" s="2" t="s">
        <v>3218</v>
      </c>
      <c r="D485" t="s">
        <v>6162</v>
      </c>
      <c r="E485" s="2">
        <v>2</v>
      </c>
      <c r="F485" s="2" t="str">
        <f>_xlfn.XLOOKUP(C485,customers!$A$1:$A$1001,customers!$B$1:$B$1001,,0)</f>
        <v>Orion Dyott</v>
      </c>
      <c r="G485" s="2" t="str">
        <f>IF(_xlfn.XLOOKUP(C485, customers!A485:A1484, customers!C485:C1484, " ") = 0, "", _xlfn.XLOOKUP(C485, customers!A485:A1484, customers!C485:C1484, " "))</f>
        <v/>
      </c>
      <c r="H485" s="2" t="str">
        <v>United States</v>
      </c>
      <c r="I485" t="str">
        <f>_xlfn.XLOOKUP(orders!D:D,products!A:A,products!H:H,"")</f>
        <v>Liberica</v>
      </c>
    </row>
    <row r="486" spans="1:9" x14ac:dyDescent="0.35">
      <c r="A486" s="2" t="s">
        <v>3222</v>
      </c>
      <c r="B486" s="3">
        <v>44479</v>
      </c>
      <c r="C486" s="2" t="s">
        <v>3223</v>
      </c>
      <c r="D486" t="s">
        <v>6158</v>
      </c>
      <c r="E486" s="2">
        <v>6</v>
      </c>
      <c r="F486" s="2" t="str">
        <f>_xlfn.XLOOKUP(C486,customers!$A$1:$A$1001,customers!$B$1:$B$1001,,0)</f>
        <v>Keefer Cake</v>
      </c>
      <c r="G486" s="2" t="str">
        <f>IF(_xlfn.XLOOKUP(C486, customers!A486:A1485, customers!C486:C1485, " ") = 0, "", _xlfn.XLOOKUP(C486, customers!A486:A1485, customers!C486:C1485, " "))</f>
        <v>kcakedg@huffingtonpost.com</v>
      </c>
      <c r="H486" s="2" t="str">
        <v>United States</v>
      </c>
      <c r="I486" t="str">
        <f>_xlfn.XLOOKUP(orders!D:D,products!A:A,products!H:H,"")</f>
        <v>Liberica</v>
      </c>
    </row>
    <row r="487" spans="1:9" x14ac:dyDescent="0.35">
      <c r="A487" s="2" t="s">
        <v>3227</v>
      </c>
      <c r="B487" s="3">
        <v>44413</v>
      </c>
      <c r="C487" s="2" t="s">
        <v>3228</v>
      </c>
      <c r="D487" t="s">
        <v>6175</v>
      </c>
      <c r="E487" s="2">
        <v>6</v>
      </c>
      <c r="F487" s="2" t="str">
        <f>_xlfn.XLOOKUP(C487,customers!$A$1:$A$1001,customers!$B$1:$B$1001,,0)</f>
        <v>Morna Hansed</v>
      </c>
      <c r="G487" s="2" t="str">
        <f>IF(_xlfn.XLOOKUP(C487, customers!A487:A1486, customers!C487:C1486, " ") = 0, "", _xlfn.XLOOKUP(C487, customers!A487:A1486, customers!C487:C1486, " "))</f>
        <v>mhanseddh@instagram.com</v>
      </c>
      <c r="H487" s="2" t="str">
        <v>Ireland</v>
      </c>
      <c r="I487" t="str">
        <f>_xlfn.XLOOKUP(orders!D:D,products!A:A,products!H:H,"")</f>
        <v>Robusta</v>
      </c>
    </row>
    <row r="488" spans="1:9" x14ac:dyDescent="0.35">
      <c r="A488" s="2" t="s">
        <v>3233</v>
      </c>
      <c r="B488" s="3">
        <v>44043</v>
      </c>
      <c r="C488" s="2" t="s">
        <v>3234</v>
      </c>
      <c r="D488" t="s">
        <v>6157</v>
      </c>
      <c r="E488" s="2">
        <v>6</v>
      </c>
      <c r="F488" s="2" t="str">
        <f>_xlfn.XLOOKUP(C488,customers!$A$1:$A$1001,customers!$B$1:$B$1001,,0)</f>
        <v>Franny Kienlein</v>
      </c>
      <c r="G488" s="2" t="str">
        <f>IF(_xlfn.XLOOKUP(C488, customers!A488:A1487, customers!C488:C1487, " ") = 0, "", _xlfn.XLOOKUP(C488, customers!A488:A1487, customers!C488:C1487, " "))</f>
        <v>fkienleindi@trellian.com</v>
      </c>
      <c r="H488" s="2" t="str">
        <v>Ireland</v>
      </c>
      <c r="I488" t="str">
        <f>_xlfn.XLOOKUP(orders!D:D,products!A:A,products!H:H,"")</f>
        <v>Liberica</v>
      </c>
    </row>
    <row r="489" spans="1:9" x14ac:dyDescent="0.35">
      <c r="A489" s="2" t="s">
        <v>3239</v>
      </c>
      <c r="B489" s="3">
        <v>44093</v>
      </c>
      <c r="C489" s="2" t="s">
        <v>3240</v>
      </c>
      <c r="D489" t="s">
        <v>6180</v>
      </c>
      <c r="E489" s="2">
        <v>6</v>
      </c>
      <c r="F489" s="2" t="str">
        <f>_xlfn.XLOOKUP(C489,customers!$A$1:$A$1001,customers!$B$1:$B$1001,,0)</f>
        <v>Klarika Egglestone</v>
      </c>
      <c r="G489" s="2" t="str">
        <f>IF(_xlfn.XLOOKUP(C489, customers!A489:A1488, customers!C489:C1488, " ") = 0, "", _xlfn.XLOOKUP(C489, customers!A489:A1488, customers!C489:C1488, " "))</f>
        <v>kegglestonedj@sphinn.com</v>
      </c>
      <c r="H489" s="2" t="str">
        <v>Ireland</v>
      </c>
      <c r="I489" t="str">
        <f>_xlfn.XLOOKUP(orders!D:D,products!A:A,products!H:H,"")</f>
        <v>Excelsa</v>
      </c>
    </row>
    <row r="490" spans="1:9" x14ac:dyDescent="0.35">
      <c r="A490" s="2" t="s">
        <v>3245</v>
      </c>
      <c r="B490" s="3">
        <v>43954</v>
      </c>
      <c r="C490" s="2" t="s">
        <v>3246</v>
      </c>
      <c r="D490" t="s">
        <v>6171</v>
      </c>
      <c r="E490" s="2">
        <v>5</v>
      </c>
      <c r="F490" s="2" t="str">
        <f>_xlfn.XLOOKUP(C490,customers!$A$1:$A$1001,customers!$B$1:$B$1001,,0)</f>
        <v>Becky Semkins</v>
      </c>
      <c r="G490" s="2" t="str">
        <f>IF(_xlfn.XLOOKUP(C490, customers!A490:A1489, customers!C490:C1489, " ") = 0, "", _xlfn.XLOOKUP(C490, customers!A490:A1489, customers!C490:C1489, " "))</f>
        <v>bsemkinsdk@unc.edu</v>
      </c>
      <c r="H490" s="2" t="str">
        <v>Ireland</v>
      </c>
      <c r="I490" t="str">
        <f>_xlfn.XLOOKUP(orders!D:D,products!A:A,products!H:H,"")</f>
        <v>Robusta</v>
      </c>
    </row>
    <row r="491" spans="1:9" x14ac:dyDescent="0.35">
      <c r="A491" s="2" t="s">
        <v>3251</v>
      </c>
      <c r="B491" s="3">
        <v>43654</v>
      </c>
      <c r="C491" s="2" t="s">
        <v>3252</v>
      </c>
      <c r="D491" t="s">
        <v>6167</v>
      </c>
      <c r="E491" s="2">
        <v>6</v>
      </c>
      <c r="F491" s="2" t="str">
        <f>_xlfn.XLOOKUP(C491,customers!$A$1:$A$1001,customers!$B$1:$B$1001,,0)</f>
        <v>Sean Lorenzetti</v>
      </c>
      <c r="G491" s="2" t="str">
        <f>IF(_xlfn.XLOOKUP(C491, customers!A491:A1490, customers!C491:C1490, " ") = 0, "", _xlfn.XLOOKUP(C491, customers!A491:A1490, customers!C491:C1490, " "))</f>
        <v>slorenzettidl@is.gd</v>
      </c>
      <c r="H491" s="2" t="str">
        <v>United States</v>
      </c>
      <c r="I491" t="str">
        <f>_xlfn.XLOOKUP(orders!D:D,products!A:A,products!H:H,"")</f>
        <v>Liberica</v>
      </c>
    </row>
    <row r="492" spans="1:9" x14ac:dyDescent="0.35">
      <c r="A492" s="2" t="s">
        <v>3257</v>
      </c>
      <c r="B492" s="3">
        <v>43764</v>
      </c>
      <c r="C492" s="2" t="s">
        <v>3258</v>
      </c>
      <c r="D492" t="s">
        <v>6166</v>
      </c>
      <c r="E492" s="2">
        <v>2</v>
      </c>
      <c r="F492" s="2" t="str">
        <f>_xlfn.XLOOKUP(C492,customers!$A$1:$A$1001,customers!$B$1:$B$1001,,0)</f>
        <v>Bob Giannazzi</v>
      </c>
      <c r="G492" s="2" t="str">
        <f>IF(_xlfn.XLOOKUP(C492, customers!A492:A1491, customers!C492:C1491, " ") = 0, "", _xlfn.XLOOKUP(C492, customers!A492:A1491, customers!C492:C1491, " "))</f>
        <v>bgiannazzidm@apple.com</v>
      </c>
      <c r="H492" s="2" t="str">
        <v>United States</v>
      </c>
      <c r="I492" t="str">
        <f>_xlfn.XLOOKUP(orders!D:D,products!A:A,products!H:H,"")</f>
        <v>Liberica</v>
      </c>
    </row>
    <row r="493" spans="1:9" x14ac:dyDescent="0.35">
      <c r="A493" s="2" t="s">
        <v>3263</v>
      </c>
      <c r="B493" s="3">
        <v>44101</v>
      </c>
      <c r="C493" s="2" t="s">
        <v>3264</v>
      </c>
      <c r="D493" t="s">
        <v>6147</v>
      </c>
      <c r="E493" s="2">
        <v>6</v>
      </c>
      <c r="F493" s="2" t="str">
        <f>_xlfn.XLOOKUP(C493,customers!$A$1:$A$1001,customers!$B$1:$B$1001,,0)</f>
        <v>Kendra Backshell</v>
      </c>
      <c r="G493" s="2" t="str">
        <f>IF(_xlfn.XLOOKUP(C493, customers!A493:A1492, customers!C493:C1492, " ") = 0, "", _xlfn.XLOOKUP(C493, customers!A493:A1492, customers!C493:C1492, " "))</f>
        <v/>
      </c>
      <c r="H493" s="2" t="str">
        <v>United States</v>
      </c>
      <c r="I493" t="str">
        <f>_xlfn.XLOOKUP(orders!D:D,products!A:A,products!H:H,"")</f>
        <v>Liberica</v>
      </c>
    </row>
    <row r="494" spans="1:9" x14ac:dyDescent="0.35">
      <c r="A494" s="2" t="s">
        <v>3268</v>
      </c>
      <c r="B494" s="3">
        <v>44620</v>
      </c>
      <c r="C494" s="2" t="s">
        <v>3269</v>
      </c>
      <c r="D494" t="s">
        <v>6153</v>
      </c>
      <c r="E494" s="2">
        <v>1</v>
      </c>
      <c r="F494" s="2" t="str">
        <f>_xlfn.XLOOKUP(C494,customers!$A$1:$A$1001,customers!$B$1:$B$1001,,0)</f>
        <v>Uriah Lethbrig</v>
      </c>
      <c r="G494" s="2" t="str">
        <f>IF(_xlfn.XLOOKUP(C494, customers!A494:A1493, customers!C494:C1493, " ") = 0, "", _xlfn.XLOOKUP(C494, customers!A494:A1493, customers!C494:C1493, " "))</f>
        <v>ulethbrigdo@hc360.com</v>
      </c>
      <c r="H494" s="2" t="str">
        <v>United States</v>
      </c>
      <c r="I494" t="str">
        <f>_xlfn.XLOOKUP(orders!D:D,products!A:A,products!H:H,"")</f>
        <v>Excelsa</v>
      </c>
    </row>
    <row r="495" spans="1:9" x14ac:dyDescent="0.35">
      <c r="A495" s="2" t="s">
        <v>3274</v>
      </c>
      <c r="B495" s="3">
        <v>44090</v>
      </c>
      <c r="C495" s="2" t="s">
        <v>3275</v>
      </c>
      <c r="D495" t="s">
        <v>6143</v>
      </c>
      <c r="E495" s="2">
        <v>6</v>
      </c>
      <c r="F495" s="2" t="str">
        <f>_xlfn.XLOOKUP(C495,customers!$A$1:$A$1001,customers!$B$1:$B$1001,,0)</f>
        <v>Sky Farnish</v>
      </c>
      <c r="G495" s="2" t="str">
        <f>IF(_xlfn.XLOOKUP(C495, customers!A495:A1494, customers!C495:C1494, " ") = 0, "", _xlfn.XLOOKUP(C495, customers!A495:A1494, customers!C495:C1494, " "))</f>
        <v>sfarnishdp@dmoz.org</v>
      </c>
      <c r="H495" s="2" t="str">
        <v>United Kingdom</v>
      </c>
      <c r="I495" t="str">
        <f>_xlfn.XLOOKUP(orders!D:D,products!A:A,products!H:H,"")</f>
        <v>Robusta</v>
      </c>
    </row>
    <row r="496" spans="1:9" x14ac:dyDescent="0.35">
      <c r="A496" s="2" t="s">
        <v>3280</v>
      </c>
      <c r="B496" s="3">
        <v>44132</v>
      </c>
      <c r="C496" s="2" t="s">
        <v>3281</v>
      </c>
      <c r="D496" t="s">
        <v>6167</v>
      </c>
      <c r="E496" s="2">
        <v>2</v>
      </c>
      <c r="F496" s="2" t="str">
        <f>_xlfn.XLOOKUP(C496,customers!$A$1:$A$1001,customers!$B$1:$B$1001,,0)</f>
        <v>Felicia Jecock</v>
      </c>
      <c r="G496" s="2" t="str">
        <f>IF(_xlfn.XLOOKUP(C496, customers!A496:A1495, customers!C496:C1495, " ") = 0, "", _xlfn.XLOOKUP(C496, customers!A496:A1495, customers!C496:C1495, " "))</f>
        <v>fjecockdq@unicef.org</v>
      </c>
      <c r="H496" s="2" t="str">
        <v>United States</v>
      </c>
      <c r="I496" t="str">
        <f>_xlfn.XLOOKUP(orders!D:D,products!A:A,products!H:H,"")</f>
        <v>Liberica</v>
      </c>
    </row>
    <row r="497" spans="1:9" x14ac:dyDescent="0.35">
      <c r="A497" s="2" t="s">
        <v>3286</v>
      </c>
      <c r="B497" s="3">
        <v>43710</v>
      </c>
      <c r="C497" s="2" t="s">
        <v>3287</v>
      </c>
      <c r="D497" t="s">
        <v>6167</v>
      </c>
      <c r="E497" s="2">
        <v>5</v>
      </c>
      <c r="F497" s="2" t="str">
        <f>_xlfn.XLOOKUP(C497,customers!$A$1:$A$1001,customers!$B$1:$B$1001,,0)</f>
        <v>Currey MacAllister</v>
      </c>
      <c r="G497" s="2" t="str">
        <f>IF(_xlfn.XLOOKUP(C497, customers!A497:A1496, customers!C497:C1496, " ") = 0, "", _xlfn.XLOOKUP(C497, customers!A497:A1496, customers!C497:C1496, " "))</f>
        <v/>
      </c>
      <c r="H497" s="2" t="str">
        <v>United States</v>
      </c>
      <c r="I497" t="str">
        <f>_xlfn.XLOOKUP(orders!D:D,products!A:A,products!H:H,"")</f>
        <v>Liberica</v>
      </c>
    </row>
    <row r="498" spans="1:9" x14ac:dyDescent="0.35">
      <c r="A498" s="2" t="s">
        <v>3291</v>
      </c>
      <c r="B498" s="3">
        <v>44438</v>
      </c>
      <c r="C498" s="2" t="s">
        <v>3292</v>
      </c>
      <c r="D498" t="s">
        <v>6150</v>
      </c>
      <c r="E498" s="2">
        <v>3</v>
      </c>
      <c r="F498" s="2" t="str">
        <f>_xlfn.XLOOKUP(C498,customers!$A$1:$A$1001,customers!$B$1:$B$1001,,0)</f>
        <v>Hamlen Pallister</v>
      </c>
      <c r="G498" s="2" t="str">
        <f>IF(_xlfn.XLOOKUP(C498, customers!A498:A1497, customers!C498:C1497, " ") = 0, "", _xlfn.XLOOKUP(C498, customers!A498:A1497, customers!C498:C1497, " "))</f>
        <v>hpallisterds@ning.com</v>
      </c>
      <c r="H498" s="2" t="str">
        <v>United States</v>
      </c>
      <c r="I498" t="str">
        <f>_xlfn.XLOOKUP(orders!D:D,products!A:A,products!H:H,"")</f>
        <v>Excelsa</v>
      </c>
    </row>
    <row r="499" spans="1:9" x14ac:dyDescent="0.35">
      <c r="A499" s="2" t="s">
        <v>3297</v>
      </c>
      <c r="B499" s="3">
        <v>44351</v>
      </c>
      <c r="C499" s="2" t="s">
        <v>3298</v>
      </c>
      <c r="D499" t="s">
        <v>6144</v>
      </c>
      <c r="E499" s="2">
        <v>4</v>
      </c>
      <c r="F499" s="2" t="str">
        <f>_xlfn.XLOOKUP(C499,customers!$A$1:$A$1001,customers!$B$1:$B$1001,,0)</f>
        <v>Chantal Mersh</v>
      </c>
      <c r="G499" s="2" t="str">
        <f>IF(_xlfn.XLOOKUP(C499, customers!A499:A1498, customers!C499:C1498, " ") = 0, "", _xlfn.XLOOKUP(C499, customers!A499:A1498, customers!C499:C1498, " "))</f>
        <v>cmershdt@drupal.org</v>
      </c>
      <c r="H499" s="2" t="str">
        <v>Ireland</v>
      </c>
      <c r="I499" t="str">
        <f>_xlfn.XLOOKUP(orders!D:D,products!A:A,products!H:H,"")</f>
        <v>Arabica</v>
      </c>
    </row>
    <row r="500" spans="1:9" x14ac:dyDescent="0.35">
      <c r="A500" s="2" t="s">
        <v>3304</v>
      </c>
      <c r="B500" s="3">
        <v>44159</v>
      </c>
      <c r="C500" s="2" t="s">
        <v>3365</v>
      </c>
      <c r="D500" t="s">
        <v>6135</v>
      </c>
      <c r="E500" s="2">
        <v>5</v>
      </c>
      <c r="F500" s="2" t="str">
        <f>_xlfn.XLOOKUP(C500,customers!$A$1:$A$1001,customers!$B$1:$B$1001,,0)</f>
        <v>Marja Urion</v>
      </c>
      <c r="G500" s="2" t="str">
        <f>IF(_xlfn.XLOOKUP(C500, customers!A500:A1499, customers!C500:C1499, " ") = 0, "", _xlfn.XLOOKUP(C500, customers!A500:A1499, customers!C500:C1499, " "))</f>
        <v>murione5@alexa.com</v>
      </c>
      <c r="H500" s="2" t="str">
        <v>Ireland</v>
      </c>
      <c r="I500" t="str">
        <f>_xlfn.XLOOKUP(orders!D:D,products!A:A,products!H:H,"")</f>
        <v>Robusta</v>
      </c>
    </row>
    <row r="501" spans="1:9" x14ac:dyDescent="0.35">
      <c r="A501" s="2" t="s">
        <v>3310</v>
      </c>
      <c r="B501" s="3">
        <v>44003</v>
      </c>
      <c r="C501" s="2" t="s">
        <v>3311</v>
      </c>
      <c r="D501" t="s">
        <v>6160</v>
      </c>
      <c r="E501" s="2">
        <v>3</v>
      </c>
      <c r="F501" s="2" t="str">
        <f>_xlfn.XLOOKUP(C501,customers!$A$1:$A$1001,customers!$B$1:$B$1001,,0)</f>
        <v>Malynda Purbrick</v>
      </c>
      <c r="G501" s="2" t="str">
        <f>IF(_xlfn.XLOOKUP(C501, customers!A501:A1500, customers!C501:C1500, " ") = 0, "", _xlfn.XLOOKUP(C501, customers!A501:A1500, customers!C501:C1500, " "))</f>
        <v/>
      </c>
      <c r="H501" s="2" t="str">
        <v>Ireland</v>
      </c>
      <c r="I501" t="str">
        <f>_xlfn.XLOOKUP(orders!D:D,products!A:A,products!H:H,"")</f>
        <v>Robusta</v>
      </c>
    </row>
    <row r="502" spans="1:9" x14ac:dyDescent="0.35">
      <c r="A502" s="2" t="s">
        <v>3315</v>
      </c>
      <c r="B502" s="3">
        <v>44025</v>
      </c>
      <c r="C502" s="2" t="s">
        <v>3316</v>
      </c>
      <c r="D502" t="s">
        <v>6176</v>
      </c>
      <c r="E502" s="2">
        <v>4</v>
      </c>
      <c r="F502" s="2" t="str">
        <f>_xlfn.XLOOKUP(C502,customers!$A$1:$A$1001,customers!$B$1:$B$1001,,0)</f>
        <v>Alf Housaman</v>
      </c>
      <c r="G502" s="2" t="str">
        <f>IF(_xlfn.XLOOKUP(C502, customers!A502:A1501, customers!C502:C1501, " ") = 0, "", _xlfn.XLOOKUP(C502, customers!A502:A1501, customers!C502:C1501, " "))</f>
        <v/>
      </c>
      <c r="H502" s="2" t="str">
        <v>United States</v>
      </c>
      <c r="I502" t="str">
        <f>_xlfn.XLOOKUP(orders!D:D,products!A:A,products!H:H,"")</f>
        <v>Robusta</v>
      </c>
    </row>
    <row r="503" spans="1:9" x14ac:dyDescent="0.35">
      <c r="A503" s="2" t="s">
        <v>3320</v>
      </c>
      <c r="B503" s="3">
        <v>43467</v>
      </c>
      <c r="C503" s="2" t="s">
        <v>3321</v>
      </c>
      <c r="D503" t="s">
        <v>6171</v>
      </c>
      <c r="E503" s="2">
        <v>4</v>
      </c>
      <c r="F503" s="2" t="str">
        <f>_xlfn.XLOOKUP(C503,customers!$A$1:$A$1001,customers!$B$1:$B$1001,,0)</f>
        <v>Gladi Ducker</v>
      </c>
      <c r="G503" s="2" t="str">
        <f>IF(_xlfn.XLOOKUP(C503, customers!A503:A1502, customers!C503:C1502, " ") = 0, "", _xlfn.XLOOKUP(C503, customers!A503:A1502, customers!C503:C1502, " "))</f>
        <v>gduckerdx@patch.com</v>
      </c>
      <c r="H503" s="2" t="str">
        <v>United Kingdom</v>
      </c>
      <c r="I503" t="str">
        <f>_xlfn.XLOOKUP(orders!D:D,products!A:A,products!H:H,"")</f>
        <v>Robusta</v>
      </c>
    </row>
    <row r="504" spans="1:9" x14ac:dyDescent="0.35">
      <c r="A504" s="2" t="s">
        <v>3320</v>
      </c>
      <c r="B504" s="3">
        <v>43467</v>
      </c>
      <c r="C504" s="2" t="s">
        <v>3321</v>
      </c>
      <c r="D504" t="s">
        <v>6153</v>
      </c>
      <c r="E504" s="2">
        <v>4</v>
      </c>
      <c r="F504" s="2" t="str">
        <f>_xlfn.XLOOKUP(C504,customers!$A$1:$A$1001,customers!$B$1:$B$1001,,0)</f>
        <v>Gladi Ducker</v>
      </c>
      <c r="G504" s="2" t="str">
        <f>IF(_xlfn.XLOOKUP(C504, customers!A504:A1503, customers!C504:C1503, " ") = 0, "", _xlfn.XLOOKUP(C504, customers!A504:A1503, customers!C504:C1503, " "))</f>
        <v xml:space="preserve"> </v>
      </c>
      <c r="H504" s="2" t="str">
        <v>United Kingdom</v>
      </c>
      <c r="I504" t="str">
        <f>_xlfn.XLOOKUP(orders!D:D,products!A:A,products!H:H,"")</f>
        <v>Excelsa</v>
      </c>
    </row>
    <row r="505" spans="1:9" x14ac:dyDescent="0.35">
      <c r="A505" s="2" t="s">
        <v>3320</v>
      </c>
      <c r="B505" s="3">
        <v>43467</v>
      </c>
      <c r="C505" s="2" t="s">
        <v>3321</v>
      </c>
      <c r="D505" t="s">
        <v>6140</v>
      </c>
      <c r="E505" s="2">
        <v>4</v>
      </c>
      <c r="F505" s="2" t="str">
        <f>_xlfn.XLOOKUP(C505,customers!$A$1:$A$1001,customers!$B$1:$B$1001,,0)</f>
        <v>Gladi Ducker</v>
      </c>
      <c r="G505" s="2" t="str">
        <f>IF(_xlfn.XLOOKUP(C505, customers!A505:A1504, customers!C505:C1504, " ") = 0, "", _xlfn.XLOOKUP(C505, customers!A505:A1504, customers!C505:C1504, " "))</f>
        <v xml:space="preserve"> </v>
      </c>
      <c r="H505" s="2" t="str">
        <v>United Kingdom</v>
      </c>
      <c r="I505" t="str">
        <f>_xlfn.XLOOKUP(orders!D:D,products!A:A,products!H:H,"")</f>
        <v>Liberica</v>
      </c>
    </row>
    <row r="506" spans="1:9" x14ac:dyDescent="0.35">
      <c r="A506" s="2" t="s">
        <v>3320</v>
      </c>
      <c r="B506" s="3">
        <v>43467</v>
      </c>
      <c r="C506" s="2" t="s">
        <v>3321</v>
      </c>
      <c r="D506" t="s">
        <v>6142</v>
      </c>
      <c r="E506" s="2">
        <v>3</v>
      </c>
      <c r="F506" s="2" t="str">
        <f>_xlfn.XLOOKUP(C506,customers!$A$1:$A$1001,customers!$B$1:$B$1001,,0)</f>
        <v>Gladi Ducker</v>
      </c>
      <c r="G506" s="2" t="str">
        <f>IF(_xlfn.XLOOKUP(C506, customers!A506:A1505, customers!C506:C1505, " ") = 0, "", _xlfn.XLOOKUP(C506, customers!A506:A1505, customers!C506:C1505, " "))</f>
        <v xml:space="preserve"> </v>
      </c>
      <c r="H506" s="2" t="str">
        <v>United Kingdom</v>
      </c>
      <c r="I506" t="str">
        <f>_xlfn.XLOOKUP(orders!D:D,products!A:A,products!H:H,"")</f>
        <v>Liberica</v>
      </c>
    </row>
    <row r="507" spans="1:9" x14ac:dyDescent="0.35">
      <c r="A507" s="2" t="s">
        <v>3340</v>
      </c>
      <c r="B507" s="3">
        <v>44609</v>
      </c>
      <c r="C507" s="2" t="s">
        <v>3341</v>
      </c>
      <c r="D507" t="s">
        <v>6156</v>
      </c>
      <c r="E507" s="2">
        <v>6</v>
      </c>
      <c r="F507" s="2" t="str">
        <f>_xlfn.XLOOKUP(C507,customers!$A$1:$A$1001,customers!$B$1:$B$1001,,0)</f>
        <v>Wain Stearley</v>
      </c>
      <c r="G507" s="2" t="str">
        <f>IF(_xlfn.XLOOKUP(C507, customers!A507:A1506, customers!C507:C1506, " ") = 0, "", _xlfn.XLOOKUP(C507, customers!A507:A1506, customers!C507:C1506, " "))</f>
        <v>wstearleye1@census.gov</v>
      </c>
      <c r="H507" s="2" t="str">
        <v>United States</v>
      </c>
      <c r="I507" t="str">
        <f>_xlfn.XLOOKUP(orders!D:D,products!A:A,products!H:H,"")</f>
        <v>Liberica</v>
      </c>
    </row>
    <row r="508" spans="1:9" x14ac:dyDescent="0.35">
      <c r="A508" s="2" t="s">
        <v>3346</v>
      </c>
      <c r="B508" s="3">
        <v>44184</v>
      </c>
      <c r="C508" s="2" t="s">
        <v>3347</v>
      </c>
      <c r="D508" t="s">
        <v>6137</v>
      </c>
      <c r="E508" s="2">
        <v>2</v>
      </c>
      <c r="F508" s="2" t="str">
        <f>_xlfn.XLOOKUP(C508,customers!$A$1:$A$1001,customers!$B$1:$B$1001,,0)</f>
        <v>Diane-marie Wincer</v>
      </c>
      <c r="G508" s="2" t="str">
        <f>IF(_xlfn.XLOOKUP(C508, customers!A508:A1507, customers!C508:C1507, " ") = 0, "", _xlfn.XLOOKUP(C508, customers!A508:A1507, customers!C508:C1507, " "))</f>
        <v>dwincere2@marriott.com</v>
      </c>
      <c r="H508" s="2" t="str">
        <v>United States</v>
      </c>
      <c r="I508" t="str">
        <f>_xlfn.XLOOKUP(orders!D:D,products!A:A,products!H:H,"")</f>
        <v>Arabica</v>
      </c>
    </row>
    <row r="509" spans="1:9" x14ac:dyDescent="0.35">
      <c r="A509" s="2" t="s">
        <v>3352</v>
      </c>
      <c r="B509" s="3">
        <v>43516</v>
      </c>
      <c r="C509" s="2" t="s">
        <v>3353</v>
      </c>
      <c r="D509" t="s">
        <v>6179</v>
      </c>
      <c r="E509" s="2">
        <v>3</v>
      </c>
      <c r="F509" s="2" t="str">
        <f>_xlfn.XLOOKUP(C509,customers!$A$1:$A$1001,customers!$B$1:$B$1001,,0)</f>
        <v>Perry Lyfield</v>
      </c>
      <c r="G509" s="2" t="str">
        <f>IF(_xlfn.XLOOKUP(C509, customers!A509:A1508, customers!C509:C1508, " ") = 0, "", _xlfn.XLOOKUP(C509, customers!A509:A1508, customers!C509:C1508, " "))</f>
        <v>plyfielde3@baidu.com</v>
      </c>
      <c r="H509" s="2" t="str">
        <v>United States</v>
      </c>
      <c r="I509" t="str">
        <f>_xlfn.XLOOKUP(orders!D:D,products!A:A,products!H:H,"")</f>
        <v>Arabica</v>
      </c>
    </row>
    <row r="510" spans="1:9" x14ac:dyDescent="0.35">
      <c r="A510" s="2" t="s">
        <v>3358</v>
      </c>
      <c r="B510" s="3">
        <v>44210</v>
      </c>
      <c r="C510" s="2" t="s">
        <v>3359</v>
      </c>
      <c r="D510" t="s">
        <v>6166</v>
      </c>
      <c r="E510" s="2">
        <v>6</v>
      </c>
      <c r="F510" s="2" t="str">
        <f>_xlfn.XLOOKUP(C510,customers!$A$1:$A$1001,customers!$B$1:$B$1001,,0)</f>
        <v>Heall Perris</v>
      </c>
      <c r="G510" s="2" t="str">
        <f>IF(_xlfn.XLOOKUP(C510, customers!A510:A1509, customers!C510:C1509, " ") = 0, "", _xlfn.XLOOKUP(C510, customers!A510:A1509, customers!C510:C1509, " "))</f>
        <v>hperrise4@studiopress.com</v>
      </c>
      <c r="H510" s="2" t="str">
        <v>Ireland</v>
      </c>
      <c r="I510" t="str">
        <f>_xlfn.XLOOKUP(orders!D:D,products!A:A,products!H:H,"")</f>
        <v>Liberica</v>
      </c>
    </row>
    <row r="511" spans="1:9" x14ac:dyDescent="0.35">
      <c r="A511" s="2" t="s">
        <v>3364</v>
      </c>
      <c r="B511" s="3">
        <v>43785</v>
      </c>
      <c r="C511" s="2" t="s">
        <v>3365</v>
      </c>
      <c r="D511" t="s">
        <v>6144</v>
      </c>
      <c r="E511" s="2">
        <v>3</v>
      </c>
      <c r="F511" s="2" t="str">
        <f>_xlfn.XLOOKUP(C511,customers!$A$1:$A$1001,customers!$B$1:$B$1001,,0)</f>
        <v>Marja Urion</v>
      </c>
      <c r="G511" s="2" t="str">
        <f>IF(_xlfn.XLOOKUP(C511, customers!A511:A1510, customers!C511:C1510, " ") = 0, "", _xlfn.XLOOKUP(C511, customers!A511:A1510, customers!C511:C1510, " "))</f>
        <v>murione5@alexa.com</v>
      </c>
      <c r="H511" s="2" t="str">
        <v>Ireland</v>
      </c>
      <c r="I511" t="str">
        <f>_xlfn.XLOOKUP(orders!D:D,products!A:A,products!H:H,"")</f>
        <v>Arabica</v>
      </c>
    </row>
    <row r="512" spans="1:9" x14ac:dyDescent="0.35">
      <c r="A512" s="2" t="s">
        <v>3370</v>
      </c>
      <c r="B512" s="3">
        <v>43803</v>
      </c>
      <c r="C512" s="2" t="s">
        <v>3371</v>
      </c>
      <c r="D512" t="s">
        <v>6175</v>
      </c>
      <c r="E512" s="2">
        <v>3</v>
      </c>
      <c r="F512" s="2" t="str">
        <f>_xlfn.XLOOKUP(C512,customers!$A$1:$A$1001,customers!$B$1:$B$1001,,0)</f>
        <v>Camellia Kid</v>
      </c>
      <c r="G512" s="2" t="str">
        <f>IF(_xlfn.XLOOKUP(C512, customers!A512:A1511, customers!C512:C1511, " ") = 0, "", _xlfn.XLOOKUP(C512, customers!A512:A1511, customers!C512:C1511, " "))</f>
        <v>ckide6@narod.ru</v>
      </c>
      <c r="H512" s="2" t="str">
        <v>Ireland</v>
      </c>
      <c r="I512" t="str">
        <f>_xlfn.XLOOKUP(orders!D:D,products!A:A,products!H:H,"")</f>
        <v>Robusta</v>
      </c>
    </row>
    <row r="513" spans="1:9" x14ac:dyDescent="0.35">
      <c r="A513" s="2" t="s">
        <v>3376</v>
      </c>
      <c r="B513" s="3">
        <v>44043</v>
      </c>
      <c r="C513" s="2" t="s">
        <v>3377</v>
      </c>
      <c r="D513" t="s">
        <v>6149</v>
      </c>
      <c r="E513" s="2">
        <v>4</v>
      </c>
      <c r="F513" s="2" t="str">
        <f>_xlfn.XLOOKUP(C513,customers!$A$1:$A$1001,customers!$B$1:$B$1001,,0)</f>
        <v>Carolann Beine</v>
      </c>
      <c r="G513" s="2" t="str">
        <f>IF(_xlfn.XLOOKUP(C513, customers!A513:A1512, customers!C513:C1512, " ") = 0, "", _xlfn.XLOOKUP(C513, customers!A513:A1512, customers!C513:C1512, " "))</f>
        <v>cbeinee7@xinhuanet.com</v>
      </c>
      <c r="H513" s="2" t="str">
        <v>United States</v>
      </c>
      <c r="I513" t="str">
        <f>_xlfn.XLOOKUP(orders!D:D,products!A:A,products!H:H,"")</f>
        <v>Arabica</v>
      </c>
    </row>
    <row r="514" spans="1:9" x14ac:dyDescent="0.35">
      <c r="A514" s="2" t="s">
        <v>3382</v>
      </c>
      <c r="B514" s="3">
        <v>43535</v>
      </c>
      <c r="C514" s="2" t="s">
        <v>3383</v>
      </c>
      <c r="D514" t="s">
        <v>6167</v>
      </c>
      <c r="E514" s="2">
        <v>3</v>
      </c>
      <c r="F514" s="2" t="str">
        <f>_xlfn.XLOOKUP(C514,customers!$A$1:$A$1001,customers!$B$1:$B$1001,,0)</f>
        <v>Celia Bakeup</v>
      </c>
      <c r="G514" s="2" t="str">
        <f>IF(_xlfn.XLOOKUP(C514, customers!A514:A1513, customers!C514:C1513, " ") = 0, "", _xlfn.XLOOKUP(C514, customers!A514:A1513, customers!C514:C1513, " "))</f>
        <v>cbakeupe8@globo.com</v>
      </c>
      <c r="H514" s="2" t="str">
        <v>United States</v>
      </c>
      <c r="I514" t="str">
        <f>_xlfn.XLOOKUP(orders!D:D,products!A:A,products!H:H,"")</f>
        <v>Liberica</v>
      </c>
    </row>
    <row r="515" spans="1:9" x14ac:dyDescent="0.35">
      <c r="A515" s="2" t="s">
        <v>3388</v>
      </c>
      <c r="B515" s="3">
        <v>44691</v>
      </c>
      <c r="C515" s="2" t="s">
        <v>3389</v>
      </c>
      <c r="D515" t="s">
        <v>6167</v>
      </c>
      <c r="E515" s="2">
        <v>5</v>
      </c>
      <c r="F515" s="2" t="str">
        <f>_xlfn.XLOOKUP(C515,customers!$A$1:$A$1001,customers!$B$1:$B$1001,,0)</f>
        <v>Nataniel Helkin</v>
      </c>
      <c r="G515" s="2" t="str">
        <f>IF(_xlfn.XLOOKUP(C515, customers!A515:A1514, customers!C515:C1514, " ") = 0, "", _xlfn.XLOOKUP(C515, customers!A515:A1514, customers!C515:C1514, " "))</f>
        <v>nhelkine9@example.com</v>
      </c>
      <c r="H515" s="2" t="str">
        <v>United States</v>
      </c>
      <c r="I515" t="str">
        <f>_xlfn.XLOOKUP(orders!D:D,products!A:A,products!H:H,"")</f>
        <v>Liberica</v>
      </c>
    </row>
    <row r="516" spans="1:9" x14ac:dyDescent="0.35">
      <c r="A516" s="2" t="s">
        <v>3393</v>
      </c>
      <c r="B516" s="3">
        <v>44555</v>
      </c>
      <c r="C516" s="2" t="s">
        <v>3394</v>
      </c>
      <c r="D516" t="s">
        <v>6156</v>
      </c>
      <c r="E516" s="2">
        <v>6</v>
      </c>
      <c r="F516" s="2" t="str">
        <f>_xlfn.XLOOKUP(C516,customers!$A$1:$A$1001,customers!$B$1:$B$1001,,0)</f>
        <v>Pippo Witherington</v>
      </c>
      <c r="G516" s="2" t="str">
        <f>IF(_xlfn.XLOOKUP(C516, customers!A516:A1515, customers!C516:C1515, " ") = 0, "", _xlfn.XLOOKUP(C516, customers!A516:A1515, customers!C516:C1515, " "))</f>
        <v>pwitheringtonea@networkadvertising.org</v>
      </c>
      <c r="H516" s="2" t="str">
        <v>United States</v>
      </c>
      <c r="I516" t="str">
        <f>_xlfn.XLOOKUP(orders!D:D,products!A:A,products!H:H,"")</f>
        <v>Liberica</v>
      </c>
    </row>
    <row r="517" spans="1:9" x14ac:dyDescent="0.35">
      <c r="A517" s="2" t="s">
        <v>3399</v>
      </c>
      <c r="B517" s="3">
        <v>44673</v>
      </c>
      <c r="C517" s="2" t="s">
        <v>3400</v>
      </c>
      <c r="D517" t="s">
        <v>6170</v>
      </c>
      <c r="E517" s="2">
        <v>3</v>
      </c>
      <c r="F517" s="2" t="str">
        <f>_xlfn.XLOOKUP(C517,customers!$A$1:$A$1001,customers!$B$1:$B$1001,,0)</f>
        <v>Tildie Tilzey</v>
      </c>
      <c r="G517" s="2" t="str">
        <f>IF(_xlfn.XLOOKUP(C517, customers!A517:A1516, customers!C517:C1516, " ") = 0, "", _xlfn.XLOOKUP(C517, customers!A517:A1516, customers!C517:C1516, " "))</f>
        <v>ttilzeyeb@hostgator.com</v>
      </c>
      <c r="H517" s="2" t="str">
        <v>United States</v>
      </c>
      <c r="I517" t="str">
        <f>_xlfn.XLOOKUP(orders!D:D,products!A:A,products!H:H,"")</f>
        <v>Robusta</v>
      </c>
    </row>
    <row r="518" spans="1:9" x14ac:dyDescent="0.35">
      <c r="A518" s="2" t="s">
        <v>3405</v>
      </c>
      <c r="B518" s="3">
        <v>44723</v>
      </c>
      <c r="C518" s="2" t="s">
        <v>3406</v>
      </c>
      <c r="D518" t="s">
        <v>6146</v>
      </c>
      <c r="E518" s="2">
        <v>5</v>
      </c>
      <c r="F518" s="2" t="str">
        <f>_xlfn.XLOOKUP(C518,customers!$A$1:$A$1001,customers!$B$1:$B$1001,,0)</f>
        <v>Cindra Burling</v>
      </c>
      <c r="G518" s="2" t="str">
        <f>IF(_xlfn.XLOOKUP(C518, customers!A518:A1517, customers!C518:C1517, " ") = 0, "", _xlfn.XLOOKUP(C518, customers!A518:A1517, customers!C518:C1517, " "))</f>
        <v/>
      </c>
      <c r="H518" s="2" t="str">
        <v>United States</v>
      </c>
      <c r="I518" t="str">
        <f>_xlfn.XLOOKUP(orders!D:D,products!A:A,products!H:H,"")</f>
        <v>Robusta</v>
      </c>
    </row>
    <row r="519" spans="1:9" x14ac:dyDescent="0.35">
      <c r="A519" s="2" t="s">
        <v>3410</v>
      </c>
      <c r="B519" s="3">
        <v>44678</v>
      </c>
      <c r="C519" s="2" t="s">
        <v>3411</v>
      </c>
      <c r="D519" t="s">
        <v>6147</v>
      </c>
      <c r="E519" s="2">
        <v>2</v>
      </c>
      <c r="F519" s="2" t="str">
        <f>_xlfn.XLOOKUP(C519,customers!$A$1:$A$1001,customers!$B$1:$B$1001,,0)</f>
        <v>Channa Belamy</v>
      </c>
      <c r="G519" s="2" t="str">
        <f>IF(_xlfn.XLOOKUP(C519, customers!A519:A1518, customers!C519:C1518, " ") = 0, "", _xlfn.XLOOKUP(C519, customers!A519:A1518, customers!C519:C1518, " "))</f>
        <v/>
      </c>
      <c r="H519" s="2" t="str">
        <v>United States</v>
      </c>
      <c r="I519" t="str">
        <f>_xlfn.XLOOKUP(orders!D:D,products!A:A,products!H:H,"")</f>
        <v>Liberica</v>
      </c>
    </row>
    <row r="520" spans="1:9" x14ac:dyDescent="0.35">
      <c r="A520" s="2" t="s">
        <v>3415</v>
      </c>
      <c r="B520" s="3">
        <v>44194</v>
      </c>
      <c r="C520" s="2" t="s">
        <v>3416</v>
      </c>
      <c r="D520" t="s">
        <v>6182</v>
      </c>
      <c r="E520" s="2">
        <v>5</v>
      </c>
      <c r="F520" s="2" t="str">
        <f>_xlfn.XLOOKUP(C520,customers!$A$1:$A$1001,customers!$B$1:$B$1001,,0)</f>
        <v>Karl Imorts</v>
      </c>
      <c r="G520" s="2" t="str">
        <f>IF(_xlfn.XLOOKUP(C520, customers!A520:A1519, customers!C520:C1519, " ") = 0, "", _xlfn.XLOOKUP(C520, customers!A520:A1519, customers!C520:C1519, " "))</f>
        <v>kimortsee@alexa.com</v>
      </c>
      <c r="H520" s="2" t="str">
        <v>United States</v>
      </c>
      <c r="I520" t="str">
        <f>_xlfn.XLOOKUP(orders!D:D,products!A:A,products!H:H,"")</f>
        <v>Excelsa</v>
      </c>
    </row>
    <row r="521" spans="1:9" x14ac:dyDescent="0.35">
      <c r="A521" s="2" t="s">
        <v>3421</v>
      </c>
      <c r="B521" s="3">
        <v>44026</v>
      </c>
      <c r="C521" s="2" t="s">
        <v>3365</v>
      </c>
      <c r="D521" t="s">
        <v>6155</v>
      </c>
      <c r="E521" s="2">
        <v>2</v>
      </c>
      <c r="F521" s="2" t="str">
        <f>_xlfn.XLOOKUP(C521,customers!$A$1:$A$1001,customers!$B$1:$B$1001,,0)</f>
        <v>Marja Urion</v>
      </c>
      <c r="G521" s="2" t="str">
        <f>IF(_xlfn.XLOOKUP(C521, customers!A521:A1520, customers!C521:C1520, " ") = 0, "", _xlfn.XLOOKUP(C521, customers!A521:A1520, customers!C521:C1520, " "))</f>
        <v xml:space="preserve"> </v>
      </c>
      <c r="H521" s="2" t="str">
        <v>Ireland</v>
      </c>
      <c r="I521" t="str">
        <f>_xlfn.XLOOKUP(orders!D:D,products!A:A,products!H:H,"")</f>
        <v>Arabica</v>
      </c>
    </row>
    <row r="522" spans="1:9" x14ac:dyDescent="0.35">
      <c r="A522" s="2" t="s">
        <v>3427</v>
      </c>
      <c r="B522" s="3">
        <v>44446</v>
      </c>
      <c r="C522" s="2" t="s">
        <v>3428</v>
      </c>
      <c r="D522" t="s">
        <v>6147</v>
      </c>
      <c r="E522" s="2">
        <v>1</v>
      </c>
      <c r="F522" s="2" t="str">
        <f>_xlfn.XLOOKUP(C522,customers!$A$1:$A$1001,customers!$B$1:$B$1001,,0)</f>
        <v>Mag Armistead</v>
      </c>
      <c r="G522" s="2" t="str">
        <f>IF(_xlfn.XLOOKUP(C522, customers!A522:A1521, customers!C522:C1521, " ") = 0, "", _xlfn.XLOOKUP(C522, customers!A522:A1521, customers!C522:C1521, " "))</f>
        <v>marmisteadeg@blogtalkradio.com</v>
      </c>
      <c r="H522" s="2" t="str">
        <v>United States</v>
      </c>
      <c r="I522" t="str">
        <f>_xlfn.XLOOKUP(orders!D:D,products!A:A,products!H:H,"")</f>
        <v>Liberica</v>
      </c>
    </row>
    <row r="523" spans="1:9" x14ac:dyDescent="0.35">
      <c r="A523" s="2" t="s">
        <v>3427</v>
      </c>
      <c r="B523" s="3">
        <v>44446</v>
      </c>
      <c r="C523" s="2" t="s">
        <v>3428</v>
      </c>
      <c r="D523" t="s">
        <v>6135</v>
      </c>
      <c r="E523" s="2">
        <v>4</v>
      </c>
      <c r="F523" s="2" t="str">
        <f>_xlfn.XLOOKUP(C523,customers!$A$1:$A$1001,customers!$B$1:$B$1001,,0)</f>
        <v>Mag Armistead</v>
      </c>
      <c r="G523" s="2" t="str">
        <f>IF(_xlfn.XLOOKUP(C523, customers!A523:A1522, customers!C523:C1522, " ") = 0, "", _xlfn.XLOOKUP(C523, customers!A523:A1522, customers!C523:C1522, " "))</f>
        <v xml:space="preserve"> </v>
      </c>
      <c r="H523" s="2" t="str">
        <v>United States</v>
      </c>
      <c r="I523" t="str">
        <f>_xlfn.XLOOKUP(orders!D:D,products!A:A,products!H:H,"")</f>
        <v>Robusta</v>
      </c>
    </row>
    <row r="524" spans="1:9" x14ac:dyDescent="0.35">
      <c r="A524" s="2" t="s">
        <v>3438</v>
      </c>
      <c r="B524" s="3">
        <v>43625</v>
      </c>
      <c r="C524" s="2" t="s">
        <v>3439</v>
      </c>
      <c r="D524" t="s">
        <v>6143</v>
      </c>
      <c r="E524" s="2">
        <v>5</v>
      </c>
      <c r="F524" s="2" t="str">
        <f>_xlfn.XLOOKUP(C524,customers!$A$1:$A$1001,customers!$B$1:$B$1001,,0)</f>
        <v>Vasili Upstone</v>
      </c>
      <c r="G524" s="2" t="str">
        <f>IF(_xlfn.XLOOKUP(C524, customers!A524:A1523, customers!C524:C1523, " ") = 0, "", _xlfn.XLOOKUP(C524, customers!A524:A1523, customers!C524:C1523, " "))</f>
        <v>vupstoneei@google.pl</v>
      </c>
      <c r="H524" s="2" t="str">
        <v>United States</v>
      </c>
      <c r="I524" t="str">
        <f>_xlfn.XLOOKUP(orders!D:D,products!A:A,products!H:H,"")</f>
        <v>Robusta</v>
      </c>
    </row>
    <row r="525" spans="1:9" x14ac:dyDescent="0.35">
      <c r="A525" s="2" t="s">
        <v>3444</v>
      </c>
      <c r="B525" s="3">
        <v>44129</v>
      </c>
      <c r="C525" s="2" t="s">
        <v>3445</v>
      </c>
      <c r="D525" t="s">
        <v>6162</v>
      </c>
      <c r="E525" s="2">
        <v>1</v>
      </c>
      <c r="F525" s="2" t="str">
        <f>_xlfn.XLOOKUP(C525,customers!$A$1:$A$1001,customers!$B$1:$B$1001,,0)</f>
        <v>Berty Beelby</v>
      </c>
      <c r="G525" s="2" t="str">
        <f>IF(_xlfn.XLOOKUP(C525, customers!A525:A1524, customers!C525:C1524, " ") = 0, "", _xlfn.XLOOKUP(C525, customers!A525:A1524, customers!C525:C1524, " "))</f>
        <v>bbeelbyej@rediff.com</v>
      </c>
      <c r="H525" s="2" t="str">
        <v>Ireland</v>
      </c>
      <c r="I525" t="str">
        <f>_xlfn.XLOOKUP(orders!D:D,products!A:A,products!H:H,"")</f>
        <v>Liberica</v>
      </c>
    </row>
    <row r="526" spans="1:9" x14ac:dyDescent="0.35">
      <c r="A526" s="2" t="s">
        <v>3450</v>
      </c>
      <c r="B526" s="3">
        <v>44255</v>
      </c>
      <c r="C526" s="2" t="s">
        <v>3451</v>
      </c>
      <c r="D526" t="s">
        <v>6161</v>
      </c>
      <c r="E526" s="2">
        <v>2</v>
      </c>
      <c r="F526" s="2" t="str">
        <f>_xlfn.XLOOKUP(C526,customers!$A$1:$A$1001,customers!$B$1:$B$1001,,0)</f>
        <v>Erny Stenyng</v>
      </c>
      <c r="G526" s="2" t="str">
        <f>IF(_xlfn.XLOOKUP(C526, customers!A526:A1525, customers!C526:C1525, " ") = 0, "", _xlfn.XLOOKUP(C526, customers!A526:A1525, customers!C526:C1525, " "))</f>
        <v/>
      </c>
      <c r="H526" s="2" t="str">
        <v>United States</v>
      </c>
      <c r="I526" t="str">
        <f>_xlfn.XLOOKUP(orders!D:D,products!A:A,products!H:H,"")</f>
        <v>Liberica</v>
      </c>
    </row>
    <row r="527" spans="1:9" x14ac:dyDescent="0.35">
      <c r="A527" s="2" t="s">
        <v>3455</v>
      </c>
      <c r="B527" s="3">
        <v>44038</v>
      </c>
      <c r="C527" s="2" t="s">
        <v>3456</v>
      </c>
      <c r="D527" t="s">
        <v>6160</v>
      </c>
      <c r="E527" s="2">
        <v>5</v>
      </c>
      <c r="F527" s="2" t="str">
        <f>_xlfn.XLOOKUP(C527,customers!$A$1:$A$1001,customers!$B$1:$B$1001,,0)</f>
        <v>Edin Yantsurev</v>
      </c>
      <c r="G527" s="2" t="str">
        <f>IF(_xlfn.XLOOKUP(C527, customers!A527:A1526, customers!C527:C1526, " ") = 0, "", _xlfn.XLOOKUP(C527, customers!A527:A1526, customers!C527:C1526, " "))</f>
        <v/>
      </c>
      <c r="H527" s="2" t="str">
        <v>United States</v>
      </c>
      <c r="I527" t="str">
        <f>_xlfn.XLOOKUP(orders!D:D,products!A:A,products!H:H,"")</f>
        <v>Robusta</v>
      </c>
    </row>
    <row r="528" spans="1:9" x14ac:dyDescent="0.35">
      <c r="A528" s="2" t="s">
        <v>3460</v>
      </c>
      <c r="B528" s="3">
        <v>44717</v>
      </c>
      <c r="C528" s="2" t="s">
        <v>3461</v>
      </c>
      <c r="D528" t="s">
        <v>6163</v>
      </c>
      <c r="E528" s="2">
        <v>4</v>
      </c>
      <c r="F528" s="2" t="str">
        <f>_xlfn.XLOOKUP(C528,customers!$A$1:$A$1001,customers!$B$1:$B$1001,,0)</f>
        <v>Webb Speechly</v>
      </c>
      <c r="G528" s="2" t="str">
        <f>IF(_xlfn.XLOOKUP(C528, customers!A528:A1527, customers!C528:C1527, " ") = 0, "", _xlfn.XLOOKUP(C528, customers!A528:A1527, customers!C528:C1527, " "))</f>
        <v>wspeechlyem@amazon.com</v>
      </c>
      <c r="H528" s="2" t="str">
        <v>United States</v>
      </c>
      <c r="I528" t="str">
        <f>_xlfn.XLOOKUP(orders!D:D,products!A:A,products!H:H,"")</f>
        <v>Excelsa</v>
      </c>
    </row>
    <row r="529" spans="1:9" x14ac:dyDescent="0.35">
      <c r="A529" s="2" t="s">
        <v>3466</v>
      </c>
      <c r="B529" s="3">
        <v>43517</v>
      </c>
      <c r="C529" s="2" t="s">
        <v>3467</v>
      </c>
      <c r="D529" t="s">
        <v>6136</v>
      </c>
      <c r="E529" s="2">
        <v>5</v>
      </c>
      <c r="F529" s="2" t="str">
        <f>_xlfn.XLOOKUP(C529,customers!$A$1:$A$1001,customers!$B$1:$B$1001,,0)</f>
        <v>Irvine Phillpot</v>
      </c>
      <c r="G529" s="2" t="str">
        <f>IF(_xlfn.XLOOKUP(C529, customers!A529:A1528, customers!C529:C1528, " ") = 0, "", _xlfn.XLOOKUP(C529, customers!A529:A1528, customers!C529:C1528, " "))</f>
        <v>iphillpoten@buzzfeed.com</v>
      </c>
      <c r="H529" s="2" t="str">
        <v>United Kingdom</v>
      </c>
      <c r="I529" t="str">
        <f>_xlfn.XLOOKUP(orders!D:D,products!A:A,products!H:H,"")</f>
        <v>Excelsa</v>
      </c>
    </row>
    <row r="530" spans="1:9" x14ac:dyDescent="0.35">
      <c r="A530" s="2" t="s">
        <v>3472</v>
      </c>
      <c r="B530" s="3">
        <v>43926</v>
      </c>
      <c r="C530" s="2" t="s">
        <v>3473</v>
      </c>
      <c r="D530" t="s">
        <v>6173</v>
      </c>
      <c r="E530" s="2">
        <v>6</v>
      </c>
      <c r="F530" s="2" t="str">
        <f>_xlfn.XLOOKUP(C530,customers!$A$1:$A$1001,customers!$B$1:$B$1001,,0)</f>
        <v>Lem Pennacci</v>
      </c>
      <c r="G530" s="2" t="str">
        <f>IF(_xlfn.XLOOKUP(C530, customers!A530:A1529, customers!C530:C1529, " ") = 0, "", _xlfn.XLOOKUP(C530, customers!A530:A1529, customers!C530:C1529, " "))</f>
        <v>lpennaccieo@statcounter.com</v>
      </c>
      <c r="H530" s="2" t="str">
        <v>United States</v>
      </c>
      <c r="I530" t="str">
        <f>_xlfn.XLOOKUP(orders!D:D,products!A:A,products!H:H,"")</f>
        <v>Excelsa</v>
      </c>
    </row>
    <row r="531" spans="1:9" x14ac:dyDescent="0.35">
      <c r="A531" s="2" t="s">
        <v>3478</v>
      </c>
      <c r="B531" s="3">
        <v>43475</v>
      </c>
      <c r="C531" s="2" t="s">
        <v>3479</v>
      </c>
      <c r="D531" t="s">
        <v>6135</v>
      </c>
      <c r="E531" s="2">
        <v>6</v>
      </c>
      <c r="F531" s="2" t="str">
        <f>_xlfn.XLOOKUP(C531,customers!$A$1:$A$1001,customers!$B$1:$B$1001,,0)</f>
        <v>Starr Arpin</v>
      </c>
      <c r="G531" s="2" t="str">
        <f>IF(_xlfn.XLOOKUP(C531, customers!A531:A1530, customers!C531:C1530, " ") = 0, "", _xlfn.XLOOKUP(C531, customers!A531:A1530, customers!C531:C1530, " "))</f>
        <v>sarpinep@moonfruit.com</v>
      </c>
      <c r="H531" s="2" t="str">
        <v>United States</v>
      </c>
      <c r="I531" t="str">
        <f>_xlfn.XLOOKUP(orders!D:D,products!A:A,products!H:H,"")</f>
        <v>Robusta</v>
      </c>
    </row>
    <row r="532" spans="1:9" x14ac:dyDescent="0.35">
      <c r="A532" s="2" t="s">
        <v>3484</v>
      </c>
      <c r="B532" s="3">
        <v>44663</v>
      </c>
      <c r="C532" s="2" t="s">
        <v>3485</v>
      </c>
      <c r="D532" t="s">
        <v>6135</v>
      </c>
      <c r="E532" s="2">
        <v>6</v>
      </c>
      <c r="F532" s="2" t="str">
        <f>_xlfn.XLOOKUP(C532,customers!$A$1:$A$1001,customers!$B$1:$B$1001,,0)</f>
        <v>Donny Fries</v>
      </c>
      <c r="G532" s="2" t="str">
        <f>IF(_xlfn.XLOOKUP(C532, customers!A532:A1531, customers!C532:C1531, " ") = 0, "", _xlfn.XLOOKUP(C532, customers!A532:A1531, customers!C532:C1531, " "))</f>
        <v>dfrieseq@cargocollective.com</v>
      </c>
      <c r="H532" s="2" t="str">
        <v>United States</v>
      </c>
      <c r="I532" t="str">
        <f>_xlfn.XLOOKUP(orders!D:D,products!A:A,products!H:H,"")</f>
        <v>Robusta</v>
      </c>
    </row>
    <row r="533" spans="1:9" x14ac:dyDescent="0.35">
      <c r="A533" s="2" t="s">
        <v>3490</v>
      </c>
      <c r="B533" s="3">
        <v>44591</v>
      </c>
      <c r="C533" s="2" t="s">
        <v>3491</v>
      </c>
      <c r="D533" t="s">
        <v>6174</v>
      </c>
      <c r="E533" s="2">
        <v>5</v>
      </c>
      <c r="F533" s="2" t="str">
        <f>_xlfn.XLOOKUP(C533,customers!$A$1:$A$1001,customers!$B$1:$B$1001,,0)</f>
        <v>Rana Sharer</v>
      </c>
      <c r="G533" s="2" t="str">
        <f>IF(_xlfn.XLOOKUP(C533, customers!A533:A1532, customers!C533:C1532, " ") = 0, "", _xlfn.XLOOKUP(C533, customers!A533:A1532, customers!C533:C1532, " "))</f>
        <v>rsharerer@flavors.me</v>
      </c>
      <c r="H533" s="2" t="str">
        <v>United States</v>
      </c>
      <c r="I533" t="str">
        <f>_xlfn.XLOOKUP(orders!D:D,products!A:A,products!H:H,"")</f>
        <v>Robusta</v>
      </c>
    </row>
    <row r="534" spans="1:9" x14ac:dyDescent="0.35">
      <c r="A534" s="2" t="s">
        <v>3496</v>
      </c>
      <c r="B534" s="3">
        <v>44330</v>
      </c>
      <c r="C534" s="2" t="s">
        <v>3497</v>
      </c>
      <c r="D534" t="s">
        <v>6136</v>
      </c>
      <c r="E534" s="2">
        <v>2</v>
      </c>
      <c r="F534" s="2" t="str">
        <f>_xlfn.XLOOKUP(C534,customers!$A$1:$A$1001,customers!$B$1:$B$1001,,0)</f>
        <v>Nannie Naseby</v>
      </c>
      <c r="G534" s="2" t="str">
        <f>IF(_xlfn.XLOOKUP(C534, customers!A534:A1533, customers!C534:C1533, " ") = 0, "", _xlfn.XLOOKUP(C534, customers!A534:A1533, customers!C534:C1533, " "))</f>
        <v>nnasebyes@umich.edu</v>
      </c>
      <c r="H534" s="2" t="str">
        <v>United States</v>
      </c>
      <c r="I534" t="str">
        <f>_xlfn.XLOOKUP(orders!D:D,products!A:A,products!H:H,"")</f>
        <v>Excelsa</v>
      </c>
    </row>
    <row r="535" spans="1:9" x14ac:dyDescent="0.35">
      <c r="A535" s="2" t="s">
        <v>3502</v>
      </c>
      <c r="B535" s="3">
        <v>44724</v>
      </c>
      <c r="C535" s="2" t="s">
        <v>3503</v>
      </c>
      <c r="D535" t="s">
        <v>6169</v>
      </c>
      <c r="E535" s="2">
        <v>4</v>
      </c>
      <c r="F535" s="2" t="str">
        <f>_xlfn.XLOOKUP(C535,customers!$A$1:$A$1001,customers!$B$1:$B$1001,,0)</f>
        <v>Rea Offell</v>
      </c>
      <c r="G535" s="2" t="str">
        <f>IF(_xlfn.XLOOKUP(C535, customers!A535:A1534, customers!C535:C1534, " ") = 0, "", _xlfn.XLOOKUP(C535, customers!A535:A1534, customers!C535:C1534, " "))</f>
        <v/>
      </c>
      <c r="H535" s="2" t="str">
        <v>United States</v>
      </c>
      <c r="I535" t="str">
        <f>_xlfn.XLOOKUP(orders!D:D,products!A:A,products!H:H,"")</f>
        <v>Robusta</v>
      </c>
    </row>
    <row r="536" spans="1:9" x14ac:dyDescent="0.35">
      <c r="A536" s="2" t="s">
        <v>3507</v>
      </c>
      <c r="B536" s="3">
        <v>44563</v>
      </c>
      <c r="C536" s="2" t="s">
        <v>3508</v>
      </c>
      <c r="D536" t="s">
        <v>6148</v>
      </c>
      <c r="E536" s="2">
        <v>2</v>
      </c>
      <c r="F536" s="2" t="str">
        <f>_xlfn.XLOOKUP(C536,customers!$A$1:$A$1001,customers!$B$1:$B$1001,,0)</f>
        <v>Kris O'Cullen</v>
      </c>
      <c r="G536" s="2" t="str">
        <f>IF(_xlfn.XLOOKUP(C536, customers!A536:A1535, customers!C536:C1535, " ") = 0, "", _xlfn.XLOOKUP(C536, customers!A536:A1535, customers!C536:C1535, " "))</f>
        <v>koculleneu@ca.gov</v>
      </c>
      <c r="H536" s="2" t="str">
        <v>Ireland</v>
      </c>
      <c r="I536" t="str">
        <f>_xlfn.XLOOKUP(orders!D:D,products!A:A,products!H:H,"")</f>
        <v>Robusta</v>
      </c>
    </row>
    <row r="537" spans="1:9" x14ac:dyDescent="0.35">
      <c r="A537" s="2" t="s">
        <v>3513</v>
      </c>
      <c r="B537" s="3">
        <v>44585</v>
      </c>
      <c r="C537" s="2" t="s">
        <v>3514</v>
      </c>
      <c r="D537" t="s">
        <v>6142</v>
      </c>
      <c r="E537" s="2">
        <v>2</v>
      </c>
      <c r="F537" s="2" t="str">
        <f>_xlfn.XLOOKUP(C537,customers!$A$1:$A$1001,customers!$B$1:$B$1001,,0)</f>
        <v>Timoteo Glisane</v>
      </c>
      <c r="G537" s="2" t="str">
        <f>IF(_xlfn.XLOOKUP(C537, customers!A537:A1536, customers!C537:C1536, " ") = 0, "", _xlfn.XLOOKUP(C537, customers!A537:A1536, customers!C537:C1536, " "))</f>
        <v/>
      </c>
      <c r="H537" s="2" t="str">
        <v>Ireland</v>
      </c>
      <c r="I537" t="str">
        <f>_xlfn.XLOOKUP(orders!D:D,products!A:A,products!H:H,"")</f>
        <v>Liberica</v>
      </c>
    </row>
    <row r="538" spans="1:9" x14ac:dyDescent="0.35">
      <c r="A538" s="2" t="s">
        <v>3518</v>
      </c>
      <c r="B538" s="3">
        <v>43544</v>
      </c>
      <c r="C538" s="2" t="s">
        <v>3365</v>
      </c>
      <c r="D538" t="s">
        <v>6160</v>
      </c>
      <c r="E538" s="2">
        <v>3</v>
      </c>
      <c r="F538" s="2" t="str">
        <f>_xlfn.XLOOKUP(C538,customers!$A$1:$A$1001,customers!$B$1:$B$1001,,0)</f>
        <v>Marja Urion</v>
      </c>
      <c r="G538" s="2" t="str">
        <f>IF(_xlfn.XLOOKUP(C538, customers!A538:A1537, customers!C538:C1537, " ") = 0, "", _xlfn.XLOOKUP(C538, customers!A538:A1537, customers!C538:C1537, " "))</f>
        <v xml:space="preserve"> </v>
      </c>
      <c r="H538" s="2" t="str">
        <v>Ireland</v>
      </c>
      <c r="I538" t="str">
        <f>_xlfn.XLOOKUP(orders!D:D,products!A:A,products!H:H,"")</f>
        <v>Robusta</v>
      </c>
    </row>
    <row r="539" spans="1:9" x14ac:dyDescent="0.35">
      <c r="A539" s="2" t="s">
        <v>3524</v>
      </c>
      <c r="B539" s="3">
        <v>44156</v>
      </c>
      <c r="C539" s="2" t="s">
        <v>3525</v>
      </c>
      <c r="D539" t="s">
        <v>6182</v>
      </c>
      <c r="E539" s="2">
        <v>4</v>
      </c>
      <c r="F539" s="2" t="str">
        <f>_xlfn.XLOOKUP(C539,customers!$A$1:$A$1001,customers!$B$1:$B$1001,,0)</f>
        <v>Hildegarde Brangan</v>
      </c>
      <c r="G539" s="2" t="str">
        <f>IF(_xlfn.XLOOKUP(C539, customers!A539:A1538, customers!C539:C1538, " ") = 0, "", _xlfn.XLOOKUP(C539, customers!A539:A1538, customers!C539:C1538, " "))</f>
        <v>hbranganex@woothemes.com</v>
      </c>
      <c r="H539" s="2" t="str">
        <v>United States</v>
      </c>
      <c r="I539" t="str">
        <f>_xlfn.XLOOKUP(orders!D:D,products!A:A,products!H:H,"")</f>
        <v>Excelsa</v>
      </c>
    </row>
    <row r="540" spans="1:9" x14ac:dyDescent="0.35">
      <c r="A540" s="2" t="s">
        <v>3529</v>
      </c>
      <c r="B540" s="3">
        <v>44482</v>
      </c>
      <c r="C540" s="2" t="s">
        <v>3530</v>
      </c>
      <c r="D540" t="s">
        <v>6160</v>
      </c>
      <c r="E540" s="2">
        <v>4</v>
      </c>
      <c r="F540" s="2" t="str">
        <f>_xlfn.XLOOKUP(C540,customers!$A$1:$A$1001,customers!$B$1:$B$1001,,0)</f>
        <v>Amii Gallyon</v>
      </c>
      <c r="G540" s="2" t="str">
        <f>IF(_xlfn.XLOOKUP(C540, customers!A540:A1539, customers!C540:C1539, " ") = 0, "", _xlfn.XLOOKUP(C540, customers!A540:A1539, customers!C540:C1539, " "))</f>
        <v>agallyoney@engadget.com</v>
      </c>
      <c r="H540" s="2" t="str">
        <v>United States</v>
      </c>
      <c r="I540" t="str">
        <f>_xlfn.XLOOKUP(orders!D:D,products!A:A,products!H:H,"")</f>
        <v>Robusta</v>
      </c>
    </row>
    <row r="541" spans="1:9" x14ac:dyDescent="0.35">
      <c r="A541" s="2" t="s">
        <v>3534</v>
      </c>
      <c r="B541" s="3">
        <v>44488</v>
      </c>
      <c r="C541" s="2" t="s">
        <v>3535</v>
      </c>
      <c r="D541" t="s">
        <v>6169</v>
      </c>
      <c r="E541" s="2">
        <v>5</v>
      </c>
      <c r="F541" s="2" t="str">
        <f>_xlfn.XLOOKUP(C541,customers!$A$1:$A$1001,customers!$B$1:$B$1001,,0)</f>
        <v>Birgit Domange</v>
      </c>
      <c r="G541" s="2" t="str">
        <f>IF(_xlfn.XLOOKUP(C541, customers!A541:A1540, customers!C541:C1540, " ") = 0, "", _xlfn.XLOOKUP(C541, customers!A541:A1540, customers!C541:C1540, " "))</f>
        <v>bdomangeez@yahoo.co.jp</v>
      </c>
      <c r="H541" s="2" t="str">
        <v>United States</v>
      </c>
      <c r="I541" t="str">
        <f>_xlfn.XLOOKUP(orders!D:D,products!A:A,products!H:H,"")</f>
        <v>Robusta</v>
      </c>
    </row>
    <row r="542" spans="1:9" x14ac:dyDescent="0.35">
      <c r="A542" s="2" t="s">
        <v>3539</v>
      </c>
      <c r="B542" s="3">
        <v>43584</v>
      </c>
      <c r="C542" s="2" t="s">
        <v>3540</v>
      </c>
      <c r="D542" t="s">
        <v>6167</v>
      </c>
      <c r="E542" s="2">
        <v>4</v>
      </c>
      <c r="F542" s="2" t="str">
        <f>_xlfn.XLOOKUP(C542,customers!$A$1:$A$1001,customers!$B$1:$B$1001,,0)</f>
        <v>Killian Osler</v>
      </c>
      <c r="G542" s="2" t="str">
        <f>IF(_xlfn.XLOOKUP(C542, customers!A542:A1541, customers!C542:C1541, " ") = 0, "", _xlfn.XLOOKUP(C542, customers!A542:A1541, customers!C542:C1541, " "))</f>
        <v>koslerf0@gmpg.org</v>
      </c>
      <c r="H542" s="2" t="str">
        <v>United States</v>
      </c>
      <c r="I542" t="str">
        <f>_xlfn.XLOOKUP(orders!D:D,products!A:A,products!H:H,"")</f>
        <v>Liberica</v>
      </c>
    </row>
    <row r="543" spans="1:9" x14ac:dyDescent="0.35">
      <c r="A543" s="2" t="s">
        <v>3545</v>
      </c>
      <c r="B543" s="3">
        <v>43750</v>
      </c>
      <c r="C543" s="2" t="s">
        <v>3546</v>
      </c>
      <c r="D543" t="s">
        <v>6165</v>
      </c>
      <c r="E543" s="2">
        <v>1</v>
      </c>
      <c r="F543" s="2" t="str">
        <f>_xlfn.XLOOKUP(C543,customers!$A$1:$A$1001,customers!$B$1:$B$1001,,0)</f>
        <v>Lora Dukes</v>
      </c>
      <c r="G543" s="2" t="str">
        <f>IF(_xlfn.XLOOKUP(C543, customers!A543:A1542, customers!C543:C1542, " ") = 0, "", _xlfn.XLOOKUP(C543, customers!A543:A1542, customers!C543:C1542, " "))</f>
        <v/>
      </c>
      <c r="H543" s="2" t="str">
        <v>Ireland</v>
      </c>
      <c r="I543" t="str">
        <f>_xlfn.XLOOKUP(orders!D:D,products!A:A,products!H:H,"")</f>
        <v>Arabica</v>
      </c>
    </row>
    <row r="544" spans="1:9" x14ac:dyDescent="0.35">
      <c r="A544" s="2" t="s">
        <v>3550</v>
      </c>
      <c r="B544" s="3">
        <v>44335</v>
      </c>
      <c r="C544" s="2" t="s">
        <v>3551</v>
      </c>
      <c r="D544" t="s">
        <v>6172</v>
      </c>
      <c r="E544" s="2">
        <v>4</v>
      </c>
      <c r="F544" s="2" t="str">
        <f>_xlfn.XLOOKUP(C544,customers!$A$1:$A$1001,customers!$B$1:$B$1001,,0)</f>
        <v>Zack Pellett</v>
      </c>
      <c r="G544" s="2" t="str">
        <f>IF(_xlfn.XLOOKUP(C544, customers!A544:A1543, customers!C544:C1543, " ") = 0, "", _xlfn.XLOOKUP(C544, customers!A544:A1543, customers!C544:C1543, " "))</f>
        <v>zpellettf2@dailymotion.com</v>
      </c>
      <c r="H544" s="2" t="str">
        <v>United States</v>
      </c>
      <c r="I544" t="str">
        <f>_xlfn.XLOOKUP(orders!D:D,products!A:A,products!H:H,"")</f>
        <v>Arabica</v>
      </c>
    </row>
    <row r="545" spans="1:9" x14ac:dyDescent="0.35">
      <c r="A545" s="2" t="s">
        <v>3556</v>
      </c>
      <c r="B545" s="3">
        <v>44380</v>
      </c>
      <c r="C545" s="2" t="s">
        <v>3557</v>
      </c>
      <c r="D545" t="s">
        <v>6139</v>
      </c>
      <c r="E545" s="2">
        <v>2</v>
      </c>
      <c r="F545" s="2" t="str">
        <f>_xlfn.XLOOKUP(C545,customers!$A$1:$A$1001,customers!$B$1:$B$1001,,0)</f>
        <v>Ilaire Sprakes</v>
      </c>
      <c r="G545" s="2" t="str">
        <f>IF(_xlfn.XLOOKUP(C545, customers!A545:A1544, customers!C545:C1544, " ") = 0, "", _xlfn.XLOOKUP(C545, customers!A545:A1544, customers!C545:C1544, " "))</f>
        <v>isprakesf3@spiegel.de</v>
      </c>
      <c r="H545" s="2" t="str">
        <v>United States</v>
      </c>
      <c r="I545" t="str">
        <f>_xlfn.XLOOKUP(orders!D:D,products!A:A,products!H:H,"")</f>
        <v>Robusta</v>
      </c>
    </row>
    <row r="546" spans="1:9" x14ac:dyDescent="0.35">
      <c r="A546" s="2" t="s">
        <v>3562</v>
      </c>
      <c r="B546" s="3">
        <v>43869</v>
      </c>
      <c r="C546" s="2" t="s">
        <v>3563</v>
      </c>
      <c r="D546" t="s">
        <v>6177</v>
      </c>
      <c r="E546" s="2">
        <v>2</v>
      </c>
      <c r="F546" s="2" t="str">
        <f>_xlfn.XLOOKUP(C546,customers!$A$1:$A$1001,customers!$B$1:$B$1001,,0)</f>
        <v>Heda Fromant</v>
      </c>
      <c r="G546" s="2" t="str">
        <f>IF(_xlfn.XLOOKUP(C546, customers!A546:A1545, customers!C546:C1545, " ") = 0, "", _xlfn.XLOOKUP(C546, customers!A546:A1545, customers!C546:C1545, " "))</f>
        <v>hfromantf4@ucsd.edu</v>
      </c>
      <c r="H546" s="2" t="str">
        <v>United States</v>
      </c>
      <c r="I546" t="str">
        <f>_xlfn.XLOOKUP(orders!D:D,products!A:A,products!H:H,"")</f>
        <v>Arabica</v>
      </c>
    </row>
    <row r="547" spans="1:9" x14ac:dyDescent="0.35">
      <c r="A547" s="2" t="s">
        <v>3568</v>
      </c>
      <c r="B547" s="3">
        <v>44120</v>
      </c>
      <c r="C547" s="2" t="s">
        <v>3569</v>
      </c>
      <c r="D547" t="s">
        <v>6147</v>
      </c>
      <c r="E547" s="2">
        <v>4</v>
      </c>
      <c r="F547" s="2" t="str">
        <f>_xlfn.XLOOKUP(C547,customers!$A$1:$A$1001,customers!$B$1:$B$1001,,0)</f>
        <v>Rufus Flear</v>
      </c>
      <c r="G547" s="2" t="str">
        <f>IF(_xlfn.XLOOKUP(C547, customers!A547:A1546, customers!C547:C1546, " ") = 0, "", _xlfn.XLOOKUP(C547, customers!A547:A1546, customers!C547:C1546, " "))</f>
        <v>rflearf5@artisteer.com</v>
      </c>
      <c r="H547" s="2" t="str">
        <v>United Kingdom</v>
      </c>
      <c r="I547" t="str">
        <f>_xlfn.XLOOKUP(orders!D:D,products!A:A,products!H:H,"")</f>
        <v>Liberica</v>
      </c>
    </row>
    <row r="548" spans="1:9" x14ac:dyDescent="0.35">
      <c r="A548" s="2" t="s">
        <v>3574</v>
      </c>
      <c r="B548" s="3">
        <v>44127</v>
      </c>
      <c r="C548" s="2" t="s">
        <v>3575</v>
      </c>
      <c r="D548" t="s">
        <v>6182</v>
      </c>
      <c r="E548" s="2">
        <v>3</v>
      </c>
      <c r="F548" s="2" t="str">
        <f>_xlfn.XLOOKUP(C548,customers!$A$1:$A$1001,customers!$B$1:$B$1001,,0)</f>
        <v>Dom Milella</v>
      </c>
      <c r="G548" s="2" t="str">
        <f>IF(_xlfn.XLOOKUP(C548, customers!A548:A1547, customers!C548:C1547, " ") = 0, "", _xlfn.XLOOKUP(C548, customers!A548:A1547, customers!C548:C1547, " "))</f>
        <v/>
      </c>
      <c r="H548" s="2" t="str">
        <v>Ireland</v>
      </c>
      <c r="I548" t="str">
        <f>_xlfn.XLOOKUP(orders!D:D,products!A:A,products!H:H,"")</f>
        <v>Excelsa</v>
      </c>
    </row>
    <row r="549" spans="1:9" x14ac:dyDescent="0.35">
      <c r="A549" s="2" t="s">
        <v>3579</v>
      </c>
      <c r="B549" s="3">
        <v>44265</v>
      </c>
      <c r="C549" s="2" t="s">
        <v>3591</v>
      </c>
      <c r="D549" t="s">
        <v>6175</v>
      </c>
      <c r="E549" s="2">
        <v>3</v>
      </c>
      <c r="F549" s="2" t="str">
        <f>_xlfn.XLOOKUP(C549,customers!$A$1:$A$1001,customers!$B$1:$B$1001,,0)</f>
        <v>Wilek Lightollers</v>
      </c>
      <c r="G549" s="2" t="str">
        <f>IF(_xlfn.XLOOKUP(C549, customers!A549:A1548, customers!C549:C1548, " ") = 0, "", _xlfn.XLOOKUP(C549, customers!A549:A1548, customers!C549:C1548, " "))</f>
        <v>wlightollersf9@baidu.com</v>
      </c>
      <c r="H549" s="2" t="str">
        <v>United States</v>
      </c>
      <c r="I549" t="str">
        <f>_xlfn.XLOOKUP(orders!D:D,products!A:A,products!H:H,"")</f>
        <v>Robusta</v>
      </c>
    </row>
    <row r="550" spans="1:9" x14ac:dyDescent="0.35">
      <c r="A550" s="2" t="s">
        <v>3584</v>
      </c>
      <c r="B550" s="3">
        <v>44384</v>
      </c>
      <c r="C550" s="2" t="s">
        <v>3585</v>
      </c>
      <c r="D550" t="s">
        <v>6181</v>
      </c>
      <c r="E550" s="2">
        <v>3</v>
      </c>
      <c r="F550" s="2" t="str">
        <f>_xlfn.XLOOKUP(C550,customers!$A$1:$A$1001,customers!$B$1:$B$1001,,0)</f>
        <v>Bette-ann Munden</v>
      </c>
      <c r="G550" s="2" t="str">
        <f>IF(_xlfn.XLOOKUP(C550, customers!A550:A1549, customers!C550:C1549, " ") = 0, "", _xlfn.XLOOKUP(C550, customers!A550:A1549, customers!C550:C1549, " "))</f>
        <v>bmundenf8@elpais.com</v>
      </c>
      <c r="H550" s="2" t="str">
        <v>United States</v>
      </c>
      <c r="I550" t="str">
        <f>_xlfn.XLOOKUP(orders!D:D,products!A:A,products!H:H,"")</f>
        <v>Excelsa</v>
      </c>
    </row>
    <row r="551" spans="1:9" x14ac:dyDescent="0.35">
      <c r="A551" s="2" t="s">
        <v>3590</v>
      </c>
      <c r="B551" s="3">
        <v>44232</v>
      </c>
      <c r="C551" s="2" t="s">
        <v>3591</v>
      </c>
      <c r="D551" t="s">
        <v>6181</v>
      </c>
      <c r="E551" s="2">
        <v>4</v>
      </c>
      <c r="F551" s="2" t="str">
        <f>_xlfn.XLOOKUP(C551,customers!$A$1:$A$1001,customers!$B$1:$B$1001,,0)</f>
        <v>Wilek Lightollers</v>
      </c>
      <c r="G551" s="2" t="str">
        <f>IF(_xlfn.XLOOKUP(C551, customers!A551:A1550, customers!C551:C1550, " ") = 0, "", _xlfn.XLOOKUP(C551, customers!A551:A1550, customers!C551:C1550, " "))</f>
        <v>wlightollersf9@baidu.com</v>
      </c>
      <c r="H551" s="2" t="str">
        <v>United States</v>
      </c>
      <c r="I551" t="str">
        <f>_xlfn.XLOOKUP(orders!D:D,products!A:A,products!H:H,"")</f>
        <v>Excelsa</v>
      </c>
    </row>
    <row r="552" spans="1:9" x14ac:dyDescent="0.35">
      <c r="A552" s="2" t="s">
        <v>3596</v>
      </c>
      <c r="B552" s="3">
        <v>44176</v>
      </c>
      <c r="C552" s="2" t="s">
        <v>3597</v>
      </c>
      <c r="D552" t="s">
        <v>6147</v>
      </c>
      <c r="E552" s="2">
        <v>6</v>
      </c>
      <c r="F552" s="2" t="str">
        <f>_xlfn.XLOOKUP(C552,customers!$A$1:$A$1001,customers!$B$1:$B$1001,,0)</f>
        <v>Nick Brakespear</v>
      </c>
      <c r="G552" s="2" t="str">
        <f>IF(_xlfn.XLOOKUP(C552, customers!A552:A1551, customers!C552:C1551, " ") = 0, "", _xlfn.XLOOKUP(C552, customers!A552:A1551, customers!C552:C1551, " "))</f>
        <v>nbrakespearfa@rediff.com</v>
      </c>
      <c r="H552" s="2" t="str">
        <v>United States</v>
      </c>
      <c r="I552" t="str">
        <f>_xlfn.XLOOKUP(orders!D:D,products!A:A,products!H:H,"")</f>
        <v>Liberica</v>
      </c>
    </row>
    <row r="553" spans="1:9" x14ac:dyDescent="0.35">
      <c r="A553" s="2" t="s">
        <v>3602</v>
      </c>
      <c r="B553" s="3">
        <v>44694</v>
      </c>
      <c r="C553" s="2" t="s">
        <v>3603</v>
      </c>
      <c r="D553" t="s">
        <v>6150</v>
      </c>
      <c r="E553" s="2">
        <v>2</v>
      </c>
      <c r="F553" s="2" t="str">
        <f>_xlfn.XLOOKUP(C553,customers!$A$1:$A$1001,customers!$B$1:$B$1001,,0)</f>
        <v>Malynda Glawsop</v>
      </c>
      <c r="G553" s="2" t="str">
        <f>IF(_xlfn.XLOOKUP(C553, customers!A553:A1552, customers!C553:C1552, " ") = 0, "", _xlfn.XLOOKUP(C553, customers!A553:A1552, customers!C553:C1552, " "))</f>
        <v>mglawsopfb@reverbnation.com</v>
      </c>
      <c r="H553" s="2" t="str">
        <v>United States</v>
      </c>
      <c r="I553" t="str">
        <f>_xlfn.XLOOKUP(orders!D:D,products!A:A,products!H:H,"")</f>
        <v>Excelsa</v>
      </c>
    </row>
    <row r="554" spans="1:9" x14ac:dyDescent="0.35">
      <c r="A554" s="2" t="s">
        <v>3608</v>
      </c>
      <c r="B554" s="3">
        <v>43761</v>
      </c>
      <c r="C554" s="2" t="s">
        <v>3609</v>
      </c>
      <c r="D554" t="s">
        <v>6181</v>
      </c>
      <c r="E554" s="2">
        <v>4</v>
      </c>
      <c r="F554" s="2" t="str">
        <f>_xlfn.XLOOKUP(C554,customers!$A$1:$A$1001,customers!$B$1:$B$1001,,0)</f>
        <v>Granville Alberts</v>
      </c>
      <c r="G554" s="2" t="str">
        <f>IF(_xlfn.XLOOKUP(C554, customers!A554:A1553, customers!C554:C1553, " ") = 0, "", _xlfn.XLOOKUP(C554, customers!A554:A1553, customers!C554:C1553, " "))</f>
        <v>galbertsfc@etsy.com</v>
      </c>
      <c r="H554" s="2" t="str">
        <v>United Kingdom</v>
      </c>
      <c r="I554" t="str">
        <f>_xlfn.XLOOKUP(orders!D:D,products!A:A,products!H:H,"")</f>
        <v>Excelsa</v>
      </c>
    </row>
    <row r="555" spans="1:9" x14ac:dyDescent="0.35">
      <c r="A555" s="2" t="s">
        <v>3614</v>
      </c>
      <c r="B555" s="3">
        <v>44085</v>
      </c>
      <c r="C555" s="2" t="s">
        <v>3615</v>
      </c>
      <c r="D555" t="s">
        <v>6138</v>
      </c>
      <c r="E555" s="2">
        <v>5</v>
      </c>
      <c r="F555" s="2" t="str">
        <f>_xlfn.XLOOKUP(C555,customers!$A$1:$A$1001,customers!$B$1:$B$1001,,0)</f>
        <v>Vasily Polglase</v>
      </c>
      <c r="G555" s="2" t="str">
        <f>IF(_xlfn.XLOOKUP(C555, customers!A555:A1554, customers!C555:C1554, " ") = 0, "", _xlfn.XLOOKUP(C555, customers!A555:A1554, customers!C555:C1554, " "))</f>
        <v>vpolglasefd@about.me</v>
      </c>
      <c r="H555" s="2" t="str">
        <v>United States</v>
      </c>
      <c r="I555" t="str">
        <f>_xlfn.XLOOKUP(orders!D:D,products!A:A,products!H:H,"")</f>
        <v>Excelsa</v>
      </c>
    </row>
    <row r="556" spans="1:9" x14ac:dyDescent="0.35">
      <c r="A556" s="2" t="s">
        <v>3619</v>
      </c>
      <c r="B556" s="3">
        <v>43737</v>
      </c>
      <c r="C556" s="2" t="s">
        <v>3620</v>
      </c>
      <c r="D556" t="s">
        <v>6139</v>
      </c>
      <c r="E556" s="2">
        <v>2</v>
      </c>
      <c r="F556" s="2" t="str">
        <f>_xlfn.XLOOKUP(C556,customers!$A$1:$A$1001,customers!$B$1:$B$1001,,0)</f>
        <v>Madelaine Sharples</v>
      </c>
      <c r="G556" s="2" t="str">
        <f>IF(_xlfn.XLOOKUP(C556, customers!A556:A1555, customers!C556:C1555, " ") = 0, "", _xlfn.XLOOKUP(C556, customers!A556:A1555, customers!C556:C1555, " "))</f>
        <v/>
      </c>
      <c r="H556" s="2" t="str">
        <v>United Kingdom</v>
      </c>
      <c r="I556" t="str">
        <f>_xlfn.XLOOKUP(orders!D:D,products!A:A,products!H:H,"")</f>
        <v>Robusta</v>
      </c>
    </row>
    <row r="557" spans="1:9" x14ac:dyDescent="0.35">
      <c r="A557" s="2" t="s">
        <v>3624</v>
      </c>
      <c r="B557" s="3">
        <v>44258</v>
      </c>
      <c r="C557" s="2" t="s">
        <v>3625</v>
      </c>
      <c r="D557" t="s">
        <v>6138</v>
      </c>
      <c r="E557" s="2">
        <v>6</v>
      </c>
      <c r="F557" s="2" t="str">
        <f>_xlfn.XLOOKUP(C557,customers!$A$1:$A$1001,customers!$B$1:$B$1001,,0)</f>
        <v>Sigfrid Busch</v>
      </c>
      <c r="G557" s="2" t="str">
        <f>IF(_xlfn.XLOOKUP(C557, customers!A557:A1556, customers!C557:C1556, " ") = 0, "", _xlfn.XLOOKUP(C557, customers!A557:A1556, customers!C557:C1556, " "))</f>
        <v>sbuschff@so-net.ne.jp</v>
      </c>
      <c r="H557" s="2" t="str">
        <v>Ireland</v>
      </c>
      <c r="I557" t="str">
        <f>_xlfn.XLOOKUP(orders!D:D,products!A:A,products!H:H,"")</f>
        <v>Excelsa</v>
      </c>
    </row>
    <row r="558" spans="1:9" x14ac:dyDescent="0.35">
      <c r="A558" s="2" t="s">
        <v>3630</v>
      </c>
      <c r="B558" s="3">
        <v>44523</v>
      </c>
      <c r="C558" s="2" t="s">
        <v>3631</v>
      </c>
      <c r="D558" t="s">
        <v>6156</v>
      </c>
      <c r="E558" s="2">
        <v>2</v>
      </c>
      <c r="F558" s="2" t="str">
        <f>_xlfn.XLOOKUP(C558,customers!$A$1:$A$1001,customers!$B$1:$B$1001,,0)</f>
        <v>Cissiee Raisbeck</v>
      </c>
      <c r="G558" s="2" t="str">
        <f>IF(_xlfn.XLOOKUP(C558, customers!A558:A1557, customers!C558:C1557, " ") = 0, "", _xlfn.XLOOKUP(C558, customers!A558:A1557, customers!C558:C1557, " "))</f>
        <v>craisbeckfg@webnode.com</v>
      </c>
      <c r="H558" s="2" t="str">
        <v>United States</v>
      </c>
      <c r="I558" t="str">
        <f>_xlfn.XLOOKUP(orders!D:D,products!A:A,products!H:H,"")</f>
        <v>Liberica</v>
      </c>
    </row>
    <row r="559" spans="1:9" x14ac:dyDescent="0.35">
      <c r="A559" s="2" t="s">
        <v>3635</v>
      </c>
      <c r="B559" s="3">
        <v>44506</v>
      </c>
      <c r="C559" s="2" t="s">
        <v>3365</v>
      </c>
      <c r="D559" t="s">
        <v>6168</v>
      </c>
      <c r="E559" s="2">
        <v>4</v>
      </c>
      <c r="F559" s="2" t="str">
        <f>_xlfn.XLOOKUP(C559,customers!$A$1:$A$1001,customers!$B$1:$B$1001,,0)</f>
        <v>Marja Urion</v>
      </c>
      <c r="G559" s="2" t="str">
        <f>IF(_xlfn.XLOOKUP(C559, customers!A559:A1558, customers!C559:C1558, " ") = 0, "", _xlfn.XLOOKUP(C559, customers!A559:A1558, customers!C559:C1558, " "))</f>
        <v xml:space="preserve"> </v>
      </c>
      <c r="H559" s="2" t="str">
        <v>Ireland</v>
      </c>
      <c r="I559" t="str">
        <f>_xlfn.XLOOKUP(orders!D:D,products!A:A,products!H:H,"")</f>
        <v>Excelsa</v>
      </c>
    </row>
    <row r="560" spans="1:9" x14ac:dyDescent="0.35">
      <c r="A560" s="2" t="s">
        <v>3640</v>
      </c>
      <c r="B560" s="3">
        <v>44225</v>
      </c>
      <c r="C560" s="2" t="s">
        <v>3641</v>
      </c>
      <c r="D560" t="s">
        <v>6147</v>
      </c>
      <c r="E560" s="2">
        <v>4</v>
      </c>
      <c r="F560" s="2" t="str">
        <f>_xlfn.XLOOKUP(C560,customers!$A$1:$A$1001,customers!$B$1:$B$1001,,0)</f>
        <v>Kenton Wetherick</v>
      </c>
      <c r="G560" s="2" t="str">
        <f>IF(_xlfn.XLOOKUP(C560, customers!A560:A1559, customers!C560:C1559, " ") = 0, "", _xlfn.XLOOKUP(C560, customers!A560:A1559, customers!C560:C1559, " "))</f>
        <v/>
      </c>
      <c r="H560" s="2" t="str">
        <v>United States</v>
      </c>
      <c r="I560" t="str">
        <f>_xlfn.XLOOKUP(orders!D:D,products!A:A,products!H:H,"")</f>
        <v>Liberica</v>
      </c>
    </row>
    <row r="561" spans="1:9" x14ac:dyDescent="0.35">
      <c r="A561" s="2" t="s">
        <v>3645</v>
      </c>
      <c r="B561" s="3">
        <v>44667</v>
      </c>
      <c r="C561" s="2" t="s">
        <v>3646</v>
      </c>
      <c r="D561" t="s">
        <v>6137</v>
      </c>
      <c r="E561" s="2">
        <v>3</v>
      </c>
      <c r="F561" s="2" t="str">
        <f>_xlfn.XLOOKUP(C561,customers!$A$1:$A$1001,customers!$B$1:$B$1001,,0)</f>
        <v>Reamonn Aynold</v>
      </c>
      <c r="G561" s="2" t="str">
        <f>IF(_xlfn.XLOOKUP(C561, customers!A561:A1560, customers!C561:C1560, " ") = 0, "", _xlfn.XLOOKUP(C561, customers!A561:A1560, customers!C561:C1560, " "))</f>
        <v>raynoldfj@ustream.tv</v>
      </c>
      <c r="H561" s="2" t="str">
        <v>United States</v>
      </c>
      <c r="I561" t="str">
        <f>_xlfn.XLOOKUP(orders!D:D,products!A:A,products!H:H,"")</f>
        <v>Arabica</v>
      </c>
    </row>
    <row r="562" spans="1:9" x14ac:dyDescent="0.35">
      <c r="A562" s="2" t="s">
        <v>3651</v>
      </c>
      <c r="B562" s="3">
        <v>44401</v>
      </c>
      <c r="C562" s="2" t="s">
        <v>3652</v>
      </c>
      <c r="D562" t="s">
        <v>6163</v>
      </c>
      <c r="E562" s="2">
        <v>6</v>
      </c>
      <c r="F562" s="2" t="str">
        <f>_xlfn.XLOOKUP(C562,customers!$A$1:$A$1001,customers!$B$1:$B$1001,,0)</f>
        <v>Hatty Dovydenas</v>
      </c>
      <c r="G562" s="2" t="str">
        <f>IF(_xlfn.XLOOKUP(C562, customers!A562:A1561, customers!C562:C1561, " ") = 0, "", _xlfn.XLOOKUP(C562, customers!A562:A1561, customers!C562:C1561, " "))</f>
        <v/>
      </c>
      <c r="H562" s="2" t="str">
        <v>United States</v>
      </c>
      <c r="I562" t="str">
        <f>_xlfn.XLOOKUP(orders!D:D,products!A:A,products!H:H,"")</f>
        <v>Excelsa</v>
      </c>
    </row>
    <row r="563" spans="1:9" x14ac:dyDescent="0.35">
      <c r="A563" s="2" t="s">
        <v>3656</v>
      </c>
      <c r="B563" s="3">
        <v>43688</v>
      </c>
      <c r="C563" s="2" t="s">
        <v>3657</v>
      </c>
      <c r="D563" t="s">
        <v>6151</v>
      </c>
      <c r="E563" s="2">
        <v>6</v>
      </c>
      <c r="F563" s="2" t="str">
        <f>_xlfn.XLOOKUP(C563,customers!$A$1:$A$1001,customers!$B$1:$B$1001,,0)</f>
        <v>Nathaniel Bloxland</v>
      </c>
      <c r="G563" s="2" t="str">
        <f>IF(_xlfn.XLOOKUP(C563, customers!A563:A1562, customers!C563:C1562, " ") = 0, "", _xlfn.XLOOKUP(C563, customers!A563:A1562, customers!C563:C1562, " "))</f>
        <v/>
      </c>
      <c r="H563" s="2" t="str">
        <v>Ireland</v>
      </c>
      <c r="I563" t="str">
        <f>_xlfn.XLOOKUP(orders!D:D,products!A:A,products!H:H,"")</f>
        <v>Arabica</v>
      </c>
    </row>
    <row r="564" spans="1:9" x14ac:dyDescent="0.35">
      <c r="A564" s="2" t="s">
        <v>3662</v>
      </c>
      <c r="B564" s="3">
        <v>43669</v>
      </c>
      <c r="C564" s="2" t="s">
        <v>3663</v>
      </c>
      <c r="D564" t="s">
        <v>6142</v>
      </c>
      <c r="E564" s="2">
        <v>6</v>
      </c>
      <c r="F564" s="2" t="str">
        <f>_xlfn.XLOOKUP(C564,customers!$A$1:$A$1001,customers!$B$1:$B$1001,,0)</f>
        <v>Brendan Grece</v>
      </c>
      <c r="G564" s="2" t="str">
        <f>IF(_xlfn.XLOOKUP(C564, customers!A564:A1563, customers!C564:C1563, " ") = 0, "", _xlfn.XLOOKUP(C564, customers!A564:A1563, customers!C564:C1563, " "))</f>
        <v>bgrecefm@naver.com</v>
      </c>
      <c r="H564" s="2" t="str">
        <v>United Kingdom</v>
      </c>
      <c r="I564" t="str">
        <f>_xlfn.XLOOKUP(orders!D:D,products!A:A,products!H:H,"")</f>
        <v>Liberica</v>
      </c>
    </row>
    <row r="565" spans="1:9" x14ac:dyDescent="0.35">
      <c r="A565" s="2" t="s">
        <v>3668</v>
      </c>
      <c r="B565" s="3">
        <v>43991</v>
      </c>
      <c r="C565" s="2" t="s">
        <v>3749</v>
      </c>
      <c r="D565" t="s">
        <v>6138</v>
      </c>
      <c r="E565" s="2">
        <v>6</v>
      </c>
      <c r="F565" s="2" t="str">
        <f>_xlfn.XLOOKUP(C565,customers!$A$1:$A$1001,customers!$B$1:$B$1001,,0)</f>
        <v>Don Flintiff</v>
      </c>
      <c r="G565" s="2" t="str">
        <f>IF(_xlfn.XLOOKUP(C565, customers!A565:A1564, customers!C565:C1564, " ") = 0, "", _xlfn.XLOOKUP(C565, customers!A565:A1564, customers!C565:C1564, " "))</f>
        <v>dflintiffg1@e-recht24.de</v>
      </c>
      <c r="H565" s="2" t="str">
        <v>United Kingdom</v>
      </c>
      <c r="I565" t="str">
        <f>_xlfn.XLOOKUP(orders!D:D,products!A:A,products!H:H,"")</f>
        <v>Excelsa</v>
      </c>
    </row>
    <row r="566" spans="1:9" x14ac:dyDescent="0.35">
      <c r="A566" s="2" t="s">
        <v>3674</v>
      </c>
      <c r="B566" s="3">
        <v>43883</v>
      </c>
      <c r="C566" s="2" t="s">
        <v>3675</v>
      </c>
      <c r="D566" t="s">
        <v>6170</v>
      </c>
      <c r="E566" s="2">
        <v>2</v>
      </c>
      <c r="F566" s="2" t="str">
        <f>_xlfn.XLOOKUP(C566,customers!$A$1:$A$1001,customers!$B$1:$B$1001,,0)</f>
        <v>Abbe Thys</v>
      </c>
      <c r="G566" s="2" t="str">
        <f>IF(_xlfn.XLOOKUP(C566, customers!A566:A1565, customers!C566:C1565, " ") = 0, "", _xlfn.XLOOKUP(C566, customers!A566:A1565, customers!C566:C1565, " "))</f>
        <v>athysfo@cdc.gov</v>
      </c>
      <c r="H566" s="2" t="str">
        <v>United States</v>
      </c>
      <c r="I566" t="str">
        <f>_xlfn.XLOOKUP(orders!D:D,products!A:A,products!H:H,"")</f>
        <v>Robusta</v>
      </c>
    </row>
    <row r="567" spans="1:9" x14ac:dyDescent="0.35">
      <c r="A567" s="2" t="s">
        <v>3680</v>
      </c>
      <c r="B567" s="3">
        <v>44031</v>
      </c>
      <c r="C567" s="2" t="s">
        <v>3681</v>
      </c>
      <c r="D567" t="s">
        <v>6146</v>
      </c>
      <c r="E567" s="2">
        <v>4</v>
      </c>
      <c r="F567" s="2" t="str">
        <f>_xlfn.XLOOKUP(C567,customers!$A$1:$A$1001,customers!$B$1:$B$1001,,0)</f>
        <v>Jackquelin Chugg</v>
      </c>
      <c r="G567" s="2" t="str">
        <f>IF(_xlfn.XLOOKUP(C567, customers!A567:A1566, customers!C567:C1566, " ") = 0, "", _xlfn.XLOOKUP(C567, customers!A567:A1566, customers!C567:C1566, " "))</f>
        <v>jchuggfp@about.me</v>
      </c>
      <c r="H567" s="2" t="str">
        <v>United States</v>
      </c>
      <c r="I567" t="str">
        <f>_xlfn.XLOOKUP(orders!D:D,products!A:A,products!H:H,"")</f>
        <v>Robusta</v>
      </c>
    </row>
    <row r="568" spans="1:9" x14ac:dyDescent="0.35">
      <c r="A568" s="2" t="s">
        <v>3686</v>
      </c>
      <c r="B568" s="3">
        <v>44459</v>
      </c>
      <c r="C568" s="2" t="s">
        <v>3687</v>
      </c>
      <c r="D568" t="s">
        <v>6149</v>
      </c>
      <c r="E568" s="2">
        <v>6</v>
      </c>
      <c r="F568" s="2" t="str">
        <f>_xlfn.XLOOKUP(C568,customers!$A$1:$A$1001,customers!$B$1:$B$1001,,0)</f>
        <v>Audra Kelston</v>
      </c>
      <c r="G568" s="2" t="str">
        <f>IF(_xlfn.XLOOKUP(C568, customers!A568:A1567, customers!C568:C1567, " ") = 0, "", _xlfn.XLOOKUP(C568, customers!A568:A1567, customers!C568:C1567, " "))</f>
        <v>akelstonfq@sakura.ne.jp</v>
      </c>
      <c r="H568" s="2" t="str">
        <v>United States</v>
      </c>
      <c r="I568" t="str">
        <f>_xlfn.XLOOKUP(orders!D:D,products!A:A,products!H:H,"")</f>
        <v>Arabica</v>
      </c>
    </row>
    <row r="569" spans="1:9" x14ac:dyDescent="0.35">
      <c r="A569" s="2" t="s">
        <v>3692</v>
      </c>
      <c r="B569" s="3">
        <v>44318</v>
      </c>
      <c r="C569" s="2" t="s">
        <v>3693</v>
      </c>
      <c r="D569" t="s">
        <v>6139</v>
      </c>
      <c r="E569" s="2">
        <v>6</v>
      </c>
      <c r="F569" s="2" t="str">
        <f>_xlfn.XLOOKUP(C569,customers!$A$1:$A$1001,customers!$B$1:$B$1001,,0)</f>
        <v>Elvina Angel</v>
      </c>
      <c r="G569" s="2" t="str">
        <f>IF(_xlfn.XLOOKUP(C569, customers!A569:A1568, customers!C569:C1568, " ") = 0, "", _xlfn.XLOOKUP(C569, customers!A569:A1568, customers!C569:C1568, " "))</f>
        <v/>
      </c>
      <c r="H569" s="2" t="str">
        <v>Ireland</v>
      </c>
      <c r="I569" t="str">
        <f>_xlfn.XLOOKUP(orders!D:D,products!A:A,products!H:H,"")</f>
        <v>Robusta</v>
      </c>
    </row>
    <row r="570" spans="1:9" x14ac:dyDescent="0.35">
      <c r="A570" s="2" t="s">
        <v>3697</v>
      </c>
      <c r="B570" s="3">
        <v>44526</v>
      </c>
      <c r="C570" s="2" t="s">
        <v>3698</v>
      </c>
      <c r="D570" t="s">
        <v>6142</v>
      </c>
      <c r="E570" s="2">
        <v>4</v>
      </c>
      <c r="F570" s="2" t="str">
        <f>_xlfn.XLOOKUP(C570,customers!$A$1:$A$1001,customers!$B$1:$B$1001,,0)</f>
        <v>Claiborne Mottram</v>
      </c>
      <c r="G570" s="2" t="str">
        <f>IF(_xlfn.XLOOKUP(C570, customers!A570:A1569, customers!C570:C1569, " ") = 0, "", _xlfn.XLOOKUP(C570, customers!A570:A1569, customers!C570:C1569, " "))</f>
        <v>cmottramfs@harvard.edu</v>
      </c>
      <c r="H570" s="2" t="str">
        <v>United States</v>
      </c>
      <c r="I570" t="str">
        <f>_xlfn.XLOOKUP(orders!D:D,products!A:A,products!H:H,"")</f>
        <v>Liberica</v>
      </c>
    </row>
    <row r="571" spans="1:9" x14ac:dyDescent="0.35">
      <c r="A571" s="2" t="s">
        <v>3703</v>
      </c>
      <c r="B571" s="3">
        <v>43879</v>
      </c>
      <c r="C571" s="2" t="s">
        <v>3749</v>
      </c>
      <c r="D571" t="s">
        <v>6165</v>
      </c>
      <c r="E571" s="2">
        <v>6</v>
      </c>
      <c r="F571" s="2" t="str">
        <f>_xlfn.XLOOKUP(C571,customers!$A$1:$A$1001,customers!$B$1:$B$1001,,0)</f>
        <v>Don Flintiff</v>
      </c>
      <c r="G571" s="2" t="str">
        <f>IF(_xlfn.XLOOKUP(C571, customers!A571:A1570, customers!C571:C1570, " ") = 0, "", _xlfn.XLOOKUP(C571, customers!A571:A1570, customers!C571:C1570, " "))</f>
        <v>dflintiffg1@e-recht24.de</v>
      </c>
      <c r="H571" s="2" t="str">
        <v>United Kingdom</v>
      </c>
      <c r="I571" t="str">
        <f>_xlfn.XLOOKUP(orders!D:D,products!A:A,products!H:H,"")</f>
        <v>Arabica</v>
      </c>
    </row>
    <row r="572" spans="1:9" x14ac:dyDescent="0.35">
      <c r="A572" s="2" t="s">
        <v>3709</v>
      </c>
      <c r="B572" s="3">
        <v>43928</v>
      </c>
      <c r="C572" s="2" t="s">
        <v>3710</v>
      </c>
      <c r="D572" t="s">
        <v>6154</v>
      </c>
      <c r="E572" s="2">
        <v>4</v>
      </c>
      <c r="F572" s="2" t="str">
        <f>_xlfn.XLOOKUP(C572,customers!$A$1:$A$1001,customers!$B$1:$B$1001,,0)</f>
        <v>Donalt Sangwin</v>
      </c>
      <c r="G572" s="2" t="str">
        <f>IF(_xlfn.XLOOKUP(C572, customers!A572:A1571, customers!C572:C1571, " ") = 0, "", _xlfn.XLOOKUP(C572, customers!A572:A1571, customers!C572:C1571, " "))</f>
        <v>dsangwinfu@weebly.com</v>
      </c>
      <c r="H572" s="2" t="str">
        <v>United States</v>
      </c>
      <c r="I572" t="str">
        <f>_xlfn.XLOOKUP(orders!D:D,products!A:A,products!H:H,"")</f>
        <v>Arabica</v>
      </c>
    </row>
    <row r="573" spans="1:9" x14ac:dyDescent="0.35">
      <c r="A573" s="2" t="s">
        <v>3715</v>
      </c>
      <c r="B573" s="3">
        <v>44592</v>
      </c>
      <c r="C573" s="2" t="s">
        <v>3716</v>
      </c>
      <c r="D573" t="s">
        <v>6173</v>
      </c>
      <c r="E573" s="2">
        <v>4</v>
      </c>
      <c r="F573" s="2" t="str">
        <f>_xlfn.XLOOKUP(C573,customers!$A$1:$A$1001,customers!$B$1:$B$1001,,0)</f>
        <v>Elizabet Aizikowitz</v>
      </c>
      <c r="G573" s="2" t="str">
        <f>IF(_xlfn.XLOOKUP(C573, customers!A573:A1572, customers!C573:C1572, " ") = 0, "", _xlfn.XLOOKUP(C573, customers!A573:A1572, customers!C573:C1572, " "))</f>
        <v>eaizikowitzfv@virginia.edu</v>
      </c>
      <c r="H573" s="2" t="str">
        <v>United Kingdom</v>
      </c>
      <c r="I573" t="str">
        <f>_xlfn.XLOOKUP(orders!D:D,products!A:A,products!H:H,"")</f>
        <v>Excelsa</v>
      </c>
    </row>
    <row r="574" spans="1:9" x14ac:dyDescent="0.35">
      <c r="A574" s="2" t="s">
        <v>3721</v>
      </c>
      <c r="B574" s="3">
        <v>43515</v>
      </c>
      <c r="C574" s="2" t="s">
        <v>3722</v>
      </c>
      <c r="D574" t="s">
        <v>6151</v>
      </c>
      <c r="E574" s="2">
        <v>2</v>
      </c>
      <c r="F574" s="2" t="str">
        <f>_xlfn.XLOOKUP(C574,customers!$A$1:$A$1001,customers!$B$1:$B$1001,,0)</f>
        <v>Herbie Peppard</v>
      </c>
      <c r="G574" s="2" t="str">
        <f>IF(_xlfn.XLOOKUP(C574, customers!A574:A1573, customers!C574:C1573, " ") = 0, "", _xlfn.XLOOKUP(C574, customers!A574:A1573, customers!C574:C1573, " "))</f>
        <v/>
      </c>
      <c r="H574" s="2" t="str">
        <v>United States</v>
      </c>
      <c r="I574" t="str">
        <f>_xlfn.XLOOKUP(orders!D:D,products!A:A,products!H:H,"")</f>
        <v>Arabica</v>
      </c>
    </row>
    <row r="575" spans="1:9" x14ac:dyDescent="0.35">
      <c r="A575" s="2" t="s">
        <v>3725</v>
      </c>
      <c r="B575" s="3">
        <v>43781</v>
      </c>
      <c r="C575" s="2" t="s">
        <v>3726</v>
      </c>
      <c r="D575" t="s">
        <v>6152</v>
      </c>
      <c r="E575" s="2">
        <v>6</v>
      </c>
      <c r="F575" s="2" t="str">
        <f>_xlfn.XLOOKUP(C575,customers!$A$1:$A$1001,customers!$B$1:$B$1001,,0)</f>
        <v>Cornie Venour</v>
      </c>
      <c r="G575" s="2" t="str">
        <f>IF(_xlfn.XLOOKUP(C575, customers!A575:A1574, customers!C575:C1574, " ") = 0, "", _xlfn.XLOOKUP(C575, customers!A575:A1574, customers!C575:C1574, " "))</f>
        <v>cvenourfx@ask.com</v>
      </c>
      <c r="H575" s="2" t="str">
        <v>United States</v>
      </c>
      <c r="I575" t="str">
        <f>_xlfn.XLOOKUP(orders!D:D,products!A:A,products!H:H,"")</f>
        <v>Arabica</v>
      </c>
    </row>
    <row r="576" spans="1:9" x14ac:dyDescent="0.35">
      <c r="A576" s="2" t="s">
        <v>3731</v>
      </c>
      <c r="B576" s="3">
        <v>44697</v>
      </c>
      <c r="C576" s="2" t="s">
        <v>3732</v>
      </c>
      <c r="D576" t="s">
        <v>6175</v>
      </c>
      <c r="E576" s="2">
        <v>6</v>
      </c>
      <c r="F576" s="2" t="str">
        <f>_xlfn.XLOOKUP(C576,customers!$A$1:$A$1001,customers!$B$1:$B$1001,,0)</f>
        <v>Maggy Harby</v>
      </c>
      <c r="G576" s="2" t="str">
        <f>IF(_xlfn.XLOOKUP(C576, customers!A576:A1575, customers!C576:C1575, " ") = 0, "", _xlfn.XLOOKUP(C576, customers!A576:A1575, customers!C576:C1575, " "))</f>
        <v>mharbyfy@163.com</v>
      </c>
      <c r="H576" s="2" t="str">
        <v>United States</v>
      </c>
      <c r="I576" t="str">
        <f>_xlfn.XLOOKUP(orders!D:D,products!A:A,products!H:H,"")</f>
        <v>Robusta</v>
      </c>
    </row>
    <row r="577" spans="1:9" x14ac:dyDescent="0.35">
      <c r="A577" s="2" t="s">
        <v>3736</v>
      </c>
      <c r="B577" s="3">
        <v>44239</v>
      </c>
      <c r="C577" s="2" t="s">
        <v>3737</v>
      </c>
      <c r="D577" t="s">
        <v>6178</v>
      </c>
      <c r="E577" s="2">
        <v>2</v>
      </c>
      <c r="F577" s="2" t="str">
        <f>_xlfn.XLOOKUP(C577,customers!$A$1:$A$1001,customers!$B$1:$B$1001,,0)</f>
        <v>Reggie Thickpenny</v>
      </c>
      <c r="G577" s="2" t="str">
        <f>IF(_xlfn.XLOOKUP(C577, customers!A577:A1576, customers!C577:C1576, " ") = 0, "", _xlfn.XLOOKUP(C577, customers!A577:A1576, customers!C577:C1576, " "))</f>
        <v>rthickpennyfz@cafepress.com</v>
      </c>
      <c r="H577" s="2" t="str">
        <v>United States</v>
      </c>
      <c r="I577" t="str">
        <f>_xlfn.XLOOKUP(orders!D:D,products!A:A,products!H:H,"")</f>
        <v>Liberica</v>
      </c>
    </row>
    <row r="578" spans="1:9" x14ac:dyDescent="0.35">
      <c r="A578" s="2" t="s">
        <v>3742</v>
      </c>
      <c r="B578" s="3">
        <v>44290</v>
      </c>
      <c r="C578" s="2" t="s">
        <v>3743</v>
      </c>
      <c r="D578" t="s">
        <v>6151</v>
      </c>
      <c r="E578" s="2">
        <v>6</v>
      </c>
      <c r="F578" s="2" t="str">
        <f>_xlfn.XLOOKUP(C578,customers!$A$1:$A$1001,customers!$B$1:$B$1001,,0)</f>
        <v>Phyllys Ormerod</v>
      </c>
      <c r="G578" s="2" t="str">
        <f>IF(_xlfn.XLOOKUP(C578, customers!A578:A1577, customers!C578:C1577, " ") = 0, "", _xlfn.XLOOKUP(C578, customers!A578:A1577, customers!C578:C1577, " "))</f>
        <v>pormerodg0@redcross.org</v>
      </c>
      <c r="H578" s="2" t="str">
        <v>United States</v>
      </c>
      <c r="I578" t="str">
        <f>_xlfn.XLOOKUP(orders!D:D,products!A:A,products!H:H,"")</f>
        <v>Arabica</v>
      </c>
    </row>
    <row r="579" spans="1:9" x14ac:dyDescent="0.35">
      <c r="A579" s="2" t="s">
        <v>3748</v>
      </c>
      <c r="B579" s="3">
        <v>44410</v>
      </c>
      <c r="C579" s="2" t="s">
        <v>3749</v>
      </c>
      <c r="D579" t="s">
        <v>6159</v>
      </c>
      <c r="E579" s="2">
        <v>4</v>
      </c>
      <c r="F579" s="2" t="str">
        <f>_xlfn.XLOOKUP(C579,customers!$A$1:$A$1001,customers!$B$1:$B$1001,,0)</f>
        <v>Don Flintiff</v>
      </c>
      <c r="G579" s="2" t="str">
        <f>IF(_xlfn.XLOOKUP(C579, customers!A579:A1578, customers!C579:C1578, " ") = 0, "", _xlfn.XLOOKUP(C579, customers!A579:A1578, customers!C579:C1578, " "))</f>
        <v>dflintiffg1@e-recht24.de</v>
      </c>
      <c r="H579" s="2" t="str">
        <v>United Kingdom</v>
      </c>
      <c r="I579" t="str">
        <f>_xlfn.XLOOKUP(orders!D:D,products!A:A,products!H:H,"")</f>
        <v>Liberica</v>
      </c>
    </row>
    <row r="580" spans="1:9" x14ac:dyDescent="0.35">
      <c r="A580" s="2" t="s">
        <v>3753</v>
      </c>
      <c r="B580" s="3">
        <v>44720</v>
      </c>
      <c r="C580" s="2" t="s">
        <v>3754</v>
      </c>
      <c r="D580" t="s">
        <v>6181</v>
      </c>
      <c r="E580" s="2">
        <v>3</v>
      </c>
      <c r="F580" s="2" t="str">
        <f>_xlfn.XLOOKUP(C580,customers!$A$1:$A$1001,customers!$B$1:$B$1001,,0)</f>
        <v>Tymon Zanetti</v>
      </c>
      <c r="G580" s="2" t="str">
        <f>IF(_xlfn.XLOOKUP(C580, customers!A580:A1579, customers!C580:C1579, " ") = 0, "", _xlfn.XLOOKUP(C580, customers!A580:A1579, customers!C580:C1579, " "))</f>
        <v>tzanettig2@gravatar.com</v>
      </c>
      <c r="H580" s="2" t="str">
        <v>Ireland</v>
      </c>
      <c r="I580" t="str">
        <f>_xlfn.XLOOKUP(orders!D:D,products!A:A,products!H:H,"")</f>
        <v>Excelsa</v>
      </c>
    </row>
    <row r="581" spans="1:9" x14ac:dyDescent="0.35">
      <c r="A581" s="2" t="s">
        <v>3753</v>
      </c>
      <c r="B581" s="3">
        <v>44720</v>
      </c>
      <c r="C581" s="2" t="s">
        <v>3754</v>
      </c>
      <c r="D581" t="s">
        <v>6154</v>
      </c>
      <c r="E581" s="2">
        <v>5</v>
      </c>
      <c r="F581" s="2" t="str">
        <f>_xlfn.XLOOKUP(C581,customers!$A$1:$A$1001,customers!$B$1:$B$1001,,0)</f>
        <v>Tymon Zanetti</v>
      </c>
      <c r="G581" s="2" t="str">
        <f>IF(_xlfn.XLOOKUP(C581, customers!A581:A1580, customers!C581:C1580, " ") = 0, "", _xlfn.XLOOKUP(C581, customers!A581:A1580, customers!C581:C1580, " "))</f>
        <v xml:space="preserve"> </v>
      </c>
      <c r="H581" s="2" t="str">
        <v>Ireland</v>
      </c>
      <c r="I581" t="str">
        <f>_xlfn.XLOOKUP(orders!D:D,products!A:A,products!H:H,"")</f>
        <v>Arabica</v>
      </c>
    </row>
    <row r="582" spans="1:9" x14ac:dyDescent="0.35">
      <c r="A582" s="2" t="s">
        <v>3764</v>
      </c>
      <c r="B582" s="3">
        <v>43965</v>
      </c>
      <c r="C582" s="2" t="s">
        <v>3765</v>
      </c>
      <c r="D582" t="s">
        <v>6168</v>
      </c>
      <c r="E582" s="2">
        <v>3</v>
      </c>
      <c r="F582" s="2" t="str">
        <f>_xlfn.XLOOKUP(C582,customers!$A$1:$A$1001,customers!$B$1:$B$1001,,0)</f>
        <v>Reinaldos Kirtley</v>
      </c>
      <c r="G582" s="2" t="str">
        <f>IF(_xlfn.XLOOKUP(C582, customers!A582:A1581, customers!C582:C1581, " ") = 0, "", _xlfn.XLOOKUP(C582, customers!A582:A1581, customers!C582:C1581, " "))</f>
        <v>rkirtleyg4@hatena.ne.jp</v>
      </c>
      <c r="H582" s="2" t="str">
        <v>United States</v>
      </c>
      <c r="I582" t="str">
        <f>_xlfn.XLOOKUP(orders!D:D,products!A:A,products!H:H,"")</f>
        <v>Excelsa</v>
      </c>
    </row>
    <row r="583" spans="1:9" x14ac:dyDescent="0.35">
      <c r="A583" s="2" t="s">
        <v>3770</v>
      </c>
      <c r="B583" s="3">
        <v>44190</v>
      </c>
      <c r="C583" s="2" t="s">
        <v>3771</v>
      </c>
      <c r="D583" t="s">
        <v>6173</v>
      </c>
      <c r="E583" s="2">
        <v>5</v>
      </c>
      <c r="F583" s="2" t="str">
        <f>_xlfn.XLOOKUP(C583,customers!$A$1:$A$1001,customers!$B$1:$B$1001,,0)</f>
        <v>Carney Clemencet</v>
      </c>
      <c r="G583" s="2" t="str">
        <f>IF(_xlfn.XLOOKUP(C583, customers!A583:A1582, customers!C583:C1582, " ") = 0, "", _xlfn.XLOOKUP(C583, customers!A583:A1582, customers!C583:C1582, " "))</f>
        <v>cclemencetg5@weather.com</v>
      </c>
      <c r="H583" s="2" t="str">
        <v>United Kingdom</v>
      </c>
      <c r="I583" t="str">
        <f>_xlfn.XLOOKUP(orders!D:D,products!A:A,products!H:H,"")</f>
        <v>Excelsa</v>
      </c>
    </row>
    <row r="584" spans="1:9" x14ac:dyDescent="0.35">
      <c r="A584" s="2" t="s">
        <v>3775</v>
      </c>
      <c r="B584" s="3">
        <v>44382</v>
      </c>
      <c r="C584" s="2" t="s">
        <v>3776</v>
      </c>
      <c r="D584" t="s">
        <v>6180</v>
      </c>
      <c r="E584" s="2">
        <v>5</v>
      </c>
      <c r="F584" s="2" t="str">
        <f>_xlfn.XLOOKUP(C584,customers!$A$1:$A$1001,customers!$B$1:$B$1001,,0)</f>
        <v>Russell Donet</v>
      </c>
      <c r="G584" s="2" t="str">
        <f>IF(_xlfn.XLOOKUP(C584, customers!A584:A1583, customers!C584:C1583, " ") = 0, "", _xlfn.XLOOKUP(C584, customers!A584:A1583, customers!C584:C1583, " "))</f>
        <v>rdonetg6@oakley.com</v>
      </c>
      <c r="H584" s="2" t="str">
        <v>United States</v>
      </c>
      <c r="I584" t="str">
        <f>_xlfn.XLOOKUP(orders!D:D,products!A:A,products!H:H,"")</f>
        <v>Excelsa</v>
      </c>
    </row>
    <row r="585" spans="1:9" x14ac:dyDescent="0.35">
      <c r="A585" s="2" t="s">
        <v>3781</v>
      </c>
      <c r="B585" s="3">
        <v>43538</v>
      </c>
      <c r="C585" s="2" t="s">
        <v>3782</v>
      </c>
      <c r="D585" t="s">
        <v>6175</v>
      </c>
      <c r="E585" s="2">
        <v>1</v>
      </c>
      <c r="F585" s="2" t="str">
        <f>_xlfn.XLOOKUP(C585,customers!$A$1:$A$1001,customers!$B$1:$B$1001,,0)</f>
        <v>Sidney Gawen</v>
      </c>
      <c r="G585" s="2" t="str">
        <f>IF(_xlfn.XLOOKUP(C585, customers!A585:A1584, customers!C585:C1584, " ") = 0, "", _xlfn.XLOOKUP(C585, customers!A585:A1584, customers!C585:C1584, " "))</f>
        <v>sgaweng7@creativecommons.org</v>
      </c>
      <c r="H585" s="2" t="str">
        <v>United States</v>
      </c>
      <c r="I585" t="str">
        <f>_xlfn.XLOOKUP(orders!D:D,products!A:A,products!H:H,"")</f>
        <v>Robusta</v>
      </c>
    </row>
    <row r="586" spans="1:9" x14ac:dyDescent="0.35">
      <c r="A586" s="2" t="s">
        <v>3787</v>
      </c>
      <c r="B586" s="3">
        <v>44262</v>
      </c>
      <c r="C586" s="2" t="s">
        <v>3788</v>
      </c>
      <c r="D586" t="s">
        <v>6175</v>
      </c>
      <c r="E586" s="2">
        <v>6</v>
      </c>
      <c r="F586" s="2" t="str">
        <f>_xlfn.XLOOKUP(C586,customers!$A$1:$A$1001,customers!$B$1:$B$1001,,0)</f>
        <v>Rickey Readie</v>
      </c>
      <c r="G586" s="2" t="str">
        <f>IF(_xlfn.XLOOKUP(C586, customers!A586:A1585, customers!C586:C1585, " ") = 0, "", _xlfn.XLOOKUP(C586, customers!A586:A1585, customers!C586:C1585, " "))</f>
        <v>rreadieg8@guardian.co.uk</v>
      </c>
      <c r="H586" s="2" t="str">
        <v>United States</v>
      </c>
      <c r="I586" t="str">
        <f>_xlfn.XLOOKUP(orders!D:D,products!A:A,products!H:H,"")</f>
        <v>Robusta</v>
      </c>
    </row>
    <row r="587" spans="1:9" x14ac:dyDescent="0.35">
      <c r="A587" s="2" t="s">
        <v>3793</v>
      </c>
      <c r="B587" s="3">
        <v>44505</v>
      </c>
      <c r="C587" s="2" t="s">
        <v>3837</v>
      </c>
      <c r="D587" t="s">
        <v>6136</v>
      </c>
      <c r="E587" s="2">
        <v>2</v>
      </c>
      <c r="F587" s="2" t="str">
        <f>_xlfn.XLOOKUP(C587,customers!$A$1:$A$1001,customers!$B$1:$B$1001,,0)</f>
        <v>Cody Verissimo</v>
      </c>
      <c r="G587" s="2" t="str">
        <f>IF(_xlfn.XLOOKUP(C587, customers!A587:A1586, customers!C587:C1586, " ") = 0, "", _xlfn.XLOOKUP(C587, customers!A587:A1586, customers!C587:C1586, " "))</f>
        <v>cverissimogh@theglobeandmail.com</v>
      </c>
      <c r="H587" s="2" t="str">
        <v>United Kingdom</v>
      </c>
      <c r="I587" t="str">
        <f>_xlfn.XLOOKUP(orders!D:D,products!A:A,products!H:H,"")</f>
        <v>Excelsa</v>
      </c>
    </row>
    <row r="588" spans="1:9" x14ac:dyDescent="0.35">
      <c r="A588" s="2" t="s">
        <v>3799</v>
      </c>
      <c r="B588" s="3">
        <v>43867</v>
      </c>
      <c r="C588" s="2" t="s">
        <v>3800</v>
      </c>
      <c r="D588" t="s">
        <v>6139</v>
      </c>
      <c r="E588" s="2">
        <v>3</v>
      </c>
      <c r="F588" s="2" t="str">
        <f>_xlfn.XLOOKUP(C588,customers!$A$1:$A$1001,customers!$B$1:$B$1001,,0)</f>
        <v>Zilvia Claisse</v>
      </c>
      <c r="G588" s="2" t="str">
        <f>IF(_xlfn.XLOOKUP(C588, customers!A588:A1587, customers!C588:C1587, " ") = 0, "", _xlfn.XLOOKUP(C588, customers!A588:A1587, customers!C588:C1587, " "))</f>
        <v/>
      </c>
      <c r="H588" s="2" t="str">
        <v>United States</v>
      </c>
      <c r="I588" t="str">
        <f>_xlfn.XLOOKUP(orders!D:D,products!A:A,products!H:H,"")</f>
        <v>Robusta</v>
      </c>
    </row>
    <row r="589" spans="1:9" x14ac:dyDescent="0.35">
      <c r="A589" s="2" t="s">
        <v>3804</v>
      </c>
      <c r="B589" s="3">
        <v>44267</v>
      </c>
      <c r="C589" s="2" t="s">
        <v>3805</v>
      </c>
      <c r="D589" t="s">
        <v>6166</v>
      </c>
      <c r="E589" s="2">
        <v>1</v>
      </c>
      <c r="F589" s="2" t="str">
        <f>_xlfn.XLOOKUP(C589,customers!$A$1:$A$1001,customers!$B$1:$B$1001,,0)</f>
        <v>Bar O' Mahony</v>
      </c>
      <c r="G589" s="2" t="str">
        <f>IF(_xlfn.XLOOKUP(C589, customers!A589:A1588, customers!C589:C1588, " ") = 0, "", _xlfn.XLOOKUP(C589, customers!A589:A1588, customers!C589:C1588, " "))</f>
        <v>bogb@elpais.com</v>
      </c>
      <c r="H589" s="2" t="str">
        <v>United States</v>
      </c>
      <c r="I589" t="str">
        <f>_xlfn.XLOOKUP(orders!D:D,products!A:A,products!H:H,"")</f>
        <v>Liberica</v>
      </c>
    </row>
    <row r="590" spans="1:9" x14ac:dyDescent="0.35">
      <c r="A590" s="2" t="s">
        <v>3809</v>
      </c>
      <c r="B590" s="3">
        <v>44046</v>
      </c>
      <c r="C590" s="2" t="s">
        <v>3810</v>
      </c>
      <c r="D590" t="s">
        <v>6143</v>
      </c>
      <c r="E590" s="2">
        <v>2</v>
      </c>
      <c r="F590" s="2" t="str">
        <f>_xlfn.XLOOKUP(C590,customers!$A$1:$A$1001,customers!$B$1:$B$1001,,0)</f>
        <v>Valenka Stansbury</v>
      </c>
      <c r="G590" s="2" t="str">
        <f>IF(_xlfn.XLOOKUP(C590, customers!A590:A1589, customers!C590:C1589, " ") = 0, "", _xlfn.XLOOKUP(C590, customers!A590:A1589, customers!C590:C1589, " "))</f>
        <v>vstansburygc@unblog.fr</v>
      </c>
      <c r="H590" s="2" t="str">
        <v>United States</v>
      </c>
      <c r="I590" t="str">
        <f>_xlfn.XLOOKUP(orders!D:D,products!A:A,products!H:H,"")</f>
        <v>Robusta</v>
      </c>
    </row>
    <row r="591" spans="1:9" x14ac:dyDescent="0.35">
      <c r="A591" s="2" t="s">
        <v>3815</v>
      </c>
      <c r="B591" s="3">
        <v>43671</v>
      </c>
      <c r="C591" s="2" t="s">
        <v>3816</v>
      </c>
      <c r="D591" t="s">
        <v>6145</v>
      </c>
      <c r="E591" s="2">
        <v>6</v>
      </c>
      <c r="F591" s="2" t="str">
        <f>_xlfn.XLOOKUP(C591,customers!$A$1:$A$1001,customers!$B$1:$B$1001,,0)</f>
        <v>Daniel Heinonen</v>
      </c>
      <c r="G591" s="2" t="str">
        <f>IF(_xlfn.XLOOKUP(C591, customers!A591:A1590, customers!C591:C1590, " ") = 0, "", _xlfn.XLOOKUP(C591, customers!A591:A1590, customers!C591:C1590, " "))</f>
        <v>dheinonengd@printfriendly.com</v>
      </c>
      <c r="H591" s="2" t="str">
        <v>United States</v>
      </c>
      <c r="I591" t="str">
        <f>_xlfn.XLOOKUP(orders!D:D,products!A:A,products!H:H,"")</f>
        <v>Excelsa</v>
      </c>
    </row>
    <row r="592" spans="1:9" x14ac:dyDescent="0.35">
      <c r="A592" s="2" t="s">
        <v>3820</v>
      </c>
      <c r="B592" s="3">
        <v>43950</v>
      </c>
      <c r="C592" s="2" t="s">
        <v>3821</v>
      </c>
      <c r="D592" t="s">
        <v>6163</v>
      </c>
      <c r="E592" s="2">
        <v>2</v>
      </c>
      <c r="F592" s="2" t="str">
        <f>_xlfn.XLOOKUP(C592,customers!$A$1:$A$1001,customers!$B$1:$B$1001,,0)</f>
        <v>Jewelle Shenton</v>
      </c>
      <c r="G592" s="2" t="str">
        <f>IF(_xlfn.XLOOKUP(C592, customers!A592:A1591, customers!C592:C1591, " ") = 0, "", _xlfn.XLOOKUP(C592, customers!A592:A1591, customers!C592:C1591, " "))</f>
        <v>jshentonge@google.com.hk</v>
      </c>
      <c r="H592" s="2" t="str">
        <v>United States</v>
      </c>
      <c r="I592" t="str">
        <f>_xlfn.XLOOKUP(orders!D:D,products!A:A,products!H:H,"")</f>
        <v>Excelsa</v>
      </c>
    </row>
    <row r="593" spans="1:9" x14ac:dyDescent="0.35">
      <c r="A593" s="2" t="s">
        <v>3826</v>
      </c>
      <c r="B593" s="3">
        <v>43587</v>
      </c>
      <c r="C593" s="2" t="s">
        <v>3827</v>
      </c>
      <c r="D593" t="s">
        <v>6160</v>
      </c>
      <c r="E593" s="2">
        <v>3</v>
      </c>
      <c r="F593" s="2" t="str">
        <f>_xlfn.XLOOKUP(C593,customers!$A$1:$A$1001,customers!$B$1:$B$1001,,0)</f>
        <v>Jennifer Wilkisson</v>
      </c>
      <c r="G593" s="2" t="str">
        <f>IF(_xlfn.XLOOKUP(C593, customers!A593:A1592, customers!C593:C1592, " ") = 0, "", _xlfn.XLOOKUP(C593, customers!A593:A1592, customers!C593:C1592, " "))</f>
        <v>jwilkissongf@nba.com</v>
      </c>
      <c r="H593" s="2" t="str">
        <v>United States</v>
      </c>
      <c r="I593" t="str">
        <f>_xlfn.XLOOKUP(orders!D:D,products!A:A,products!H:H,"")</f>
        <v>Robusta</v>
      </c>
    </row>
    <row r="594" spans="1:9" x14ac:dyDescent="0.35">
      <c r="A594" s="2" t="s">
        <v>3831</v>
      </c>
      <c r="B594" s="3">
        <v>44437</v>
      </c>
      <c r="C594" s="2" t="s">
        <v>3832</v>
      </c>
      <c r="D594" t="s">
        <v>6172</v>
      </c>
      <c r="E594" s="2">
        <v>2</v>
      </c>
      <c r="F594" s="2" t="str">
        <f>_xlfn.XLOOKUP(C594,customers!$A$1:$A$1001,customers!$B$1:$B$1001,,0)</f>
        <v>Kylie Mowat</v>
      </c>
      <c r="G594" s="2" t="str">
        <f>IF(_xlfn.XLOOKUP(C594, customers!A594:A1593, customers!C594:C1593, " ") = 0, "", _xlfn.XLOOKUP(C594, customers!A594:A1593, customers!C594:C1593, " "))</f>
        <v/>
      </c>
      <c r="H594" s="2" t="str">
        <v>United States</v>
      </c>
      <c r="I594" t="str">
        <f>_xlfn.XLOOKUP(orders!D:D,products!A:A,products!H:H,"")</f>
        <v>Arabica</v>
      </c>
    </row>
    <row r="595" spans="1:9" x14ac:dyDescent="0.35">
      <c r="A595" s="2" t="s">
        <v>3836</v>
      </c>
      <c r="B595" s="3">
        <v>43903</v>
      </c>
      <c r="C595" s="2" t="s">
        <v>3837</v>
      </c>
      <c r="D595" t="s">
        <v>6182</v>
      </c>
      <c r="E595" s="2">
        <v>1</v>
      </c>
      <c r="F595" s="2" t="str">
        <f>_xlfn.XLOOKUP(C595,customers!$A$1:$A$1001,customers!$B$1:$B$1001,,0)</f>
        <v>Cody Verissimo</v>
      </c>
      <c r="G595" s="2" t="str">
        <f>IF(_xlfn.XLOOKUP(C595, customers!A595:A1594, customers!C595:C1594, " ") = 0, "", _xlfn.XLOOKUP(C595, customers!A595:A1594, customers!C595:C1594, " "))</f>
        <v>cverissimogh@theglobeandmail.com</v>
      </c>
      <c r="H595" s="2" t="str">
        <v>United Kingdom</v>
      </c>
      <c r="I595" t="str">
        <f>_xlfn.XLOOKUP(orders!D:D,products!A:A,products!H:H,"")</f>
        <v>Excelsa</v>
      </c>
    </row>
    <row r="596" spans="1:9" x14ac:dyDescent="0.35">
      <c r="A596" s="2" t="s">
        <v>3841</v>
      </c>
      <c r="B596" s="3">
        <v>43512</v>
      </c>
      <c r="C596" s="2" t="s">
        <v>3842</v>
      </c>
      <c r="D596" t="s">
        <v>6179</v>
      </c>
      <c r="E596" s="2">
        <v>2</v>
      </c>
      <c r="F596" s="2" t="str">
        <f>_xlfn.XLOOKUP(C596,customers!$A$1:$A$1001,customers!$B$1:$B$1001,,0)</f>
        <v>Gabriel Starcks</v>
      </c>
      <c r="G596" s="2" t="str">
        <f>IF(_xlfn.XLOOKUP(C596, customers!A596:A1595, customers!C596:C1595, " ") = 0, "", _xlfn.XLOOKUP(C596, customers!A596:A1595, customers!C596:C1595, " "))</f>
        <v>gstarcksgi@abc.net.au</v>
      </c>
      <c r="H596" s="2" t="str">
        <v>United States</v>
      </c>
      <c r="I596" t="str">
        <f>_xlfn.XLOOKUP(orders!D:D,products!A:A,products!H:H,"")</f>
        <v>Arabica</v>
      </c>
    </row>
    <row r="597" spans="1:9" x14ac:dyDescent="0.35">
      <c r="A597" s="2" t="s">
        <v>3847</v>
      </c>
      <c r="B597" s="3">
        <v>44527</v>
      </c>
      <c r="C597" s="2" t="s">
        <v>3848</v>
      </c>
      <c r="D597" t="s">
        <v>6168</v>
      </c>
      <c r="E597" s="2">
        <v>1</v>
      </c>
      <c r="F597" s="2" t="str">
        <f>_xlfn.XLOOKUP(C597,customers!$A$1:$A$1001,customers!$B$1:$B$1001,,0)</f>
        <v>Darby Dummer</v>
      </c>
      <c r="G597" s="2" t="str">
        <f>IF(_xlfn.XLOOKUP(C597, customers!A597:A1596, customers!C597:C1596, " ") = 0, "", _xlfn.XLOOKUP(C597, customers!A597:A1596, customers!C597:C1596, " "))</f>
        <v/>
      </c>
      <c r="H597" s="2" t="str">
        <v>United Kingdom</v>
      </c>
      <c r="I597" t="str">
        <f>_xlfn.XLOOKUP(orders!D:D,products!A:A,products!H:H,"")</f>
        <v>Excelsa</v>
      </c>
    </row>
    <row r="598" spans="1:9" x14ac:dyDescent="0.35">
      <c r="A598" s="2" t="s">
        <v>3851</v>
      </c>
      <c r="B598" s="3">
        <v>44523</v>
      </c>
      <c r="C598" s="2" t="s">
        <v>3852</v>
      </c>
      <c r="D598" t="s">
        <v>6154</v>
      </c>
      <c r="E598" s="2">
        <v>5</v>
      </c>
      <c r="F598" s="2" t="str">
        <f>_xlfn.XLOOKUP(C598,customers!$A$1:$A$1001,customers!$B$1:$B$1001,,0)</f>
        <v>Kienan Scholard</v>
      </c>
      <c r="G598" s="2" t="str">
        <f>IF(_xlfn.XLOOKUP(C598, customers!A598:A1597, customers!C598:C1597, " ") = 0, "", _xlfn.XLOOKUP(C598, customers!A598:A1597, customers!C598:C1597, " "))</f>
        <v>kscholardgk@sbwire.com</v>
      </c>
      <c r="H598" s="2" t="str">
        <v>United States</v>
      </c>
      <c r="I598" t="str">
        <f>_xlfn.XLOOKUP(orders!D:D,products!A:A,products!H:H,"")</f>
        <v>Arabica</v>
      </c>
    </row>
    <row r="599" spans="1:9" x14ac:dyDescent="0.35">
      <c r="A599" s="2" t="s">
        <v>3857</v>
      </c>
      <c r="B599" s="3">
        <v>44532</v>
      </c>
      <c r="C599" s="2" t="s">
        <v>3858</v>
      </c>
      <c r="D599" t="s">
        <v>6161</v>
      </c>
      <c r="E599" s="2">
        <v>4</v>
      </c>
      <c r="F599" s="2" t="str">
        <f>_xlfn.XLOOKUP(C599,customers!$A$1:$A$1001,customers!$B$1:$B$1001,,0)</f>
        <v>Bo Kindley</v>
      </c>
      <c r="G599" s="2" t="str">
        <f>IF(_xlfn.XLOOKUP(C599, customers!A599:A1598, customers!C599:C1598, " ") = 0, "", _xlfn.XLOOKUP(C599, customers!A599:A1598, customers!C599:C1598, " "))</f>
        <v>bkindleygl@wikimedia.org</v>
      </c>
      <c r="H599" s="2" t="str">
        <v>United States</v>
      </c>
      <c r="I599" t="str">
        <f>_xlfn.XLOOKUP(orders!D:D,products!A:A,products!H:H,"")</f>
        <v>Liberica</v>
      </c>
    </row>
    <row r="600" spans="1:9" x14ac:dyDescent="0.35">
      <c r="A600" s="2" t="s">
        <v>3863</v>
      </c>
      <c r="B600" s="3">
        <v>43471</v>
      </c>
      <c r="C600" s="2" t="s">
        <v>3864</v>
      </c>
      <c r="D600" t="s">
        <v>6171</v>
      </c>
      <c r="E600" s="2">
        <v>4</v>
      </c>
      <c r="F600" s="2" t="str">
        <f>_xlfn.XLOOKUP(C600,customers!$A$1:$A$1001,customers!$B$1:$B$1001,,0)</f>
        <v>Krissie Hammett</v>
      </c>
      <c r="G600" s="2" t="str">
        <f>IF(_xlfn.XLOOKUP(C600, customers!A600:A1599, customers!C600:C1599, " ") = 0, "", _xlfn.XLOOKUP(C600, customers!A600:A1599, customers!C600:C1599, " "))</f>
        <v>khammettgm@dmoz.org</v>
      </c>
      <c r="H600" s="2" t="str">
        <v>United States</v>
      </c>
      <c r="I600" t="str">
        <f>_xlfn.XLOOKUP(orders!D:D,products!A:A,products!H:H,"")</f>
        <v>Robusta</v>
      </c>
    </row>
    <row r="601" spans="1:9" x14ac:dyDescent="0.35">
      <c r="A601" s="2" t="s">
        <v>3869</v>
      </c>
      <c r="B601" s="3">
        <v>44321</v>
      </c>
      <c r="C601" s="2" t="s">
        <v>3870</v>
      </c>
      <c r="D601" t="s">
        <v>6151</v>
      </c>
      <c r="E601" s="2">
        <v>4</v>
      </c>
      <c r="F601" s="2" t="str">
        <f>_xlfn.XLOOKUP(C601,customers!$A$1:$A$1001,customers!$B$1:$B$1001,,0)</f>
        <v>Alisha Hulburt</v>
      </c>
      <c r="G601" s="2" t="str">
        <f>IF(_xlfn.XLOOKUP(C601, customers!A601:A1600, customers!C601:C1600, " ") = 0, "", _xlfn.XLOOKUP(C601, customers!A601:A1600, customers!C601:C1600, " "))</f>
        <v>ahulburtgn@fda.gov</v>
      </c>
      <c r="H601" s="2" t="str">
        <v>United States</v>
      </c>
      <c r="I601" t="str">
        <f>_xlfn.XLOOKUP(orders!D:D,products!A:A,products!H:H,"")</f>
        <v>Arabica</v>
      </c>
    </row>
    <row r="602" spans="1:9" x14ac:dyDescent="0.35">
      <c r="A602" s="2" t="s">
        <v>3874</v>
      </c>
      <c r="B602" s="3">
        <v>44492</v>
      </c>
      <c r="C602" s="2" t="s">
        <v>3875</v>
      </c>
      <c r="D602" t="s">
        <v>6166</v>
      </c>
      <c r="E602" s="2">
        <v>1</v>
      </c>
      <c r="F602" s="2" t="str">
        <f>_xlfn.XLOOKUP(C602,customers!$A$1:$A$1001,customers!$B$1:$B$1001,,0)</f>
        <v>Peyter Lauritzen</v>
      </c>
      <c r="G602" s="2" t="str">
        <f>IF(_xlfn.XLOOKUP(C602, customers!A602:A1601, customers!C602:C1601, " ") = 0, "", _xlfn.XLOOKUP(C602, customers!A602:A1601, customers!C602:C1601, " "))</f>
        <v>plauritzengo@photobucket.com</v>
      </c>
      <c r="H602" s="2" t="str">
        <v>United States</v>
      </c>
      <c r="I602" t="str">
        <f>_xlfn.XLOOKUP(orders!D:D,products!A:A,products!H:H,"")</f>
        <v>Liberica</v>
      </c>
    </row>
    <row r="603" spans="1:9" x14ac:dyDescent="0.35">
      <c r="A603" s="2" t="s">
        <v>3880</v>
      </c>
      <c r="B603" s="3">
        <v>43815</v>
      </c>
      <c r="C603" s="2" t="s">
        <v>3881</v>
      </c>
      <c r="D603" t="s">
        <v>6139</v>
      </c>
      <c r="E603" s="2">
        <v>4</v>
      </c>
      <c r="F603" s="2" t="str">
        <f>_xlfn.XLOOKUP(C603,customers!$A$1:$A$1001,customers!$B$1:$B$1001,,0)</f>
        <v>Aurelia Burgwin</v>
      </c>
      <c r="G603" s="2" t="str">
        <f>IF(_xlfn.XLOOKUP(C603, customers!A603:A1602, customers!C603:C1602, " ") = 0, "", _xlfn.XLOOKUP(C603, customers!A603:A1602, customers!C603:C1602, " "))</f>
        <v>aburgwingp@redcross.org</v>
      </c>
      <c r="H603" s="2" t="str">
        <v>United States</v>
      </c>
      <c r="I603" t="str">
        <f>_xlfn.XLOOKUP(orders!D:D,products!A:A,products!H:H,"")</f>
        <v>Robusta</v>
      </c>
    </row>
    <row r="604" spans="1:9" x14ac:dyDescent="0.35">
      <c r="A604" s="2" t="s">
        <v>3886</v>
      </c>
      <c r="B604" s="3">
        <v>43603</v>
      </c>
      <c r="C604" s="2" t="s">
        <v>3887</v>
      </c>
      <c r="D604" t="s">
        <v>6181</v>
      </c>
      <c r="E604" s="2">
        <v>5</v>
      </c>
      <c r="F604" s="2" t="str">
        <f>_xlfn.XLOOKUP(C604,customers!$A$1:$A$1001,customers!$B$1:$B$1001,,0)</f>
        <v>Emalee Rolin</v>
      </c>
      <c r="G604" s="2" t="str">
        <f>IF(_xlfn.XLOOKUP(C604, customers!A604:A1603, customers!C604:C1603, " ") = 0, "", _xlfn.XLOOKUP(C604, customers!A604:A1603, customers!C604:C1603, " "))</f>
        <v>erolingq@google.fr</v>
      </c>
      <c r="H604" s="2" t="str">
        <v>United States</v>
      </c>
      <c r="I604" t="str">
        <f>_xlfn.XLOOKUP(orders!D:D,products!A:A,products!H:H,"")</f>
        <v>Excelsa</v>
      </c>
    </row>
    <row r="605" spans="1:9" x14ac:dyDescent="0.35">
      <c r="A605" s="2" t="s">
        <v>3892</v>
      </c>
      <c r="B605" s="3">
        <v>43660</v>
      </c>
      <c r="C605" s="2" t="s">
        <v>3893</v>
      </c>
      <c r="D605" t="s">
        <v>6171</v>
      </c>
      <c r="E605" s="2">
        <v>3</v>
      </c>
      <c r="F605" s="2" t="str">
        <f>_xlfn.XLOOKUP(C605,customers!$A$1:$A$1001,customers!$B$1:$B$1001,,0)</f>
        <v>Donavon Fowle</v>
      </c>
      <c r="G605" s="2" t="str">
        <f>IF(_xlfn.XLOOKUP(C605, customers!A605:A1604, customers!C605:C1604, " ") = 0, "", _xlfn.XLOOKUP(C605, customers!A605:A1604, customers!C605:C1604, " "))</f>
        <v>dfowlegr@epa.gov</v>
      </c>
      <c r="H605" s="2" t="str">
        <v>United States</v>
      </c>
      <c r="I605" t="str">
        <f>_xlfn.XLOOKUP(orders!D:D,products!A:A,products!H:H,"")</f>
        <v>Robusta</v>
      </c>
    </row>
    <row r="606" spans="1:9" x14ac:dyDescent="0.35">
      <c r="A606" s="2" t="s">
        <v>3897</v>
      </c>
      <c r="B606" s="3">
        <v>44148</v>
      </c>
      <c r="C606" s="2" t="s">
        <v>3898</v>
      </c>
      <c r="D606" t="s">
        <v>6162</v>
      </c>
      <c r="E606" s="2">
        <v>4</v>
      </c>
      <c r="F606" s="2" t="str">
        <f>_xlfn.XLOOKUP(C606,customers!$A$1:$A$1001,customers!$B$1:$B$1001,,0)</f>
        <v>Jorge Bettison</v>
      </c>
      <c r="G606" s="2" t="str">
        <f>IF(_xlfn.XLOOKUP(C606, customers!A606:A1605, customers!C606:C1605, " ") = 0, "", _xlfn.XLOOKUP(C606, customers!A606:A1605, customers!C606:C1605, " "))</f>
        <v/>
      </c>
      <c r="H606" s="2" t="str">
        <v>Ireland</v>
      </c>
      <c r="I606" t="str">
        <f>_xlfn.XLOOKUP(orders!D:D,products!A:A,products!H:H,"")</f>
        <v>Liberica</v>
      </c>
    </row>
    <row r="607" spans="1:9" x14ac:dyDescent="0.35">
      <c r="A607" s="2" t="s">
        <v>3902</v>
      </c>
      <c r="B607" s="3">
        <v>44028</v>
      </c>
      <c r="C607" s="2" t="s">
        <v>3903</v>
      </c>
      <c r="D607" t="s">
        <v>6179</v>
      </c>
      <c r="E607" s="2">
        <v>5</v>
      </c>
      <c r="F607" s="2" t="str">
        <f>_xlfn.XLOOKUP(C607,customers!$A$1:$A$1001,customers!$B$1:$B$1001,,0)</f>
        <v>Wang Powlesland</v>
      </c>
      <c r="G607" s="2" t="str">
        <f>IF(_xlfn.XLOOKUP(C607, customers!A607:A1606, customers!C607:C1606, " ") = 0, "", _xlfn.XLOOKUP(C607, customers!A607:A1606, customers!C607:C1606, " "))</f>
        <v>wpowleslandgt@soundcloud.com</v>
      </c>
      <c r="H607" s="2" t="str">
        <v>United States</v>
      </c>
      <c r="I607" t="str">
        <f>_xlfn.XLOOKUP(orders!D:D,products!A:A,products!H:H,"")</f>
        <v>Arabica</v>
      </c>
    </row>
    <row r="608" spans="1:9" x14ac:dyDescent="0.35">
      <c r="A608" s="2" t="s">
        <v>3908</v>
      </c>
      <c r="B608" s="3">
        <v>44138</v>
      </c>
      <c r="C608" s="2" t="s">
        <v>3837</v>
      </c>
      <c r="D608" t="s">
        <v>6161</v>
      </c>
      <c r="E608" s="2">
        <v>3</v>
      </c>
      <c r="F608" s="2" t="str">
        <f>_xlfn.XLOOKUP(C608,customers!$A$1:$A$1001,customers!$B$1:$B$1001,,0)</f>
        <v>Cody Verissimo</v>
      </c>
      <c r="G608" s="2" t="str">
        <f>IF(_xlfn.XLOOKUP(C608, customers!A608:A1607, customers!C608:C1607, " ") = 0, "", _xlfn.XLOOKUP(C608, customers!A608:A1607, customers!C608:C1607, " "))</f>
        <v xml:space="preserve"> </v>
      </c>
      <c r="H608" s="2" t="str">
        <v>United Kingdom</v>
      </c>
      <c r="I608" t="str">
        <f>_xlfn.XLOOKUP(orders!D:D,products!A:A,products!H:H,"")</f>
        <v>Liberica</v>
      </c>
    </row>
    <row r="609" spans="1:9" x14ac:dyDescent="0.35">
      <c r="A609" s="2" t="s">
        <v>3914</v>
      </c>
      <c r="B609" s="3">
        <v>44640</v>
      </c>
      <c r="C609" s="2" t="s">
        <v>3915</v>
      </c>
      <c r="D609" t="s">
        <v>6150</v>
      </c>
      <c r="E609" s="2">
        <v>1</v>
      </c>
      <c r="F609" s="2" t="str">
        <f>_xlfn.XLOOKUP(C609,customers!$A$1:$A$1001,customers!$B$1:$B$1001,,0)</f>
        <v>Laurence Ellingham</v>
      </c>
      <c r="G609" s="2" t="str">
        <f>IF(_xlfn.XLOOKUP(C609, customers!A609:A1608, customers!C609:C1608, " ") = 0, "", _xlfn.XLOOKUP(C609, customers!A609:A1608, customers!C609:C1608, " "))</f>
        <v>lellinghamgv@sciencedaily.com</v>
      </c>
      <c r="H609" s="2" t="str">
        <v>United States</v>
      </c>
      <c r="I609" t="str">
        <f>_xlfn.XLOOKUP(orders!D:D,products!A:A,products!H:H,"")</f>
        <v>Excelsa</v>
      </c>
    </row>
    <row r="610" spans="1:9" x14ac:dyDescent="0.35">
      <c r="A610" s="2" t="s">
        <v>3920</v>
      </c>
      <c r="B610" s="3">
        <v>44608</v>
      </c>
      <c r="C610" s="2" t="s">
        <v>3921</v>
      </c>
      <c r="D610" t="s">
        <v>6182</v>
      </c>
      <c r="E610" s="2">
        <v>2</v>
      </c>
      <c r="F610" s="2" t="str">
        <f>_xlfn.XLOOKUP(C610,customers!$A$1:$A$1001,customers!$B$1:$B$1001,,0)</f>
        <v>Billy Neiland</v>
      </c>
      <c r="G610" s="2" t="str">
        <f>IF(_xlfn.XLOOKUP(C610, customers!A610:A1609, customers!C610:C1609, " ") = 0, "", _xlfn.XLOOKUP(C610, customers!A610:A1609, customers!C610:C1609, " "))</f>
        <v/>
      </c>
      <c r="H610" s="2" t="str">
        <v>United States</v>
      </c>
      <c r="I610" t="str">
        <f>_xlfn.XLOOKUP(orders!D:D,products!A:A,products!H:H,"")</f>
        <v>Excelsa</v>
      </c>
    </row>
    <row r="611" spans="1:9" x14ac:dyDescent="0.35">
      <c r="A611" s="2" t="s">
        <v>3924</v>
      </c>
      <c r="B611" s="3">
        <v>44147</v>
      </c>
      <c r="C611" s="2" t="s">
        <v>3925</v>
      </c>
      <c r="D611" t="s">
        <v>6156</v>
      </c>
      <c r="E611" s="2">
        <v>6</v>
      </c>
      <c r="F611" s="2" t="str">
        <f>_xlfn.XLOOKUP(C611,customers!$A$1:$A$1001,customers!$B$1:$B$1001,,0)</f>
        <v>Ancell Fendt</v>
      </c>
      <c r="G611" s="2" t="str">
        <f>IF(_xlfn.XLOOKUP(C611, customers!A611:A1610, customers!C611:C1610, " ") = 0, "", _xlfn.XLOOKUP(C611, customers!A611:A1610, customers!C611:C1610, " "))</f>
        <v>afendtgx@forbes.com</v>
      </c>
      <c r="H611" s="2" t="str">
        <v>United States</v>
      </c>
      <c r="I611" t="str">
        <f>_xlfn.XLOOKUP(orders!D:D,products!A:A,products!H:H,"")</f>
        <v>Liberica</v>
      </c>
    </row>
    <row r="612" spans="1:9" x14ac:dyDescent="0.35">
      <c r="A612" s="2" t="s">
        <v>3930</v>
      </c>
      <c r="B612" s="3">
        <v>43743</v>
      </c>
      <c r="C612" s="2" t="s">
        <v>3931</v>
      </c>
      <c r="D612" t="s">
        <v>6135</v>
      </c>
      <c r="E612" s="2">
        <v>4</v>
      </c>
      <c r="F612" s="2" t="str">
        <f>_xlfn.XLOOKUP(C612,customers!$A$1:$A$1001,customers!$B$1:$B$1001,,0)</f>
        <v>Angelia Cleyburn</v>
      </c>
      <c r="G612" s="2" t="str">
        <f>IF(_xlfn.XLOOKUP(C612, customers!A612:A1611, customers!C612:C1611, " ") = 0, "", _xlfn.XLOOKUP(C612, customers!A612:A1611, customers!C612:C1611, " "))</f>
        <v>acleyburngy@lycos.com</v>
      </c>
      <c r="H612" s="2" t="str">
        <v>United States</v>
      </c>
      <c r="I612" t="str">
        <f>_xlfn.XLOOKUP(orders!D:D,products!A:A,products!H:H,"")</f>
        <v>Robusta</v>
      </c>
    </row>
    <row r="613" spans="1:9" x14ac:dyDescent="0.35">
      <c r="A613" s="2" t="s">
        <v>3936</v>
      </c>
      <c r="B613" s="3">
        <v>43739</v>
      </c>
      <c r="C613" s="2" t="s">
        <v>3937</v>
      </c>
      <c r="D613" t="s">
        <v>6145</v>
      </c>
      <c r="E613" s="2">
        <v>2</v>
      </c>
      <c r="F613" s="2" t="str">
        <f>_xlfn.XLOOKUP(C613,customers!$A$1:$A$1001,customers!$B$1:$B$1001,,0)</f>
        <v>Temple Castiglione</v>
      </c>
      <c r="G613" s="2" t="str">
        <f>IF(_xlfn.XLOOKUP(C613, customers!A613:A1612, customers!C613:C1612, " ") = 0, "", _xlfn.XLOOKUP(C613, customers!A613:A1612, customers!C613:C1612, " "))</f>
        <v>tcastiglionegz@xing.com</v>
      </c>
      <c r="H613" s="2" t="str">
        <v>United States</v>
      </c>
      <c r="I613" t="str">
        <f>_xlfn.XLOOKUP(orders!D:D,products!A:A,products!H:H,"")</f>
        <v>Excelsa</v>
      </c>
    </row>
    <row r="614" spans="1:9" x14ac:dyDescent="0.35">
      <c r="A614" s="2" t="s">
        <v>3942</v>
      </c>
      <c r="B614" s="3">
        <v>43896</v>
      </c>
      <c r="C614" s="2" t="s">
        <v>3943</v>
      </c>
      <c r="D614" t="s">
        <v>6149</v>
      </c>
      <c r="E614" s="2">
        <v>4</v>
      </c>
      <c r="F614" s="2" t="str">
        <f>_xlfn.XLOOKUP(C614,customers!$A$1:$A$1001,customers!$B$1:$B$1001,,0)</f>
        <v>Betti Lacasa</v>
      </c>
      <c r="G614" s="2" t="str">
        <f>IF(_xlfn.XLOOKUP(C614, customers!A614:A1613, customers!C614:C1613, " ") = 0, "", _xlfn.XLOOKUP(C614, customers!A614:A1613, customers!C614:C1613, " "))</f>
        <v/>
      </c>
      <c r="H614" s="2" t="str">
        <v>Ireland</v>
      </c>
      <c r="I614" t="str">
        <f>_xlfn.XLOOKUP(orders!D:D,products!A:A,products!H:H,"")</f>
        <v>Arabica</v>
      </c>
    </row>
    <row r="615" spans="1:9" x14ac:dyDescent="0.35">
      <c r="A615" s="2" t="s">
        <v>3947</v>
      </c>
      <c r="B615" s="3">
        <v>43761</v>
      </c>
      <c r="C615" s="2" t="s">
        <v>3948</v>
      </c>
      <c r="D615" t="s">
        <v>6143</v>
      </c>
      <c r="E615" s="2">
        <v>1</v>
      </c>
      <c r="F615" s="2" t="str">
        <f>_xlfn.XLOOKUP(C615,customers!$A$1:$A$1001,customers!$B$1:$B$1001,,0)</f>
        <v>Gunilla Lynch</v>
      </c>
      <c r="G615" s="2" t="str">
        <f>IF(_xlfn.XLOOKUP(C615, customers!A615:A1614, customers!C615:C1614, " ") = 0, "", _xlfn.XLOOKUP(C615, customers!A615:A1614, customers!C615:C1614, " "))</f>
        <v/>
      </c>
      <c r="H615" s="2" t="str">
        <v>United States</v>
      </c>
      <c r="I615" t="str">
        <f>_xlfn.XLOOKUP(orders!D:D,products!A:A,products!H:H,"")</f>
        <v>Robusta</v>
      </c>
    </row>
    <row r="616" spans="1:9" x14ac:dyDescent="0.35">
      <c r="A616" s="2" t="s">
        <v>3952</v>
      </c>
      <c r="B616" s="3">
        <v>43944</v>
      </c>
      <c r="C616" s="2" t="s">
        <v>3837</v>
      </c>
      <c r="D616" t="s">
        <v>6143</v>
      </c>
      <c r="E616" s="2">
        <v>5</v>
      </c>
      <c r="F616" s="2" t="str">
        <f>_xlfn.XLOOKUP(C616,customers!$A$1:$A$1001,customers!$B$1:$B$1001,,0)</f>
        <v>Cody Verissimo</v>
      </c>
      <c r="G616" s="2" t="str">
        <f>IF(_xlfn.XLOOKUP(C616, customers!A616:A1615, customers!C616:C1615, " ") = 0, "", _xlfn.XLOOKUP(C616, customers!A616:A1615, customers!C616:C1615, " "))</f>
        <v xml:space="preserve"> </v>
      </c>
      <c r="H616" s="2" t="str">
        <v>United Kingdom</v>
      </c>
      <c r="I616" t="str">
        <f>_xlfn.XLOOKUP(orders!D:D,products!A:A,products!H:H,"")</f>
        <v>Robusta</v>
      </c>
    </row>
    <row r="617" spans="1:9" x14ac:dyDescent="0.35">
      <c r="A617" s="2" t="s">
        <v>3957</v>
      </c>
      <c r="B617" s="3">
        <v>44006</v>
      </c>
      <c r="C617" s="2" t="s">
        <v>3958</v>
      </c>
      <c r="D617" t="s">
        <v>6161</v>
      </c>
      <c r="E617" s="2">
        <v>2</v>
      </c>
      <c r="F617" s="2" t="str">
        <f>_xlfn.XLOOKUP(C617,customers!$A$1:$A$1001,customers!$B$1:$B$1001,,0)</f>
        <v>Shay Couronne</v>
      </c>
      <c r="G617" s="2" t="str">
        <f>IF(_xlfn.XLOOKUP(C617, customers!A617:A1616, customers!C617:C1616, " ") = 0, "", _xlfn.XLOOKUP(C617, customers!A617:A1616, customers!C617:C1616, " "))</f>
        <v>scouronneh3@mozilla.org</v>
      </c>
      <c r="H617" s="2" t="str">
        <v>United States</v>
      </c>
      <c r="I617" t="str">
        <f>_xlfn.XLOOKUP(orders!D:D,products!A:A,products!H:H,"")</f>
        <v>Liberica</v>
      </c>
    </row>
    <row r="618" spans="1:9" x14ac:dyDescent="0.35">
      <c r="A618" s="2" t="s">
        <v>3963</v>
      </c>
      <c r="B618" s="3">
        <v>44271</v>
      </c>
      <c r="C618" s="2" t="s">
        <v>3964</v>
      </c>
      <c r="D618" t="s">
        <v>6163</v>
      </c>
      <c r="E618" s="2">
        <v>4</v>
      </c>
      <c r="F618" s="2" t="str">
        <f>_xlfn.XLOOKUP(C618,customers!$A$1:$A$1001,customers!$B$1:$B$1001,,0)</f>
        <v>Linus Flippelli</v>
      </c>
      <c r="G618" s="2" t="str">
        <f>IF(_xlfn.XLOOKUP(C618, customers!A618:A1617, customers!C618:C1617, " ") = 0, "", _xlfn.XLOOKUP(C618, customers!A618:A1617, customers!C618:C1617, " "))</f>
        <v>lflippellih4@github.io</v>
      </c>
      <c r="H618" s="2" t="str">
        <v>United Kingdom</v>
      </c>
      <c r="I618" t="str">
        <f>_xlfn.XLOOKUP(orders!D:D,products!A:A,products!H:H,"")</f>
        <v>Excelsa</v>
      </c>
    </row>
    <row r="619" spans="1:9" x14ac:dyDescent="0.35">
      <c r="A619" s="2" t="s">
        <v>3969</v>
      </c>
      <c r="B619" s="3">
        <v>43928</v>
      </c>
      <c r="C619" s="2" t="s">
        <v>3970</v>
      </c>
      <c r="D619" t="s">
        <v>6178</v>
      </c>
      <c r="E619" s="2">
        <v>1</v>
      </c>
      <c r="F619" s="2" t="str">
        <f>_xlfn.XLOOKUP(C619,customers!$A$1:$A$1001,customers!$B$1:$B$1001,,0)</f>
        <v>Rachelle Elizabeth</v>
      </c>
      <c r="G619" s="2" t="str">
        <f>IF(_xlfn.XLOOKUP(C619, customers!A619:A1618, customers!C619:C1618, " ") = 0, "", _xlfn.XLOOKUP(C619, customers!A619:A1618, customers!C619:C1618, " "))</f>
        <v>relizabethh5@live.com</v>
      </c>
      <c r="H619" s="2" t="str">
        <v>United States</v>
      </c>
      <c r="I619" t="str">
        <f>_xlfn.XLOOKUP(orders!D:D,products!A:A,products!H:H,"")</f>
        <v>Liberica</v>
      </c>
    </row>
    <row r="620" spans="1:9" x14ac:dyDescent="0.35">
      <c r="A620" s="2" t="s">
        <v>3975</v>
      </c>
      <c r="B620" s="3">
        <v>44469</v>
      </c>
      <c r="C620" s="2" t="s">
        <v>3976</v>
      </c>
      <c r="D620" t="s">
        <v>6180</v>
      </c>
      <c r="E620" s="2">
        <v>6</v>
      </c>
      <c r="F620" s="2" t="str">
        <f>_xlfn.XLOOKUP(C620,customers!$A$1:$A$1001,customers!$B$1:$B$1001,,0)</f>
        <v>Innis Renhard</v>
      </c>
      <c r="G620" s="2" t="str">
        <f>IF(_xlfn.XLOOKUP(C620, customers!A620:A1619, customers!C620:C1619, " ") = 0, "", _xlfn.XLOOKUP(C620, customers!A620:A1619, customers!C620:C1619, " "))</f>
        <v>irenhardh6@i2i.jp</v>
      </c>
      <c r="H620" s="2" t="str">
        <v>United States</v>
      </c>
      <c r="I620" t="str">
        <f>_xlfn.XLOOKUP(orders!D:D,products!A:A,products!H:H,"")</f>
        <v>Excelsa</v>
      </c>
    </row>
    <row r="621" spans="1:9" x14ac:dyDescent="0.35">
      <c r="A621" s="2" t="s">
        <v>3981</v>
      </c>
      <c r="B621" s="3">
        <v>44682</v>
      </c>
      <c r="C621" s="2" t="s">
        <v>3982</v>
      </c>
      <c r="D621" t="s">
        <v>6166</v>
      </c>
      <c r="E621" s="2">
        <v>2</v>
      </c>
      <c r="F621" s="2" t="str">
        <f>_xlfn.XLOOKUP(C621,customers!$A$1:$A$1001,customers!$B$1:$B$1001,,0)</f>
        <v>Winne Roche</v>
      </c>
      <c r="G621" s="2" t="str">
        <f>IF(_xlfn.XLOOKUP(C621, customers!A621:A1620, customers!C621:C1620, " ") = 0, "", _xlfn.XLOOKUP(C621, customers!A621:A1620, customers!C621:C1620, " "))</f>
        <v>wrocheh7@xinhuanet.com</v>
      </c>
      <c r="H621" s="2" t="str">
        <v>United States</v>
      </c>
      <c r="I621" t="str">
        <f>_xlfn.XLOOKUP(orders!D:D,products!A:A,products!H:H,"")</f>
        <v>Liberica</v>
      </c>
    </row>
    <row r="622" spans="1:9" x14ac:dyDescent="0.35">
      <c r="A622" s="2" t="s">
        <v>3987</v>
      </c>
      <c r="B622" s="3">
        <v>44217</v>
      </c>
      <c r="C622" s="2" t="s">
        <v>4039</v>
      </c>
      <c r="D622" t="s">
        <v>6149</v>
      </c>
      <c r="E622" s="2">
        <v>6</v>
      </c>
      <c r="F622" s="2" t="str">
        <f>_xlfn.XLOOKUP(C622,customers!$A$1:$A$1001,customers!$B$1:$B$1001,,0)</f>
        <v>Linn Alaway</v>
      </c>
      <c r="G622" s="2" t="str">
        <f>IF(_xlfn.XLOOKUP(C622, customers!A622:A1621, customers!C622:C1621, " ") = 0, "", _xlfn.XLOOKUP(C622, customers!A622:A1621, customers!C622:C1621, " "))</f>
        <v>lalawayhh@weather.com</v>
      </c>
      <c r="H622" s="2" t="str">
        <v>United States</v>
      </c>
      <c r="I622" t="str">
        <f>_xlfn.XLOOKUP(orders!D:D,products!A:A,products!H:H,"")</f>
        <v>Arabica</v>
      </c>
    </row>
    <row r="623" spans="1:9" x14ac:dyDescent="0.35">
      <c r="A623" s="2" t="s">
        <v>3993</v>
      </c>
      <c r="B623" s="3">
        <v>44006</v>
      </c>
      <c r="C623" s="2" t="s">
        <v>3994</v>
      </c>
      <c r="D623" t="s">
        <v>6137</v>
      </c>
      <c r="E623" s="2">
        <v>6</v>
      </c>
      <c r="F623" s="2" t="str">
        <f>_xlfn.XLOOKUP(C623,customers!$A$1:$A$1001,customers!$B$1:$B$1001,,0)</f>
        <v>Cordy Odgaard</v>
      </c>
      <c r="G623" s="2" t="str">
        <f>IF(_xlfn.XLOOKUP(C623, customers!A623:A1622, customers!C623:C1622, " ") = 0, "", _xlfn.XLOOKUP(C623, customers!A623:A1622, customers!C623:C1622, " "))</f>
        <v>codgaardh9@nsw.gov.au</v>
      </c>
      <c r="H623" s="2" t="str">
        <v>United States</v>
      </c>
      <c r="I623" t="str">
        <f>_xlfn.XLOOKUP(orders!D:D,products!A:A,products!H:H,"")</f>
        <v>Arabica</v>
      </c>
    </row>
    <row r="624" spans="1:9" x14ac:dyDescent="0.35">
      <c r="A624" s="2" t="s">
        <v>3999</v>
      </c>
      <c r="B624" s="3">
        <v>43527</v>
      </c>
      <c r="C624" s="2" t="s">
        <v>4000</v>
      </c>
      <c r="D624" t="s">
        <v>6178</v>
      </c>
      <c r="E624" s="2">
        <v>4</v>
      </c>
      <c r="F624" s="2" t="str">
        <f>_xlfn.XLOOKUP(C624,customers!$A$1:$A$1001,customers!$B$1:$B$1001,,0)</f>
        <v>Bertine Byrd</v>
      </c>
      <c r="G624" s="2" t="str">
        <f>IF(_xlfn.XLOOKUP(C624, customers!A624:A1623, customers!C624:C1623, " ") = 0, "", _xlfn.XLOOKUP(C624, customers!A624:A1623, customers!C624:C1623, " "))</f>
        <v>bbyrdha@4shared.com</v>
      </c>
      <c r="H624" s="2" t="str">
        <v>United States</v>
      </c>
      <c r="I624" t="str">
        <f>_xlfn.XLOOKUP(orders!D:D,products!A:A,products!H:H,"")</f>
        <v>Liberica</v>
      </c>
    </row>
    <row r="625" spans="1:9" x14ac:dyDescent="0.35">
      <c r="A625" s="2" t="s">
        <v>4004</v>
      </c>
      <c r="B625" s="3">
        <v>44224</v>
      </c>
      <c r="C625" s="2" t="s">
        <v>4005</v>
      </c>
      <c r="D625" t="s">
        <v>6180</v>
      </c>
      <c r="E625" s="2">
        <v>1</v>
      </c>
      <c r="F625" s="2" t="str">
        <f>_xlfn.XLOOKUP(C625,customers!$A$1:$A$1001,customers!$B$1:$B$1001,,0)</f>
        <v>Nelie Garnson</v>
      </c>
      <c r="G625" s="2" t="str">
        <f>IF(_xlfn.XLOOKUP(C625, customers!A625:A1624, customers!C625:C1624, " ") = 0, "", _xlfn.XLOOKUP(C625, customers!A625:A1624, customers!C625:C1624, " "))</f>
        <v/>
      </c>
      <c r="H625" s="2" t="str">
        <v>United Kingdom</v>
      </c>
      <c r="I625" t="str">
        <f>_xlfn.XLOOKUP(orders!D:D,products!A:A,products!H:H,"")</f>
        <v>Excelsa</v>
      </c>
    </row>
    <row r="626" spans="1:9" x14ac:dyDescent="0.35">
      <c r="A626" s="2" t="s">
        <v>4009</v>
      </c>
      <c r="B626" s="3">
        <v>44010</v>
      </c>
      <c r="C626" s="2" t="s">
        <v>4010</v>
      </c>
      <c r="D626" t="s">
        <v>6163</v>
      </c>
      <c r="E626" s="2">
        <v>2</v>
      </c>
      <c r="F626" s="2" t="str">
        <f>_xlfn.XLOOKUP(C626,customers!$A$1:$A$1001,customers!$B$1:$B$1001,,0)</f>
        <v>Dianne Chardin</v>
      </c>
      <c r="G626" s="2" t="str">
        <f>IF(_xlfn.XLOOKUP(C626, customers!A626:A1625, customers!C626:C1625, " ") = 0, "", _xlfn.XLOOKUP(C626, customers!A626:A1625, customers!C626:C1625, " "))</f>
        <v>dchardinhc@nhs.uk</v>
      </c>
      <c r="H626" s="2" t="str">
        <v>Ireland</v>
      </c>
      <c r="I626" t="str">
        <f>_xlfn.XLOOKUP(orders!D:D,products!A:A,products!H:H,"")</f>
        <v>Excelsa</v>
      </c>
    </row>
    <row r="627" spans="1:9" x14ac:dyDescent="0.35">
      <c r="A627" s="2" t="s">
        <v>4014</v>
      </c>
      <c r="B627" s="3">
        <v>44017</v>
      </c>
      <c r="C627" s="2" t="s">
        <v>4015</v>
      </c>
      <c r="D627" t="s">
        <v>6170</v>
      </c>
      <c r="E627" s="2">
        <v>5</v>
      </c>
      <c r="F627" s="2" t="str">
        <f>_xlfn.XLOOKUP(C627,customers!$A$1:$A$1001,customers!$B$1:$B$1001,,0)</f>
        <v>Hailee Radbone</v>
      </c>
      <c r="G627" s="2" t="str">
        <f>IF(_xlfn.XLOOKUP(C627, customers!A627:A1626, customers!C627:C1626, " ") = 0, "", _xlfn.XLOOKUP(C627, customers!A627:A1626, customers!C627:C1626, " "))</f>
        <v>hradbonehd@newsvine.com</v>
      </c>
      <c r="H627" s="2" t="str">
        <v>United States</v>
      </c>
      <c r="I627" t="str">
        <f>_xlfn.XLOOKUP(orders!D:D,products!A:A,products!H:H,"")</f>
        <v>Robusta</v>
      </c>
    </row>
    <row r="628" spans="1:9" x14ac:dyDescent="0.35">
      <c r="A628" s="2" t="s">
        <v>4020</v>
      </c>
      <c r="B628" s="3">
        <v>43526</v>
      </c>
      <c r="C628" s="2" t="s">
        <v>4021</v>
      </c>
      <c r="D628" t="s">
        <v>6172</v>
      </c>
      <c r="E628" s="2">
        <v>3</v>
      </c>
      <c r="F628" s="2" t="str">
        <f>_xlfn.XLOOKUP(C628,customers!$A$1:$A$1001,customers!$B$1:$B$1001,,0)</f>
        <v>Wallis Bernth</v>
      </c>
      <c r="G628" s="2" t="str">
        <f>IF(_xlfn.XLOOKUP(C628, customers!A628:A1627, customers!C628:C1627, " ") = 0, "", _xlfn.XLOOKUP(C628, customers!A628:A1627, customers!C628:C1627, " "))</f>
        <v>wbernthhe@miitbeian.gov.cn</v>
      </c>
      <c r="H628" s="2" t="str">
        <v>United States</v>
      </c>
      <c r="I628" t="str">
        <f>_xlfn.XLOOKUP(orders!D:D,products!A:A,products!H:H,"")</f>
        <v>Arabica</v>
      </c>
    </row>
    <row r="629" spans="1:9" x14ac:dyDescent="0.35">
      <c r="A629" s="2" t="s">
        <v>4026</v>
      </c>
      <c r="B629" s="3">
        <v>44682</v>
      </c>
      <c r="C629" s="2" t="s">
        <v>4027</v>
      </c>
      <c r="D629" t="s">
        <v>6163</v>
      </c>
      <c r="E629" s="2">
        <v>2</v>
      </c>
      <c r="F629" s="2" t="str">
        <f>_xlfn.XLOOKUP(C629,customers!$A$1:$A$1001,customers!$B$1:$B$1001,,0)</f>
        <v>Byron Acarson</v>
      </c>
      <c r="G629" s="2" t="str">
        <f>IF(_xlfn.XLOOKUP(C629, customers!A629:A1628, customers!C629:C1628, " ") = 0, "", _xlfn.XLOOKUP(C629, customers!A629:A1628, customers!C629:C1628, " "))</f>
        <v>bacarsonhf@cnn.com</v>
      </c>
      <c r="H629" s="2" t="str">
        <v>United States</v>
      </c>
      <c r="I629" t="str">
        <f>_xlfn.XLOOKUP(orders!D:D,products!A:A,products!H:H,"")</f>
        <v>Excelsa</v>
      </c>
    </row>
    <row r="630" spans="1:9" x14ac:dyDescent="0.35">
      <c r="A630" s="2" t="s">
        <v>4032</v>
      </c>
      <c r="B630" s="3">
        <v>44680</v>
      </c>
      <c r="C630" s="2" t="s">
        <v>4033</v>
      </c>
      <c r="D630" t="s">
        <v>6181</v>
      </c>
      <c r="E630" s="2">
        <v>6</v>
      </c>
      <c r="F630" s="2" t="str">
        <f>_xlfn.XLOOKUP(C630,customers!$A$1:$A$1001,customers!$B$1:$B$1001,,0)</f>
        <v>Faunie Brigham</v>
      </c>
      <c r="G630" s="2" t="str">
        <f>IF(_xlfn.XLOOKUP(C630, customers!A630:A1629, customers!C630:C1629, " ") = 0, "", _xlfn.XLOOKUP(C630, customers!A630:A1629, customers!C630:C1629, " "))</f>
        <v>fbrighamhg@blog.com</v>
      </c>
      <c r="H630" s="2" t="str">
        <v>Ireland</v>
      </c>
      <c r="I630" t="str">
        <f>_xlfn.XLOOKUP(orders!D:D,products!A:A,products!H:H,"")</f>
        <v>Excelsa</v>
      </c>
    </row>
    <row r="631" spans="1:9" x14ac:dyDescent="0.35">
      <c r="A631" s="2" t="s">
        <v>4032</v>
      </c>
      <c r="B631" s="3">
        <v>44680</v>
      </c>
      <c r="C631" s="2" t="s">
        <v>4033</v>
      </c>
      <c r="D631" t="s">
        <v>6166</v>
      </c>
      <c r="E631" s="2">
        <v>4</v>
      </c>
      <c r="F631" s="2" t="str">
        <f>_xlfn.XLOOKUP(C631,customers!$A$1:$A$1001,customers!$B$1:$B$1001,,0)</f>
        <v>Faunie Brigham</v>
      </c>
      <c r="G631" s="2" t="str">
        <f>IF(_xlfn.XLOOKUP(C631, customers!A631:A1630, customers!C631:C1630, " ") = 0, "", _xlfn.XLOOKUP(C631, customers!A631:A1630, customers!C631:C1630, " "))</f>
        <v xml:space="preserve"> </v>
      </c>
      <c r="H631" s="2" t="str">
        <v>Ireland</v>
      </c>
      <c r="I631" t="str">
        <f>_xlfn.XLOOKUP(orders!D:D,products!A:A,products!H:H,"")</f>
        <v>Liberica</v>
      </c>
    </row>
    <row r="632" spans="1:9" x14ac:dyDescent="0.35">
      <c r="A632" s="2" t="s">
        <v>4032</v>
      </c>
      <c r="B632" s="3">
        <v>44680</v>
      </c>
      <c r="C632" s="2" t="s">
        <v>4033</v>
      </c>
      <c r="D632" t="s">
        <v>6151</v>
      </c>
      <c r="E632" s="2">
        <v>1</v>
      </c>
      <c r="F632" s="2" t="str">
        <f>_xlfn.XLOOKUP(C632,customers!$A$1:$A$1001,customers!$B$1:$B$1001,,0)</f>
        <v>Faunie Brigham</v>
      </c>
      <c r="G632" s="2" t="str">
        <f>IF(_xlfn.XLOOKUP(C632, customers!A632:A1631, customers!C632:C1631, " ") = 0, "", _xlfn.XLOOKUP(C632, customers!A632:A1631, customers!C632:C1631, " "))</f>
        <v xml:space="preserve"> </v>
      </c>
      <c r="H632" s="2" t="str">
        <v>Ireland</v>
      </c>
      <c r="I632" t="str">
        <f>_xlfn.XLOOKUP(orders!D:D,products!A:A,products!H:H,"")</f>
        <v>Arabica</v>
      </c>
    </row>
    <row r="633" spans="1:9" x14ac:dyDescent="0.35">
      <c r="A633" s="2" t="s">
        <v>4032</v>
      </c>
      <c r="B633" s="3">
        <v>44680</v>
      </c>
      <c r="C633" s="2" t="s">
        <v>4033</v>
      </c>
      <c r="D633" t="s">
        <v>6146</v>
      </c>
      <c r="E633" s="2">
        <v>5</v>
      </c>
      <c r="F633" s="2" t="str">
        <f>_xlfn.XLOOKUP(C633,customers!$A$1:$A$1001,customers!$B$1:$B$1001,,0)</f>
        <v>Faunie Brigham</v>
      </c>
      <c r="G633" s="2" t="str">
        <f>IF(_xlfn.XLOOKUP(C633, customers!A633:A1632, customers!C633:C1632, " ") = 0, "", _xlfn.XLOOKUP(C633, customers!A633:A1632, customers!C633:C1632, " "))</f>
        <v xml:space="preserve"> </v>
      </c>
      <c r="H633" s="2" t="str">
        <v>Ireland</v>
      </c>
      <c r="I633" t="str">
        <f>_xlfn.XLOOKUP(orders!D:D,products!A:A,products!H:H,"")</f>
        <v>Robusta</v>
      </c>
    </row>
    <row r="634" spans="1:9" x14ac:dyDescent="0.35">
      <c r="A634" s="2" t="s">
        <v>4053</v>
      </c>
      <c r="B634" s="3">
        <v>44049</v>
      </c>
      <c r="C634" s="2" t="s">
        <v>4054</v>
      </c>
      <c r="D634" t="s">
        <v>6173</v>
      </c>
      <c r="E634" s="2">
        <v>4</v>
      </c>
      <c r="F634" s="2" t="str">
        <f>_xlfn.XLOOKUP(C634,customers!$A$1:$A$1001,customers!$B$1:$B$1001,,0)</f>
        <v>Marjorie Yoxen</v>
      </c>
      <c r="G634" s="2" t="str">
        <f>IF(_xlfn.XLOOKUP(C634, customers!A634:A1633, customers!C634:C1633, " ") = 0, "", _xlfn.XLOOKUP(C634, customers!A634:A1633, customers!C634:C1633, " "))</f>
        <v>myoxenhk@google.com</v>
      </c>
      <c r="H634" s="2" t="str">
        <v>United States</v>
      </c>
      <c r="I634" t="str">
        <f>_xlfn.XLOOKUP(orders!D:D,products!A:A,products!H:H,"")</f>
        <v>Excelsa</v>
      </c>
    </row>
    <row r="635" spans="1:9" x14ac:dyDescent="0.35">
      <c r="A635" s="2" t="s">
        <v>4059</v>
      </c>
      <c r="B635" s="3">
        <v>43820</v>
      </c>
      <c r="C635" s="2" t="s">
        <v>4060</v>
      </c>
      <c r="D635" t="s">
        <v>6176</v>
      </c>
      <c r="E635" s="2">
        <v>4</v>
      </c>
      <c r="F635" s="2" t="str">
        <f>_xlfn.XLOOKUP(C635,customers!$A$1:$A$1001,customers!$B$1:$B$1001,,0)</f>
        <v>Gaspar McGavin</v>
      </c>
      <c r="G635" s="2" t="str">
        <f>IF(_xlfn.XLOOKUP(C635, customers!A635:A1634, customers!C635:C1634, " ") = 0, "", _xlfn.XLOOKUP(C635, customers!A635:A1634, customers!C635:C1634, " "))</f>
        <v>gmcgavinhl@histats.com</v>
      </c>
      <c r="H635" s="2" t="str">
        <v>United States</v>
      </c>
      <c r="I635" t="str">
        <f>_xlfn.XLOOKUP(orders!D:D,products!A:A,products!H:H,"")</f>
        <v>Robusta</v>
      </c>
    </row>
    <row r="636" spans="1:9" x14ac:dyDescent="0.35">
      <c r="A636" s="2" t="s">
        <v>4065</v>
      </c>
      <c r="B636" s="3">
        <v>43940</v>
      </c>
      <c r="C636" s="2" t="s">
        <v>4066</v>
      </c>
      <c r="D636" t="s">
        <v>6159</v>
      </c>
      <c r="E636" s="2">
        <v>3</v>
      </c>
      <c r="F636" s="2" t="str">
        <f>_xlfn.XLOOKUP(C636,customers!$A$1:$A$1001,customers!$B$1:$B$1001,,0)</f>
        <v>Lindy Uttermare</v>
      </c>
      <c r="G636" s="2" t="str">
        <f>IF(_xlfn.XLOOKUP(C636, customers!A636:A1635, customers!C636:C1635, " ") = 0, "", _xlfn.XLOOKUP(C636, customers!A636:A1635, customers!C636:C1635, " "))</f>
        <v>luttermarehm@engadget.com</v>
      </c>
      <c r="H636" s="2" t="str">
        <v>United States</v>
      </c>
      <c r="I636" t="str">
        <f>_xlfn.XLOOKUP(orders!D:D,products!A:A,products!H:H,"")</f>
        <v>Liberica</v>
      </c>
    </row>
    <row r="637" spans="1:9" x14ac:dyDescent="0.35">
      <c r="A637" s="2" t="s">
        <v>4071</v>
      </c>
      <c r="B637" s="3">
        <v>44578</v>
      </c>
      <c r="C637" s="2" t="s">
        <v>4072</v>
      </c>
      <c r="D637" t="s">
        <v>6173</v>
      </c>
      <c r="E637" s="2">
        <v>4</v>
      </c>
      <c r="F637" s="2" t="str">
        <f>_xlfn.XLOOKUP(C637,customers!$A$1:$A$1001,customers!$B$1:$B$1001,,0)</f>
        <v>Eal D'Ambrogio</v>
      </c>
      <c r="G637" s="2" t="str">
        <f>IF(_xlfn.XLOOKUP(C637, customers!A637:A1636, customers!C637:C1636, " ") = 0, "", _xlfn.XLOOKUP(C637, customers!A637:A1636, customers!C637:C1636, " "))</f>
        <v>edambrogiohn@techcrunch.com</v>
      </c>
      <c r="H637" s="2" t="str">
        <v>United States</v>
      </c>
      <c r="I637" t="str">
        <f>_xlfn.XLOOKUP(orders!D:D,products!A:A,products!H:H,"")</f>
        <v>Excelsa</v>
      </c>
    </row>
    <row r="638" spans="1:9" x14ac:dyDescent="0.35">
      <c r="A638" s="2" t="s">
        <v>4077</v>
      </c>
      <c r="B638" s="3">
        <v>43487</v>
      </c>
      <c r="C638" s="2" t="s">
        <v>4078</v>
      </c>
      <c r="D638" t="s">
        <v>6167</v>
      </c>
      <c r="E638" s="2">
        <v>6</v>
      </c>
      <c r="F638" s="2" t="str">
        <f>_xlfn.XLOOKUP(C638,customers!$A$1:$A$1001,customers!$B$1:$B$1001,,0)</f>
        <v>Carolee Winchcombe</v>
      </c>
      <c r="G638" s="2" t="str">
        <f>IF(_xlfn.XLOOKUP(C638, customers!A638:A1637, customers!C638:C1637, " ") = 0, "", _xlfn.XLOOKUP(C638, customers!A638:A1637, customers!C638:C1637, " "))</f>
        <v>cwinchcombeho@jiathis.com</v>
      </c>
      <c r="H638" s="2" t="str">
        <v>United States</v>
      </c>
      <c r="I638" t="str">
        <f>_xlfn.XLOOKUP(orders!D:D,products!A:A,products!H:H,"")</f>
        <v>Liberica</v>
      </c>
    </row>
    <row r="639" spans="1:9" x14ac:dyDescent="0.35">
      <c r="A639" s="2" t="s">
        <v>4083</v>
      </c>
      <c r="B639" s="3">
        <v>43889</v>
      </c>
      <c r="C639" s="2" t="s">
        <v>4084</v>
      </c>
      <c r="D639" t="s">
        <v>6163</v>
      </c>
      <c r="E639" s="2">
        <v>1</v>
      </c>
      <c r="F639" s="2" t="str">
        <f>_xlfn.XLOOKUP(C639,customers!$A$1:$A$1001,customers!$B$1:$B$1001,,0)</f>
        <v>Benedikta Paumier</v>
      </c>
      <c r="G639" s="2" t="str">
        <f>IF(_xlfn.XLOOKUP(C639, customers!A639:A1638, customers!C639:C1638, " ") = 0, "", _xlfn.XLOOKUP(C639, customers!A639:A1638, customers!C639:C1638, " "))</f>
        <v>bpaumierhp@umn.edu</v>
      </c>
      <c r="H639" s="2" t="str">
        <v>Ireland</v>
      </c>
      <c r="I639" t="str">
        <f>_xlfn.XLOOKUP(orders!D:D,products!A:A,products!H:H,"")</f>
        <v>Excelsa</v>
      </c>
    </row>
    <row r="640" spans="1:9" x14ac:dyDescent="0.35">
      <c r="A640" s="2" t="s">
        <v>4090</v>
      </c>
      <c r="B640" s="3">
        <v>43684</v>
      </c>
      <c r="C640" s="2" t="s">
        <v>4091</v>
      </c>
      <c r="D640" t="s">
        <v>6172</v>
      </c>
      <c r="E640" s="2">
        <v>3</v>
      </c>
      <c r="F640" s="2" t="str">
        <f>_xlfn.XLOOKUP(C640,customers!$A$1:$A$1001,customers!$B$1:$B$1001,,0)</f>
        <v>Neville Piatto</v>
      </c>
      <c r="G640" s="2" t="str">
        <f>IF(_xlfn.XLOOKUP(C640, customers!A640:A1639, customers!C640:C1639, " ") = 0, "", _xlfn.XLOOKUP(C640, customers!A640:A1639, customers!C640:C1639, " "))</f>
        <v/>
      </c>
      <c r="H640" s="2" t="str">
        <v>Ireland</v>
      </c>
      <c r="I640" t="str">
        <f>_xlfn.XLOOKUP(orders!D:D,products!A:A,products!H:H,"")</f>
        <v>Arabica</v>
      </c>
    </row>
    <row r="641" spans="1:9" x14ac:dyDescent="0.35">
      <c r="A641" s="2" t="s">
        <v>4095</v>
      </c>
      <c r="B641" s="3">
        <v>44331</v>
      </c>
      <c r="C641" s="2" t="s">
        <v>4096</v>
      </c>
      <c r="D641" t="s">
        <v>6147</v>
      </c>
      <c r="E641" s="2">
        <v>1</v>
      </c>
      <c r="F641" s="2" t="str">
        <f>_xlfn.XLOOKUP(C641,customers!$A$1:$A$1001,customers!$B$1:$B$1001,,0)</f>
        <v>Jeno Capey</v>
      </c>
      <c r="G641" s="2" t="str">
        <f>IF(_xlfn.XLOOKUP(C641, customers!A641:A1640, customers!C641:C1640, " ") = 0, "", _xlfn.XLOOKUP(C641, customers!A641:A1640, customers!C641:C1640, " "))</f>
        <v>jcapeyhr@bravesites.com</v>
      </c>
      <c r="H641" s="2" t="str">
        <v>United States</v>
      </c>
      <c r="I641" t="str">
        <f>_xlfn.XLOOKUP(orders!D:D,products!A:A,products!H:H,"")</f>
        <v>Liberica</v>
      </c>
    </row>
    <row r="642" spans="1:9" x14ac:dyDescent="0.35">
      <c r="A642" s="2" t="s">
        <v>4101</v>
      </c>
      <c r="B642" s="3">
        <v>44547</v>
      </c>
      <c r="C642" s="2" t="s">
        <v>4149</v>
      </c>
      <c r="D642" t="s">
        <v>6139</v>
      </c>
      <c r="E642" s="2">
        <v>5</v>
      </c>
      <c r="F642" s="2" t="str">
        <f>_xlfn.XLOOKUP(C642,customers!$A$1:$A$1001,customers!$B$1:$B$1001,,0)</f>
        <v>Tuckie Mathonnet</v>
      </c>
      <c r="G642" s="2" t="str">
        <f>IF(_xlfn.XLOOKUP(C642, customers!A642:A1641, customers!C642:C1641, " ") = 0, "", _xlfn.XLOOKUP(C642, customers!A642:A1641, customers!C642:C1641, " "))</f>
        <v>tmathonneti0@google.co.jp</v>
      </c>
      <c r="H642" s="2" t="str">
        <v>United States</v>
      </c>
      <c r="I642" t="str">
        <f>_xlfn.XLOOKUP(orders!D:D,products!A:A,products!H:H,"")</f>
        <v>Robusta</v>
      </c>
    </row>
    <row r="643" spans="1:9" x14ac:dyDescent="0.35">
      <c r="A643" s="2" t="s">
        <v>4106</v>
      </c>
      <c r="B643" s="3">
        <v>44448</v>
      </c>
      <c r="C643" s="2" t="s">
        <v>4107</v>
      </c>
      <c r="D643" t="s">
        <v>6176</v>
      </c>
      <c r="E643" s="2">
        <v>3</v>
      </c>
      <c r="F643" s="2" t="str">
        <f>_xlfn.XLOOKUP(C643,customers!$A$1:$A$1001,customers!$B$1:$B$1001,,0)</f>
        <v>Yardley Basill</v>
      </c>
      <c r="G643" s="2" t="str">
        <f>IF(_xlfn.XLOOKUP(C643, customers!A643:A1642, customers!C643:C1642, " ") = 0, "", _xlfn.XLOOKUP(C643, customers!A643:A1642, customers!C643:C1642, " "))</f>
        <v>ybasillht@theguardian.com</v>
      </c>
      <c r="H643" s="2" t="str">
        <v>United States</v>
      </c>
      <c r="I643" t="str">
        <f>_xlfn.XLOOKUP(orders!D:D,products!A:A,products!H:H,"")</f>
        <v>Robusta</v>
      </c>
    </row>
    <row r="644" spans="1:9" x14ac:dyDescent="0.35">
      <c r="A644" s="2" t="s">
        <v>4112</v>
      </c>
      <c r="B644" s="3">
        <v>43880</v>
      </c>
      <c r="C644" s="2" t="s">
        <v>4113</v>
      </c>
      <c r="D644" t="s">
        <v>6153</v>
      </c>
      <c r="E644" s="2">
        <v>2</v>
      </c>
      <c r="F644" s="2" t="str">
        <f>_xlfn.XLOOKUP(C644,customers!$A$1:$A$1001,customers!$B$1:$B$1001,,0)</f>
        <v>Maggy Baistow</v>
      </c>
      <c r="G644" s="2" t="str">
        <f>IF(_xlfn.XLOOKUP(C644, customers!A644:A1643, customers!C644:C1643, " ") = 0, "", _xlfn.XLOOKUP(C644, customers!A644:A1643, customers!C644:C1643, " "))</f>
        <v>mbaistowhu@i2i.jp</v>
      </c>
      <c r="H644" s="2" t="str">
        <v>United Kingdom</v>
      </c>
      <c r="I644" t="str">
        <f>_xlfn.XLOOKUP(orders!D:D,products!A:A,products!H:H,"")</f>
        <v>Excelsa</v>
      </c>
    </row>
    <row r="645" spans="1:9" x14ac:dyDescent="0.35">
      <c r="A645" s="2" t="s">
        <v>4120</v>
      </c>
      <c r="B645" s="3">
        <v>44011</v>
      </c>
      <c r="C645" s="2" t="s">
        <v>4121</v>
      </c>
      <c r="D645" t="s">
        <v>6145</v>
      </c>
      <c r="E645" s="2">
        <v>3</v>
      </c>
      <c r="F645" s="2" t="str">
        <f>_xlfn.XLOOKUP(C645,customers!$A$1:$A$1001,customers!$B$1:$B$1001,,0)</f>
        <v>Courtney Pallant</v>
      </c>
      <c r="G645" s="2" t="str">
        <f>IF(_xlfn.XLOOKUP(C645, customers!A645:A1644, customers!C645:C1644, " ") = 0, "", _xlfn.XLOOKUP(C645, customers!A645:A1644, customers!C645:C1644, " "))</f>
        <v>cpallanthv@typepad.com</v>
      </c>
      <c r="H645" s="2" t="str">
        <v>United States</v>
      </c>
      <c r="I645" t="str">
        <f>_xlfn.XLOOKUP(orders!D:D,products!A:A,products!H:H,"")</f>
        <v>Excelsa</v>
      </c>
    </row>
    <row r="646" spans="1:9" x14ac:dyDescent="0.35">
      <c r="A646" s="2" t="s">
        <v>4125</v>
      </c>
      <c r="B646" s="3">
        <v>44694</v>
      </c>
      <c r="C646" s="2" t="s">
        <v>4126</v>
      </c>
      <c r="D646" t="s">
        <v>6146</v>
      </c>
      <c r="E646" s="2">
        <v>2</v>
      </c>
      <c r="F646" s="2" t="str">
        <f>_xlfn.XLOOKUP(C646,customers!$A$1:$A$1001,customers!$B$1:$B$1001,,0)</f>
        <v>Marne Mingey</v>
      </c>
      <c r="G646" s="2" t="str">
        <f>IF(_xlfn.XLOOKUP(C646, customers!A646:A1645, customers!C646:C1645, " ") = 0, "", _xlfn.XLOOKUP(C646, customers!A646:A1645, customers!C646:C1645, " "))</f>
        <v/>
      </c>
      <c r="H646" s="2" t="str">
        <v>United States</v>
      </c>
      <c r="I646" t="str">
        <f>_xlfn.XLOOKUP(orders!D:D,products!A:A,products!H:H,"")</f>
        <v>Robusta</v>
      </c>
    </row>
    <row r="647" spans="1:9" x14ac:dyDescent="0.35">
      <c r="A647" s="2" t="s">
        <v>4130</v>
      </c>
      <c r="B647" s="3">
        <v>44106</v>
      </c>
      <c r="C647" s="2" t="s">
        <v>4131</v>
      </c>
      <c r="D647" t="s">
        <v>6165</v>
      </c>
      <c r="E647" s="2">
        <v>3</v>
      </c>
      <c r="F647" s="2" t="str">
        <f>_xlfn.XLOOKUP(C647,customers!$A$1:$A$1001,customers!$B$1:$B$1001,,0)</f>
        <v>Denny O' Ronan</v>
      </c>
      <c r="G647" s="2" t="str">
        <f>IF(_xlfn.XLOOKUP(C647, customers!A647:A1646, customers!C647:C1646, " ") = 0, "", _xlfn.XLOOKUP(C647, customers!A647:A1646, customers!C647:C1646, " "))</f>
        <v>dohx@redcross.org</v>
      </c>
      <c r="H647" s="2" t="str">
        <v>United States</v>
      </c>
      <c r="I647" t="str">
        <f>_xlfn.XLOOKUP(orders!D:D,products!A:A,products!H:H,"")</f>
        <v>Arabica</v>
      </c>
    </row>
    <row r="648" spans="1:9" x14ac:dyDescent="0.35">
      <c r="A648" s="2" t="s">
        <v>4136</v>
      </c>
      <c r="B648" s="3">
        <v>44532</v>
      </c>
      <c r="C648" s="2" t="s">
        <v>4137</v>
      </c>
      <c r="D648" t="s">
        <v>6144</v>
      </c>
      <c r="E648" s="2">
        <v>1</v>
      </c>
      <c r="F648" s="2" t="str">
        <f>_xlfn.XLOOKUP(C648,customers!$A$1:$A$1001,customers!$B$1:$B$1001,,0)</f>
        <v>Dottie Rallin</v>
      </c>
      <c r="G648" s="2" t="str">
        <f>IF(_xlfn.XLOOKUP(C648, customers!A648:A1647, customers!C648:C1647, " ") = 0, "", _xlfn.XLOOKUP(C648, customers!A648:A1647, customers!C648:C1647, " "))</f>
        <v>drallinhy@howstuffworks.com</v>
      </c>
      <c r="H648" s="2" t="str">
        <v>United States</v>
      </c>
      <c r="I648" t="str">
        <f>_xlfn.XLOOKUP(orders!D:D,products!A:A,products!H:H,"")</f>
        <v>Arabica</v>
      </c>
    </row>
    <row r="649" spans="1:9" x14ac:dyDescent="0.35">
      <c r="A649" s="2" t="s">
        <v>4142</v>
      </c>
      <c r="B649" s="3">
        <v>44502</v>
      </c>
      <c r="C649" s="2" t="s">
        <v>4143</v>
      </c>
      <c r="D649" t="s">
        <v>6158</v>
      </c>
      <c r="E649" s="2">
        <v>3</v>
      </c>
      <c r="F649" s="2" t="str">
        <f>_xlfn.XLOOKUP(C649,customers!$A$1:$A$1001,customers!$B$1:$B$1001,,0)</f>
        <v>Ardith Chill</v>
      </c>
      <c r="G649" s="2" t="str">
        <f>IF(_xlfn.XLOOKUP(C649, customers!A649:A1648, customers!C649:C1648, " ") = 0, "", _xlfn.XLOOKUP(C649, customers!A649:A1648, customers!C649:C1648, " "))</f>
        <v>achillhz@epa.gov</v>
      </c>
      <c r="H649" s="2" t="str">
        <v>United Kingdom</v>
      </c>
      <c r="I649" t="str">
        <f>_xlfn.XLOOKUP(orders!D:D,products!A:A,products!H:H,"")</f>
        <v>Liberica</v>
      </c>
    </row>
    <row r="650" spans="1:9" x14ac:dyDescent="0.35">
      <c r="A650" s="2" t="s">
        <v>4148</v>
      </c>
      <c r="B650" s="3">
        <v>43884</v>
      </c>
      <c r="C650" s="2" t="s">
        <v>4149</v>
      </c>
      <c r="D650" t="s">
        <v>6160</v>
      </c>
      <c r="E650" s="2">
        <v>6</v>
      </c>
      <c r="F650" s="2" t="str">
        <f>_xlfn.XLOOKUP(C650,customers!$A$1:$A$1001,customers!$B$1:$B$1001,,0)</f>
        <v>Tuckie Mathonnet</v>
      </c>
      <c r="G650" s="2" t="str">
        <f>IF(_xlfn.XLOOKUP(C650, customers!A650:A1649, customers!C650:C1649, " ") = 0, "", _xlfn.XLOOKUP(C650, customers!A650:A1649, customers!C650:C1649, " "))</f>
        <v>tmathonneti0@google.co.jp</v>
      </c>
      <c r="H650" s="2" t="str">
        <v>United States</v>
      </c>
      <c r="I650" t="str">
        <f>_xlfn.XLOOKUP(orders!D:D,products!A:A,products!H:H,"")</f>
        <v>Robusta</v>
      </c>
    </row>
    <row r="651" spans="1:9" x14ac:dyDescent="0.35">
      <c r="A651" s="2" t="s">
        <v>4154</v>
      </c>
      <c r="B651" s="3">
        <v>44015</v>
      </c>
      <c r="C651" s="2" t="s">
        <v>4155</v>
      </c>
      <c r="D651" t="s">
        <v>6167</v>
      </c>
      <c r="E651" s="2">
        <v>6</v>
      </c>
      <c r="F651" s="2" t="str">
        <f>_xlfn.XLOOKUP(C651,customers!$A$1:$A$1001,customers!$B$1:$B$1001,,0)</f>
        <v>Charmane Denys</v>
      </c>
      <c r="G651" s="2" t="str">
        <f>IF(_xlfn.XLOOKUP(C651, customers!A651:A1650, customers!C651:C1650, " ") = 0, "", _xlfn.XLOOKUP(C651, customers!A651:A1650, customers!C651:C1650, " "))</f>
        <v>cdenysi1@is.gd</v>
      </c>
      <c r="H651" s="2" t="str">
        <v>United Kingdom</v>
      </c>
      <c r="I651" t="str">
        <f>_xlfn.XLOOKUP(orders!D:D,products!A:A,products!H:H,"")</f>
        <v>Liberica</v>
      </c>
    </row>
    <row r="652" spans="1:9" x14ac:dyDescent="0.35">
      <c r="A652" s="2" t="s">
        <v>4160</v>
      </c>
      <c r="B652" s="3">
        <v>43507</v>
      </c>
      <c r="C652" s="2" t="s">
        <v>4161</v>
      </c>
      <c r="D652" t="s">
        <v>6169</v>
      </c>
      <c r="E652" s="2">
        <v>1</v>
      </c>
      <c r="F652" s="2" t="str">
        <f>_xlfn.XLOOKUP(C652,customers!$A$1:$A$1001,customers!$B$1:$B$1001,,0)</f>
        <v>Cecily Stebbings</v>
      </c>
      <c r="G652" s="2" t="str">
        <f>IF(_xlfn.XLOOKUP(C652, customers!A652:A1651, customers!C652:C1651, " ") = 0, "", _xlfn.XLOOKUP(C652, customers!A652:A1651, customers!C652:C1651, " "))</f>
        <v>cstebbingsi2@drupal.org</v>
      </c>
      <c r="H652" s="2" t="str">
        <v>United States</v>
      </c>
      <c r="I652" t="str">
        <f>_xlfn.XLOOKUP(orders!D:D,products!A:A,products!H:H,"")</f>
        <v>Robusta</v>
      </c>
    </row>
    <row r="653" spans="1:9" x14ac:dyDescent="0.35">
      <c r="A653" s="2" t="s">
        <v>4166</v>
      </c>
      <c r="B653" s="3">
        <v>44084</v>
      </c>
      <c r="C653" s="2" t="s">
        <v>4167</v>
      </c>
      <c r="D653" t="s">
        <v>6176</v>
      </c>
      <c r="E653" s="2">
        <v>4</v>
      </c>
      <c r="F653" s="2" t="str">
        <f>_xlfn.XLOOKUP(C653,customers!$A$1:$A$1001,customers!$B$1:$B$1001,,0)</f>
        <v>Giana Tonnesen</v>
      </c>
      <c r="G653" s="2" t="str">
        <f>IF(_xlfn.XLOOKUP(C653, customers!A653:A1652, customers!C653:C1652, " ") = 0, "", _xlfn.XLOOKUP(C653, customers!A653:A1652, customers!C653:C1652, " "))</f>
        <v/>
      </c>
      <c r="H653" s="2" t="str">
        <v>United States</v>
      </c>
      <c r="I653" t="str">
        <f>_xlfn.XLOOKUP(orders!D:D,products!A:A,products!H:H,"")</f>
        <v>Robusta</v>
      </c>
    </row>
    <row r="654" spans="1:9" x14ac:dyDescent="0.35">
      <c r="A654" s="2" t="s">
        <v>4171</v>
      </c>
      <c r="B654" s="3">
        <v>43892</v>
      </c>
      <c r="C654" s="2" t="s">
        <v>4172</v>
      </c>
      <c r="D654" t="s">
        <v>6167</v>
      </c>
      <c r="E654" s="2">
        <v>4</v>
      </c>
      <c r="F654" s="2" t="str">
        <f>_xlfn.XLOOKUP(C654,customers!$A$1:$A$1001,customers!$B$1:$B$1001,,0)</f>
        <v>Rhetta Zywicki</v>
      </c>
      <c r="G654" s="2" t="str">
        <f>IF(_xlfn.XLOOKUP(C654, customers!A654:A1653, customers!C654:C1653, " ") = 0, "", _xlfn.XLOOKUP(C654, customers!A654:A1653, customers!C654:C1653, " "))</f>
        <v>rzywickii4@ifeng.com</v>
      </c>
      <c r="H654" s="2" t="str">
        <v>Ireland</v>
      </c>
      <c r="I654" t="str">
        <f>_xlfn.XLOOKUP(orders!D:D,products!A:A,products!H:H,"")</f>
        <v>Liberica</v>
      </c>
    </row>
    <row r="655" spans="1:9" x14ac:dyDescent="0.35">
      <c r="A655" s="2" t="s">
        <v>4176</v>
      </c>
      <c r="B655" s="3">
        <v>44375</v>
      </c>
      <c r="C655" s="2" t="s">
        <v>4177</v>
      </c>
      <c r="D655" t="s">
        <v>6172</v>
      </c>
      <c r="E655" s="2">
        <v>4</v>
      </c>
      <c r="F655" s="2" t="str">
        <f>_xlfn.XLOOKUP(C655,customers!$A$1:$A$1001,customers!$B$1:$B$1001,,0)</f>
        <v>Almeria Burgett</v>
      </c>
      <c r="G655" s="2" t="str">
        <f>IF(_xlfn.XLOOKUP(C655, customers!A655:A1654, customers!C655:C1654, " ") = 0, "", _xlfn.XLOOKUP(C655, customers!A655:A1654, customers!C655:C1654, " "))</f>
        <v>aburgetti5@moonfruit.com</v>
      </c>
      <c r="H655" s="2" t="str">
        <v>United States</v>
      </c>
      <c r="I655" t="str">
        <f>_xlfn.XLOOKUP(orders!D:D,products!A:A,products!H:H,"")</f>
        <v>Arabica</v>
      </c>
    </row>
    <row r="656" spans="1:9" x14ac:dyDescent="0.35">
      <c r="A656" s="2" t="s">
        <v>4182</v>
      </c>
      <c r="B656" s="3">
        <v>43476</v>
      </c>
      <c r="C656" s="2" t="s">
        <v>4183</v>
      </c>
      <c r="D656" t="s">
        <v>6165</v>
      </c>
      <c r="E656" s="2">
        <v>3</v>
      </c>
      <c r="F656" s="2" t="str">
        <f>_xlfn.XLOOKUP(C656,customers!$A$1:$A$1001,customers!$B$1:$B$1001,,0)</f>
        <v>Marvin Malloy</v>
      </c>
      <c r="G656" s="2" t="str">
        <f>IF(_xlfn.XLOOKUP(C656, customers!A656:A1655, customers!C656:C1655, " ") = 0, "", _xlfn.XLOOKUP(C656, customers!A656:A1655, customers!C656:C1655, " "))</f>
        <v>mmalloyi6@seattletimes.com</v>
      </c>
      <c r="H656" s="2" t="str">
        <v>United States</v>
      </c>
      <c r="I656" t="str">
        <f>_xlfn.XLOOKUP(orders!D:D,products!A:A,products!H:H,"")</f>
        <v>Arabica</v>
      </c>
    </row>
    <row r="657" spans="1:9" x14ac:dyDescent="0.35">
      <c r="A657" s="2" t="s">
        <v>4188</v>
      </c>
      <c r="B657" s="3">
        <v>43728</v>
      </c>
      <c r="C657" s="2" t="s">
        <v>4189</v>
      </c>
      <c r="D657" t="s">
        <v>6148</v>
      </c>
      <c r="E657" s="2">
        <v>2</v>
      </c>
      <c r="F657" s="2" t="str">
        <f>_xlfn.XLOOKUP(C657,customers!$A$1:$A$1001,customers!$B$1:$B$1001,,0)</f>
        <v>Maxim McParland</v>
      </c>
      <c r="G657" s="2" t="str">
        <f>IF(_xlfn.XLOOKUP(C657, customers!A657:A1656, customers!C657:C1656, " ") = 0, "", _xlfn.XLOOKUP(C657, customers!A657:A1656, customers!C657:C1656, " "))</f>
        <v>mmcparlandi7@w3.org</v>
      </c>
      <c r="H657" s="2" t="str">
        <v>United States</v>
      </c>
      <c r="I657" t="str">
        <f>_xlfn.XLOOKUP(orders!D:D,products!A:A,products!H:H,"")</f>
        <v>Robusta</v>
      </c>
    </row>
    <row r="658" spans="1:9" x14ac:dyDescent="0.35">
      <c r="A658" s="2" t="s">
        <v>4193</v>
      </c>
      <c r="B658" s="3">
        <v>44485</v>
      </c>
      <c r="C658" s="2" t="s">
        <v>4194</v>
      </c>
      <c r="D658" t="s">
        <v>6140</v>
      </c>
      <c r="E658" s="2">
        <v>4</v>
      </c>
      <c r="F658" s="2" t="str">
        <f>_xlfn.XLOOKUP(C658,customers!$A$1:$A$1001,customers!$B$1:$B$1001,,0)</f>
        <v>Sylas Jennaroy</v>
      </c>
      <c r="G658" s="2" t="str">
        <f>IF(_xlfn.XLOOKUP(C658, customers!A658:A1657, customers!C658:C1657, " ") = 0, "", _xlfn.XLOOKUP(C658, customers!A658:A1657, customers!C658:C1657, " "))</f>
        <v>sjennaroyi8@purevolume.com</v>
      </c>
      <c r="H658" s="2" t="str">
        <v>United States</v>
      </c>
      <c r="I658" t="str">
        <f>_xlfn.XLOOKUP(orders!D:D,products!A:A,products!H:H,"")</f>
        <v>Liberica</v>
      </c>
    </row>
    <row r="659" spans="1:9" x14ac:dyDescent="0.35">
      <c r="A659" s="2" t="s">
        <v>4198</v>
      </c>
      <c r="B659" s="3">
        <v>43831</v>
      </c>
      <c r="C659" s="2" t="s">
        <v>4199</v>
      </c>
      <c r="D659" t="s">
        <v>6154</v>
      </c>
      <c r="E659" s="2">
        <v>2</v>
      </c>
      <c r="F659" s="2" t="str">
        <f>_xlfn.XLOOKUP(C659,customers!$A$1:$A$1001,customers!$B$1:$B$1001,,0)</f>
        <v>Wren Place</v>
      </c>
      <c r="G659" s="2" t="str">
        <f>IF(_xlfn.XLOOKUP(C659, customers!A659:A1658, customers!C659:C1658, " ") = 0, "", _xlfn.XLOOKUP(C659, customers!A659:A1658, customers!C659:C1658, " "))</f>
        <v>wplacei9@wsj.com</v>
      </c>
      <c r="H659" s="2" t="str">
        <v>United States</v>
      </c>
      <c r="I659" t="str">
        <f>_xlfn.XLOOKUP(orders!D:D,products!A:A,products!H:H,"")</f>
        <v>Arabica</v>
      </c>
    </row>
    <row r="660" spans="1:9" x14ac:dyDescent="0.35">
      <c r="A660" s="2" t="s">
        <v>4204</v>
      </c>
      <c r="B660" s="3">
        <v>44630</v>
      </c>
      <c r="C660" s="2" t="s">
        <v>4260</v>
      </c>
      <c r="D660" t="s">
        <v>6136</v>
      </c>
      <c r="E660" s="2">
        <v>3</v>
      </c>
      <c r="F660" s="2" t="str">
        <f>_xlfn.XLOOKUP(C660,customers!$A$1:$A$1001,customers!$B$1:$B$1001,,0)</f>
        <v>Janella Millett</v>
      </c>
      <c r="G660" s="2" t="str">
        <f>IF(_xlfn.XLOOKUP(C660, customers!A660:A1659, customers!C660:C1659, " ") = 0, "", _xlfn.XLOOKUP(C660, customers!A660:A1659, customers!C660:C1659, " "))</f>
        <v>jmillettik@addtoany.com</v>
      </c>
      <c r="H660" s="2" t="str">
        <v>United States</v>
      </c>
      <c r="I660" t="str">
        <f>_xlfn.XLOOKUP(orders!D:D,products!A:A,products!H:H,"")</f>
        <v>Excelsa</v>
      </c>
    </row>
    <row r="661" spans="1:9" x14ac:dyDescent="0.35">
      <c r="A661" s="2" t="s">
        <v>4208</v>
      </c>
      <c r="B661" s="3">
        <v>44693</v>
      </c>
      <c r="C661" s="2" t="s">
        <v>4209</v>
      </c>
      <c r="D661" t="s">
        <v>6165</v>
      </c>
      <c r="E661" s="2">
        <v>2</v>
      </c>
      <c r="F661" s="2" t="str">
        <f>_xlfn.XLOOKUP(C661,customers!$A$1:$A$1001,customers!$B$1:$B$1001,,0)</f>
        <v>Dollie Gadsden</v>
      </c>
      <c r="G661" s="2" t="str">
        <f>IF(_xlfn.XLOOKUP(C661, customers!A661:A1660, customers!C661:C1660, " ") = 0, "", _xlfn.XLOOKUP(C661, customers!A661:A1660, customers!C661:C1660, " "))</f>
        <v>dgadsdenib@google.com.hk</v>
      </c>
      <c r="H661" s="2" t="str">
        <v>Ireland</v>
      </c>
      <c r="I661" t="str">
        <f>_xlfn.XLOOKUP(orders!D:D,products!A:A,products!H:H,"")</f>
        <v>Arabica</v>
      </c>
    </row>
    <row r="662" spans="1:9" x14ac:dyDescent="0.35">
      <c r="A662" s="2" t="s">
        <v>4214</v>
      </c>
      <c r="B662" s="3">
        <v>44084</v>
      </c>
      <c r="C662" s="2" t="s">
        <v>4215</v>
      </c>
      <c r="D662" t="s">
        <v>6173</v>
      </c>
      <c r="E662" s="2">
        <v>6</v>
      </c>
      <c r="F662" s="2" t="str">
        <f>_xlfn.XLOOKUP(C662,customers!$A$1:$A$1001,customers!$B$1:$B$1001,,0)</f>
        <v>Val Wakelin</v>
      </c>
      <c r="G662" s="2" t="str">
        <f>IF(_xlfn.XLOOKUP(C662, customers!A662:A1661, customers!C662:C1661, " ") = 0, "", _xlfn.XLOOKUP(C662, customers!A662:A1661, customers!C662:C1661, " "))</f>
        <v>vwakelinic@unesco.org</v>
      </c>
      <c r="H662" s="2" t="str">
        <v>United States</v>
      </c>
      <c r="I662" t="str">
        <f>_xlfn.XLOOKUP(orders!D:D,products!A:A,products!H:H,"")</f>
        <v>Excelsa</v>
      </c>
    </row>
    <row r="663" spans="1:9" x14ac:dyDescent="0.35">
      <c r="A663" s="2" t="s">
        <v>4220</v>
      </c>
      <c r="B663" s="3">
        <v>44485</v>
      </c>
      <c r="C663" s="2" t="s">
        <v>4221</v>
      </c>
      <c r="D663" t="s">
        <v>6149</v>
      </c>
      <c r="E663" s="2">
        <v>6</v>
      </c>
      <c r="F663" s="2" t="str">
        <f>_xlfn.XLOOKUP(C663,customers!$A$1:$A$1001,customers!$B$1:$B$1001,,0)</f>
        <v>Annie Campsall</v>
      </c>
      <c r="G663" s="2" t="str">
        <f>IF(_xlfn.XLOOKUP(C663, customers!A663:A1662, customers!C663:C1662, " ") = 0, "", _xlfn.XLOOKUP(C663, customers!A663:A1662, customers!C663:C1662, " "))</f>
        <v>acampsallid@zimbio.com</v>
      </c>
      <c r="H663" s="2" t="str">
        <v>United States</v>
      </c>
      <c r="I663" t="str">
        <f>_xlfn.XLOOKUP(orders!D:D,products!A:A,products!H:H,"")</f>
        <v>Arabica</v>
      </c>
    </row>
    <row r="664" spans="1:9" x14ac:dyDescent="0.35">
      <c r="A664" s="2" t="s">
        <v>4226</v>
      </c>
      <c r="B664" s="3">
        <v>44364</v>
      </c>
      <c r="C664" s="2" t="s">
        <v>4227</v>
      </c>
      <c r="D664" t="s">
        <v>6162</v>
      </c>
      <c r="E664" s="2">
        <v>5</v>
      </c>
      <c r="F664" s="2" t="str">
        <f>_xlfn.XLOOKUP(C664,customers!$A$1:$A$1001,customers!$B$1:$B$1001,,0)</f>
        <v>Shermy Moseby</v>
      </c>
      <c r="G664" s="2" t="str">
        <f>IF(_xlfn.XLOOKUP(C664, customers!A664:A1663, customers!C664:C1663, " ") = 0, "", _xlfn.XLOOKUP(C664, customers!A664:A1663, customers!C664:C1663, " "))</f>
        <v>smosebyie@stanford.edu</v>
      </c>
      <c r="H664" s="2" t="str">
        <v>United States</v>
      </c>
      <c r="I664" t="str">
        <f>_xlfn.XLOOKUP(orders!D:D,products!A:A,products!H:H,"")</f>
        <v>Liberica</v>
      </c>
    </row>
    <row r="665" spans="1:9" x14ac:dyDescent="0.35">
      <c r="A665" s="2" t="s">
        <v>4231</v>
      </c>
      <c r="B665" s="3">
        <v>43554</v>
      </c>
      <c r="C665" s="2" t="s">
        <v>4232</v>
      </c>
      <c r="D665" t="s">
        <v>6152</v>
      </c>
      <c r="E665" s="2">
        <v>6</v>
      </c>
      <c r="F665" s="2" t="str">
        <f>_xlfn.XLOOKUP(C665,customers!$A$1:$A$1001,customers!$B$1:$B$1001,,0)</f>
        <v>Corrie Wass</v>
      </c>
      <c r="G665" s="2" t="str">
        <f>IF(_xlfn.XLOOKUP(C665, customers!A665:A1664, customers!C665:C1664, " ") = 0, "", _xlfn.XLOOKUP(C665, customers!A665:A1664, customers!C665:C1664, " "))</f>
        <v>cwassif@prweb.com</v>
      </c>
      <c r="H665" s="2" t="str">
        <v>United States</v>
      </c>
      <c r="I665" t="str">
        <f>_xlfn.XLOOKUP(orders!D:D,products!A:A,products!H:H,"")</f>
        <v>Arabica</v>
      </c>
    </row>
    <row r="666" spans="1:9" x14ac:dyDescent="0.35">
      <c r="A666" s="2" t="s">
        <v>4236</v>
      </c>
      <c r="B666" s="3">
        <v>44549</v>
      </c>
      <c r="C666" s="2" t="s">
        <v>4237</v>
      </c>
      <c r="D666" t="s">
        <v>6180</v>
      </c>
      <c r="E666" s="2">
        <v>6</v>
      </c>
      <c r="F666" s="2" t="str">
        <f>_xlfn.XLOOKUP(C666,customers!$A$1:$A$1001,customers!$B$1:$B$1001,,0)</f>
        <v>Ira Sjostrom</v>
      </c>
      <c r="G666" s="2" t="str">
        <f>IF(_xlfn.XLOOKUP(C666, customers!A666:A1665, customers!C666:C1665, " ") = 0, "", _xlfn.XLOOKUP(C666, customers!A666:A1665, customers!C666:C1665, " "))</f>
        <v>isjostromig@pbs.org</v>
      </c>
      <c r="H666" s="2" t="str">
        <v>United States</v>
      </c>
      <c r="I666" t="str">
        <f>_xlfn.XLOOKUP(orders!D:D,products!A:A,products!H:H,"")</f>
        <v>Excelsa</v>
      </c>
    </row>
    <row r="667" spans="1:9" x14ac:dyDescent="0.35">
      <c r="A667" s="2" t="s">
        <v>4236</v>
      </c>
      <c r="B667" s="3">
        <v>44549</v>
      </c>
      <c r="C667" s="2" t="s">
        <v>4237</v>
      </c>
      <c r="D667" t="s">
        <v>6147</v>
      </c>
      <c r="E667" s="2">
        <v>2</v>
      </c>
      <c r="F667" s="2" t="str">
        <f>_xlfn.XLOOKUP(C667,customers!$A$1:$A$1001,customers!$B$1:$B$1001,,0)</f>
        <v>Ira Sjostrom</v>
      </c>
      <c r="G667" s="2" t="str">
        <f>IF(_xlfn.XLOOKUP(C667, customers!A667:A1666, customers!C667:C1666, " ") = 0, "", _xlfn.XLOOKUP(C667, customers!A667:A1666, customers!C667:C1666, " "))</f>
        <v xml:space="preserve"> </v>
      </c>
      <c r="H667" s="2" t="str">
        <v>United States</v>
      </c>
      <c r="I667" t="str">
        <f>_xlfn.XLOOKUP(orders!D:D,products!A:A,products!H:H,"")</f>
        <v>Liberica</v>
      </c>
    </row>
    <row r="668" spans="1:9" x14ac:dyDescent="0.35">
      <c r="A668" s="2" t="s">
        <v>4247</v>
      </c>
      <c r="B668" s="3">
        <v>43987</v>
      </c>
      <c r="C668" s="2" t="s">
        <v>4248</v>
      </c>
      <c r="D668" t="s">
        <v>6165</v>
      </c>
      <c r="E668" s="2">
        <v>4</v>
      </c>
      <c r="F668" s="2" t="str">
        <f>_xlfn.XLOOKUP(C668,customers!$A$1:$A$1001,customers!$B$1:$B$1001,,0)</f>
        <v>Jermaine Branchett</v>
      </c>
      <c r="G668" s="2" t="str">
        <f>IF(_xlfn.XLOOKUP(C668, customers!A668:A1667, customers!C668:C1667, " ") = 0, "", _xlfn.XLOOKUP(C668, customers!A668:A1667, customers!C668:C1667, " "))</f>
        <v>jbranchettii@bravesites.com</v>
      </c>
      <c r="H668" s="2" t="str">
        <v>United States</v>
      </c>
      <c r="I668" t="str">
        <f>_xlfn.XLOOKUP(orders!D:D,products!A:A,products!H:H,"")</f>
        <v>Arabica</v>
      </c>
    </row>
    <row r="669" spans="1:9" x14ac:dyDescent="0.35">
      <c r="A669" s="2" t="s">
        <v>4253</v>
      </c>
      <c r="B669" s="3">
        <v>44451</v>
      </c>
      <c r="C669" s="2" t="s">
        <v>4254</v>
      </c>
      <c r="D669" t="s">
        <v>6144</v>
      </c>
      <c r="E669" s="2">
        <v>6</v>
      </c>
      <c r="F669" s="2" t="str">
        <f>_xlfn.XLOOKUP(C669,customers!$A$1:$A$1001,customers!$B$1:$B$1001,,0)</f>
        <v>Nissie Rudland</v>
      </c>
      <c r="G669" s="2" t="str">
        <f>IF(_xlfn.XLOOKUP(C669, customers!A669:A1668, customers!C669:C1668, " ") = 0, "", _xlfn.XLOOKUP(C669, customers!A669:A1668, customers!C669:C1668, " "))</f>
        <v>nrudlandij@blogs.com</v>
      </c>
      <c r="H669" s="2" t="str">
        <v>Ireland</v>
      </c>
      <c r="I669" t="str">
        <f>_xlfn.XLOOKUP(orders!D:D,products!A:A,products!H:H,"")</f>
        <v>Arabica</v>
      </c>
    </row>
    <row r="670" spans="1:9" x14ac:dyDescent="0.35">
      <c r="A670" s="2" t="s">
        <v>4259</v>
      </c>
      <c r="B670" s="3">
        <v>44636</v>
      </c>
      <c r="C670" s="2" t="s">
        <v>4260</v>
      </c>
      <c r="D670" t="s">
        <v>6139</v>
      </c>
      <c r="E670" s="2">
        <v>5</v>
      </c>
      <c r="F670" s="2" t="str">
        <f>_xlfn.XLOOKUP(C670,customers!$A$1:$A$1001,customers!$B$1:$B$1001,,0)</f>
        <v>Janella Millett</v>
      </c>
      <c r="G670" s="2" t="str">
        <f>IF(_xlfn.XLOOKUP(C670, customers!A670:A1669, customers!C670:C1669, " ") = 0, "", _xlfn.XLOOKUP(C670, customers!A670:A1669, customers!C670:C1669, " "))</f>
        <v>jmillettik@addtoany.com</v>
      </c>
      <c r="H670" s="2" t="str">
        <v>United States</v>
      </c>
      <c r="I670" t="str">
        <f>_xlfn.XLOOKUP(orders!D:D,products!A:A,products!H:H,"")</f>
        <v>Robusta</v>
      </c>
    </row>
    <row r="671" spans="1:9" x14ac:dyDescent="0.35">
      <c r="A671" s="2" t="s">
        <v>4265</v>
      </c>
      <c r="B671" s="3">
        <v>44551</v>
      </c>
      <c r="C671" s="2" t="s">
        <v>4266</v>
      </c>
      <c r="D671" t="s">
        <v>6178</v>
      </c>
      <c r="E671" s="2">
        <v>2</v>
      </c>
      <c r="F671" s="2" t="str">
        <f>_xlfn.XLOOKUP(C671,customers!$A$1:$A$1001,customers!$B$1:$B$1001,,0)</f>
        <v>Ferdie Tourry</v>
      </c>
      <c r="G671" s="2" t="str">
        <f>IF(_xlfn.XLOOKUP(C671, customers!A671:A1670, customers!C671:C1670, " ") = 0, "", _xlfn.XLOOKUP(C671, customers!A671:A1670, customers!C671:C1670, " "))</f>
        <v>ftourryil@google.de</v>
      </c>
      <c r="H671" s="2" t="str">
        <v>United States</v>
      </c>
      <c r="I671" t="str">
        <f>_xlfn.XLOOKUP(orders!D:D,products!A:A,products!H:H,"")</f>
        <v>Liberica</v>
      </c>
    </row>
    <row r="672" spans="1:9" x14ac:dyDescent="0.35">
      <c r="A672" s="2" t="s">
        <v>4271</v>
      </c>
      <c r="B672" s="3">
        <v>43606</v>
      </c>
      <c r="C672" s="2" t="s">
        <v>4272</v>
      </c>
      <c r="D672" t="s">
        <v>6156</v>
      </c>
      <c r="E672" s="2">
        <v>3</v>
      </c>
      <c r="F672" s="2" t="str">
        <f>_xlfn.XLOOKUP(C672,customers!$A$1:$A$1001,customers!$B$1:$B$1001,,0)</f>
        <v>Cecil Weatherall</v>
      </c>
      <c r="G672" s="2" t="str">
        <f>IF(_xlfn.XLOOKUP(C672, customers!A672:A1671, customers!C672:C1671, " ") = 0, "", _xlfn.XLOOKUP(C672, customers!A672:A1671, customers!C672:C1671, " "))</f>
        <v>cweatherallim@toplist.cz</v>
      </c>
      <c r="H672" s="2" t="str">
        <v>United States</v>
      </c>
      <c r="I672" t="str">
        <f>_xlfn.XLOOKUP(orders!D:D,products!A:A,products!H:H,"")</f>
        <v>Liberica</v>
      </c>
    </row>
    <row r="673" spans="1:9" x14ac:dyDescent="0.35">
      <c r="A673" s="2" t="s">
        <v>4277</v>
      </c>
      <c r="B673" s="3">
        <v>44495</v>
      </c>
      <c r="C673" s="2" t="s">
        <v>4278</v>
      </c>
      <c r="D673" t="s">
        <v>6176</v>
      </c>
      <c r="E673" s="2">
        <v>5</v>
      </c>
      <c r="F673" s="2" t="str">
        <f>_xlfn.XLOOKUP(C673,customers!$A$1:$A$1001,customers!$B$1:$B$1001,,0)</f>
        <v>Gale Heindrick</v>
      </c>
      <c r="G673" s="2" t="str">
        <f>IF(_xlfn.XLOOKUP(C673, customers!A673:A1672, customers!C673:C1672, " ") = 0, "", _xlfn.XLOOKUP(C673, customers!A673:A1672, customers!C673:C1672, " "))</f>
        <v>gheindrickin@usda.gov</v>
      </c>
      <c r="H673" s="2" t="str">
        <v>United States</v>
      </c>
      <c r="I673" t="str">
        <f>_xlfn.XLOOKUP(orders!D:D,products!A:A,products!H:H,"")</f>
        <v>Robusta</v>
      </c>
    </row>
    <row r="674" spans="1:9" x14ac:dyDescent="0.35">
      <c r="A674" s="2" t="s">
        <v>4283</v>
      </c>
      <c r="B674" s="3">
        <v>43916</v>
      </c>
      <c r="C674" s="2" t="s">
        <v>4284</v>
      </c>
      <c r="D674" t="s">
        <v>6157</v>
      </c>
      <c r="E674" s="2">
        <v>5</v>
      </c>
      <c r="F674" s="2" t="str">
        <f>_xlfn.XLOOKUP(C674,customers!$A$1:$A$1001,customers!$B$1:$B$1001,,0)</f>
        <v>Layne Imason</v>
      </c>
      <c r="G674" s="2" t="str">
        <f>IF(_xlfn.XLOOKUP(C674, customers!A674:A1673, customers!C674:C1673, " ") = 0, "", _xlfn.XLOOKUP(C674, customers!A674:A1673, customers!C674:C1673, " "))</f>
        <v>limasonio@discuz.net</v>
      </c>
      <c r="H674" s="2" t="str">
        <v>United States</v>
      </c>
      <c r="I674" t="str">
        <f>_xlfn.XLOOKUP(orders!D:D,products!A:A,products!H:H,"")</f>
        <v>Liberica</v>
      </c>
    </row>
    <row r="675" spans="1:9" x14ac:dyDescent="0.35">
      <c r="A675" s="2" t="s">
        <v>4288</v>
      </c>
      <c r="B675" s="3">
        <v>44118</v>
      </c>
      <c r="C675" s="2" t="s">
        <v>4289</v>
      </c>
      <c r="D675" t="s">
        <v>6138</v>
      </c>
      <c r="E675" s="2">
        <v>6</v>
      </c>
      <c r="F675" s="2" t="str">
        <f>_xlfn.XLOOKUP(C675,customers!$A$1:$A$1001,customers!$B$1:$B$1001,,0)</f>
        <v>Hazel Saill</v>
      </c>
      <c r="G675" s="2" t="str">
        <f>IF(_xlfn.XLOOKUP(C675, customers!A675:A1674, customers!C675:C1674, " ") = 0, "", _xlfn.XLOOKUP(C675, customers!A675:A1674, customers!C675:C1674, " "))</f>
        <v>hsaillip@odnoklassniki.ru</v>
      </c>
      <c r="H675" s="2" t="str">
        <v>United States</v>
      </c>
      <c r="I675" t="str">
        <f>_xlfn.XLOOKUP(orders!D:D,products!A:A,products!H:H,"")</f>
        <v>Excelsa</v>
      </c>
    </row>
    <row r="676" spans="1:9" x14ac:dyDescent="0.35">
      <c r="A676" s="2" t="s">
        <v>4294</v>
      </c>
      <c r="B676" s="3">
        <v>44543</v>
      </c>
      <c r="C676" s="2" t="s">
        <v>4295</v>
      </c>
      <c r="D676" t="s">
        <v>6179</v>
      </c>
      <c r="E676" s="2">
        <v>6</v>
      </c>
      <c r="F676" s="2" t="str">
        <f>_xlfn.XLOOKUP(C676,customers!$A$1:$A$1001,customers!$B$1:$B$1001,,0)</f>
        <v>Hermann Larvor</v>
      </c>
      <c r="G676" s="2" t="str">
        <f>IF(_xlfn.XLOOKUP(C676, customers!A676:A1675, customers!C676:C1675, " ") = 0, "", _xlfn.XLOOKUP(C676, customers!A676:A1675, customers!C676:C1675, " "))</f>
        <v>hlarvoriq@last.fm</v>
      </c>
      <c r="H676" s="2" t="str">
        <v>United States</v>
      </c>
      <c r="I676" t="str">
        <f>_xlfn.XLOOKUP(orders!D:D,products!A:A,products!H:H,"")</f>
        <v>Arabica</v>
      </c>
    </row>
    <row r="677" spans="1:9" x14ac:dyDescent="0.35">
      <c r="A677" s="2" t="s">
        <v>4300</v>
      </c>
      <c r="B677" s="3">
        <v>44263</v>
      </c>
      <c r="C677" s="2" t="s">
        <v>4301</v>
      </c>
      <c r="D677" t="s">
        <v>6162</v>
      </c>
      <c r="E677" s="2">
        <v>4</v>
      </c>
      <c r="F677" s="2" t="str">
        <f>_xlfn.XLOOKUP(C677,customers!$A$1:$A$1001,customers!$B$1:$B$1001,,0)</f>
        <v>Terri Lyford</v>
      </c>
      <c r="G677" s="2" t="str">
        <f>IF(_xlfn.XLOOKUP(C677, customers!A677:A1676, customers!C677:C1676, " ") = 0, "", _xlfn.XLOOKUP(C677, customers!A677:A1676, customers!C677:C1676, " "))</f>
        <v/>
      </c>
      <c r="H677" s="2" t="str">
        <v>United States</v>
      </c>
      <c r="I677" t="str">
        <f>_xlfn.XLOOKUP(orders!D:D,products!A:A,products!H:H,"")</f>
        <v>Liberica</v>
      </c>
    </row>
    <row r="678" spans="1:9" x14ac:dyDescent="0.35">
      <c r="A678" s="2" t="s">
        <v>4305</v>
      </c>
      <c r="B678" s="3">
        <v>44217</v>
      </c>
      <c r="C678" s="2" t="s">
        <v>4306</v>
      </c>
      <c r="D678" t="s">
        <v>6158</v>
      </c>
      <c r="E678" s="2">
        <v>5</v>
      </c>
      <c r="F678" s="2" t="str">
        <f>_xlfn.XLOOKUP(C678,customers!$A$1:$A$1001,customers!$B$1:$B$1001,,0)</f>
        <v>Gabey Cogan</v>
      </c>
      <c r="G678" s="2" t="str">
        <f>IF(_xlfn.XLOOKUP(C678, customers!A678:A1677, customers!C678:C1677, " ") = 0, "", _xlfn.XLOOKUP(C678, customers!A678:A1677, customers!C678:C1677, " "))</f>
        <v/>
      </c>
      <c r="H678" s="2" t="str">
        <v>United States</v>
      </c>
      <c r="I678" t="str">
        <f>_xlfn.XLOOKUP(orders!D:D,products!A:A,products!H:H,"")</f>
        <v>Liberica</v>
      </c>
    </row>
    <row r="679" spans="1:9" x14ac:dyDescent="0.35">
      <c r="A679" s="2" t="s">
        <v>4310</v>
      </c>
      <c r="B679" s="3">
        <v>44206</v>
      </c>
      <c r="C679" s="2" t="s">
        <v>4311</v>
      </c>
      <c r="D679" t="s">
        <v>6157</v>
      </c>
      <c r="E679" s="2">
        <v>5</v>
      </c>
      <c r="F679" s="2" t="str">
        <f>_xlfn.XLOOKUP(C679,customers!$A$1:$A$1001,customers!$B$1:$B$1001,,0)</f>
        <v>Charin Penwarden</v>
      </c>
      <c r="G679" s="2" t="str">
        <f>IF(_xlfn.XLOOKUP(C679, customers!A679:A1678, customers!C679:C1678, " ") = 0, "", _xlfn.XLOOKUP(C679, customers!A679:A1678, customers!C679:C1678, " "))</f>
        <v>cpenwardenit@mlb.com</v>
      </c>
      <c r="H679" s="2" t="str">
        <v>Ireland</v>
      </c>
      <c r="I679" t="str">
        <f>_xlfn.XLOOKUP(orders!D:D,products!A:A,products!H:H,"")</f>
        <v>Liberica</v>
      </c>
    </row>
    <row r="680" spans="1:9" x14ac:dyDescent="0.35">
      <c r="A680" s="2" t="s">
        <v>4316</v>
      </c>
      <c r="B680" s="3">
        <v>44281</v>
      </c>
      <c r="C680" s="2" t="s">
        <v>4317</v>
      </c>
      <c r="D680" t="s">
        <v>6179</v>
      </c>
      <c r="E680" s="2">
        <v>6</v>
      </c>
      <c r="F680" s="2" t="str">
        <f>_xlfn.XLOOKUP(C680,customers!$A$1:$A$1001,customers!$B$1:$B$1001,,0)</f>
        <v>Milty Middis</v>
      </c>
      <c r="G680" s="2" t="str">
        <f>IF(_xlfn.XLOOKUP(C680, customers!A680:A1679, customers!C680:C1679, " ") = 0, "", _xlfn.XLOOKUP(C680, customers!A680:A1679, customers!C680:C1679, " "))</f>
        <v>mmiddisiu@dmoz.org</v>
      </c>
      <c r="H680" s="2" t="str">
        <v>United States</v>
      </c>
      <c r="I680" t="str">
        <f>_xlfn.XLOOKUP(orders!D:D,products!A:A,products!H:H,"")</f>
        <v>Arabica</v>
      </c>
    </row>
    <row r="681" spans="1:9" x14ac:dyDescent="0.35">
      <c r="A681" s="2" t="s">
        <v>4322</v>
      </c>
      <c r="B681" s="3">
        <v>44645</v>
      </c>
      <c r="C681" s="2" t="s">
        <v>4323</v>
      </c>
      <c r="D681" t="s">
        <v>6139</v>
      </c>
      <c r="E681" s="2">
        <v>1</v>
      </c>
      <c r="F681" s="2" t="str">
        <f>_xlfn.XLOOKUP(C681,customers!$A$1:$A$1001,customers!$B$1:$B$1001,,0)</f>
        <v>Adrianne Vairow</v>
      </c>
      <c r="G681" s="2" t="str">
        <f>IF(_xlfn.XLOOKUP(C681, customers!A681:A1680, customers!C681:C1680, " ") = 0, "", _xlfn.XLOOKUP(C681, customers!A681:A1680, customers!C681:C1680, " "))</f>
        <v>avairowiv@studiopress.com</v>
      </c>
      <c r="H681" s="2" t="str">
        <v>United Kingdom</v>
      </c>
      <c r="I681" t="str">
        <f>_xlfn.XLOOKUP(orders!D:D,products!A:A,products!H:H,"")</f>
        <v>Robusta</v>
      </c>
    </row>
    <row r="682" spans="1:9" x14ac:dyDescent="0.35">
      <c r="A682" s="2" t="s">
        <v>4328</v>
      </c>
      <c r="B682" s="3">
        <v>44399</v>
      </c>
      <c r="C682" s="2" t="s">
        <v>4329</v>
      </c>
      <c r="D682" t="s">
        <v>6152</v>
      </c>
      <c r="E682" s="2">
        <v>5</v>
      </c>
      <c r="F682" s="2" t="str">
        <f>_xlfn.XLOOKUP(C682,customers!$A$1:$A$1001,customers!$B$1:$B$1001,,0)</f>
        <v>Anjanette Goldie</v>
      </c>
      <c r="G682" s="2" t="str">
        <f>IF(_xlfn.XLOOKUP(C682, customers!A682:A1681, customers!C682:C1681, " ") = 0, "", _xlfn.XLOOKUP(C682, customers!A682:A1681, customers!C682:C1681, " "))</f>
        <v>agoldieiw@goo.gl</v>
      </c>
      <c r="H682" s="2" t="str">
        <v>United States</v>
      </c>
      <c r="I682" t="str">
        <f>_xlfn.XLOOKUP(orders!D:D,products!A:A,products!H:H,"")</f>
        <v>Arabica</v>
      </c>
    </row>
    <row r="683" spans="1:9" x14ac:dyDescent="0.35">
      <c r="A683" s="2" t="s">
        <v>4333</v>
      </c>
      <c r="B683" s="3">
        <v>44080</v>
      </c>
      <c r="C683" s="2" t="s">
        <v>4334</v>
      </c>
      <c r="D683" t="s">
        <v>6142</v>
      </c>
      <c r="E683" s="2">
        <v>2</v>
      </c>
      <c r="F683" s="2" t="str">
        <f>_xlfn.XLOOKUP(C683,customers!$A$1:$A$1001,customers!$B$1:$B$1001,,0)</f>
        <v>Nicky Ayris</v>
      </c>
      <c r="G683" s="2" t="str">
        <f>IF(_xlfn.XLOOKUP(C683, customers!A683:A1682, customers!C683:C1682, " ") = 0, "", _xlfn.XLOOKUP(C683, customers!A683:A1682, customers!C683:C1682, " "))</f>
        <v>nayrisix@t-online.de</v>
      </c>
      <c r="H683" s="2" t="str">
        <v>United Kingdom</v>
      </c>
      <c r="I683" t="str">
        <f>_xlfn.XLOOKUP(orders!D:D,products!A:A,products!H:H,"")</f>
        <v>Liberica</v>
      </c>
    </row>
    <row r="684" spans="1:9" x14ac:dyDescent="0.35">
      <c r="A684" s="2" t="s">
        <v>4339</v>
      </c>
      <c r="B684" s="3">
        <v>43827</v>
      </c>
      <c r="C684" s="2" t="s">
        <v>4340</v>
      </c>
      <c r="D684" t="s">
        <v>6153</v>
      </c>
      <c r="E684" s="2">
        <v>2</v>
      </c>
      <c r="F684" s="2" t="str">
        <f>_xlfn.XLOOKUP(C684,customers!$A$1:$A$1001,customers!$B$1:$B$1001,,0)</f>
        <v>Laryssa Benediktovich</v>
      </c>
      <c r="G684" s="2" t="str">
        <f>IF(_xlfn.XLOOKUP(C684, customers!A684:A1683, customers!C684:C1683, " ") = 0, "", _xlfn.XLOOKUP(C684, customers!A684:A1683, customers!C684:C1683, " "))</f>
        <v>lbenediktovichiy@wunderground.com</v>
      </c>
      <c r="H684" s="2" t="str">
        <v>United States</v>
      </c>
      <c r="I684" t="str">
        <f>_xlfn.XLOOKUP(orders!D:D,products!A:A,products!H:H,"")</f>
        <v>Excelsa</v>
      </c>
    </row>
    <row r="685" spans="1:9" x14ac:dyDescent="0.35">
      <c r="A685" s="2" t="s">
        <v>4345</v>
      </c>
      <c r="B685" s="3">
        <v>43941</v>
      </c>
      <c r="C685" s="2" t="s">
        <v>4346</v>
      </c>
      <c r="D685" t="s">
        <v>6166</v>
      </c>
      <c r="E685" s="2">
        <v>6</v>
      </c>
      <c r="F685" s="2" t="str">
        <f>_xlfn.XLOOKUP(C685,customers!$A$1:$A$1001,customers!$B$1:$B$1001,,0)</f>
        <v>Theo Jacobovitz</v>
      </c>
      <c r="G685" s="2" t="str">
        <f>IF(_xlfn.XLOOKUP(C685, customers!A685:A1684, customers!C685:C1684, " ") = 0, "", _xlfn.XLOOKUP(C685, customers!A685:A1684, customers!C685:C1684, " "))</f>
        <v>tjacobovitziz@cbc.ca</v>
      </c>
      <c r="H685" s="2" t="str">
        <v>United States</v>
      </c>
      <c r="I685" t="str">
        <f>_xlfn.XLOOKUP(orders!D:D,products!A:A,products!H:H,"")</f>
        <v>Liberica</v>
      </c>
    </row>
    <row r="686" spans="1:9" x14ac:dyDescent="0.35">
      <c r="A686" s="2" t="s">
        <v>4351</v>
      </c>
      <c r="B686" s="3">
        <v>43517</v>
      </c>
      <c r="C686" s="2" t="s">
        <v>4352</v>
      </c>
      <c r="D686" t="s">
        <v>6176</v>
      </c>
      <c r="E686" s="2">
        <v>6</v>
      </c>
      <c r="F686" s="2" t="str">
        <f>_xlfn.XLOOKUP(C686,customers!$A$1:$A$1001,customers!$B$1:$B$1001,,0)</f>
        <v>Becca Ableson</v>
      </c>
      <c r="G686" s="2" t="str">
        <f>IF(_xlfn.XLOOKUP(C686, customers!A686:A1685, customers!C686:C1685, " ") = 0, "", _xlfn.XLOOKUP(C686, customers!A686:A1685, customers!C686:C1685, " "))</f>
        <v/>
      </c>
      <c r="H686" s="2" t="str">
        <v>United States</v>
      </c>
      <c r="I686" t="str">
        <f>_xlfn.XLOOKUP(orders!D:D,products!A:A,products!H:H,"")</f>
        <v>Robusta</v>
      </c>
    </row>
    <row r="687" spans="1:9" x14ac:dyDescent="0.35">
      <c r="A687" s="2" t="s">
        <v>4356</v>
      </c>
      <c r="B687" s="3">
        <v>44637</v>
      </c>
      <c r="C687" s="2" t="s">
        <v>4357</v>
      </c>
      <c r="D687" t="s">
        <v>6161</v>
      </c>
      <c r="E687" s="2">
        <v>2</v>
      </c>
      <c r="F687" s="2" t="str">
        <f>_xlfn.XLOOKUP(C687,customers!$A$1:$A$1001,customers!$B$1:$B$1001,,0)</f>
        <v>Jeno Druitt</v>
      </c>
      <c r="G687" s="2" t="str">
        <f>IF(_xlfn.XLOOKUP(C687, customers!A687:A1686, customers!C687:C1686, " ") = 0, "", _xlfn.XLOOKUP(C687, customers!A687:A1686, customers!C687:C1686, " "))</f>
        <v>jdruittj1@feedburner.com</v>
      </c>
      <c r="H687" s="2" t="str">
        <v>United States</v>
      </c>
      <c r="I687" t="str">
        <f>_xlfn.XLOOKUP(orders!D:D,products!A:A,products!H:H,"")</f>
        <v>Liberica</v>
      </c>
    </row>
    <row r="688" spans="1:9" x14ac:dyDescent="0.35">
      <c r="A688" s="2" t="s">
        <v>4362</v>
      </c>
      <c r="B688" s="3">
        <v>44330</v>
      </c>
      <c r="C688" s="2" t="s">
        <v>4363</v>
      </c>
      <c r="D688" t="s">
        <v>6160</v>
      </c>
      <c r="E688" s="2">
        <v>3</v>
      </c>
      <c r="F688" s="2" t="str">
        <f>_xlfn.XLOOKUP(C688,customers!$A$1:$A$1001,customers!$B$1:$B$1001,,0)</f>
        <v>Deonne Shortall</v>
      </c>
      <c r="G688" s="2" t="str">
        <f>IF(_xlfn.XLOOKUP(C688, customers!A688:A1687, customers!C688:C1687, " ") = 0, "", _xlfn.XLOOKUP(C688, customers!A688:A1687, customers!C688:C1687, " "))</f>
        <v>dshortallj2@wikipedia.org</v>
      </c>
      <c r="H688" s="2" t="str">
        <v>United States</v>
      </c>
      <c r="I688" t="str">
        <f>_xlfn.XLOOKUP(orders!D:D,products!A:A,products!H:H,"")</f>
        <v>Robusta</v>
      </c>
    </row>
    <row r="689" spans="1:9" x14ac:dyDescent="0.35">
      <c r="A689" s="2" t="s">
        <v>4368</v>
      </c>
      <c r="B689" s="3">
        <v>43471</v>
      </c>
      <c r="C689" s="2" t="s">
        <v>4369</v>
      </c>
      <c r="D689" t="s">
        <v>6136</v>
      </c>
      <c r="E689" s="2">
        <v>2</v>
      </c>
      <c r="F689" s="2" t="str">
        <f>_xlfn.XLOOKUP(C689,customers!$A$1:$A$1001,customers!$B$1:$B$1001,,0)</f>
        <v>Wilton Cottier</v>
      </c>
      <c r="G689" s="2" t="str">
        <f>IF(_xlfn.XLOOKUP(C689, customers!A689:A1688, customers!C689:C1688, " ") = 0, "", _xlfn.XLOOKUP(C689, customers!A689:A1688, customers!C689:C1688, " "))</f>
        <v>wcottierj3@cafepress.com</v>
      </c>
      <c r="H689" s="2" t="str">
        <v>United States</v>
      </c>
      <c r="I689" t="str">
        <f>_xlfn.XLOOKUP(orders!D:D,products!A:A,products!H:H,"")</f>
        <v>Excelsa</v>
      </c>
    </row>
    <row r="690" spans="1:9" x14ac:dyDescent="0.35">
      <c r="A690" s="2" t="s">
        <v>4374</v>
      </c>
      <c r="B690" s="3">
        <v>43579</v>
      </c>
      <c r="C690" s="2" t="s">
        <v>4375</v>
      </c>
      <c r="D690" t="s">
        <v>6137</v>
      </c>
      <c r="E690" s="2">
        <v>5</v>
      </c>
      <c r="F690" s="2" t="str">
        <f>_xlfn.XLOOKUP(C690,customers!$A$1:$A$1001,customers!$B$1:$B$1001,,0)</f>
        <v>Kevan Grinsted</v>
      </c>
      <c r="G690" s="2" t="str">
        <f>IF(_xlfn.XLOOKUP(C690, customers!A690:A1689, customers!C690:C1689, " ") = 0, "", _xlfn.XLOOKUP(C690, customers!A690:A1689, customers!C690:C1689, " "))</f>
        <v>kgrinstedj4@google.com.br</v>
      </c>
      <c r="H690" s="2" t="str">
        <v>Ireland</v>
      </c>
      <c r="I690" t="str">
        <f>_xlfn.XLOOKUP(orders!D:D,products!A:A,products!H:H,"")</f>
        <v>Arabica</v>
      </c>
    </row>
    <row r="691" spans="1:9" x14ac:dyDescent="0.35">
      <c r="A691" s="2" t="s">
        <v>4380</v>
      </c>
      <c r="B691" s="3">
        <v>44346</v>
      </c>
      <c r="C691" s="2" t="s">
        <v>4381</v>
      </c>
      <c r="D691" t="s">
        <v>6154</v>
      </c>
      <c r="E691" s="2">
        <v>5</v>
      </c>
      <c r="F691" s="2" t="str">
        <f>_xlfn.XLOOKUP(C691,customers!$A$1:$A$1001,customers!$B$1:$B$1001,,0)</f>
        <v>Dionne Skyner</v>
      </c>
      <c r="G691" s="2" t="str">
        <f>IF(_xlfn.XLOOKUP(C691, customers!A691:A1690, customers!C691:C1690, " ") = 0, "", _xlfn.XLOOKUP(C691, customers!A691:A1690, customers!C691:C1690, " "))</f>
        <v>dskynerj5@hubpages.com</v>
      </c>
      <c r="H691" s="2" t="str">
        <v>United States</v>
      </c>
      <c r="I691" t="str">
        <f>_xlfn.XLOOKUP(orders!D:D,products!A:A,products!H:H,"")</f>
        <v>Arabica</v>
      </c>
    </row>
    <row r="692" spans="1:9" x14ac:dyDescent="0.35">
      <c r="A692" s="2" t="s">
        <v>4386</v>
      </c>
      <c r="B692" s="3">
        <v>44754</v>
      </c>
      <c r="C692" s="2" t="s">
        <v>4387</v>
      </c>
      <c r="D692" t="s">
        <v>6162</v>
      </c>
      <c r="E692" s="2">
        <v>6</v>
      </c>
      <c r="F692" s="2" t="str">
        <f>_xlfn.XLOOKUP(C692,customers!$A$1:$A$1001,customers!$B$1:$B$1001,,0)</f>
        <v>Francesco Dressel</v>
      </c>
      <c r="G692" s="2" t="str">
        <f>IF(_xlfn.XLOOKUP(C692, customers!A692:A1691, customers!C692:C1691, " ") = 0, "", _xlfn.XLOOKUP(C692, customers!A692:A1691, customers!C692:C1691, " "))</f>
        <v/>
      </c>
      <c r="H692" s="2" t="str">
        <v>United States</v>
      </c>
      <c r="I692" t="str">
        <f>_xlfn.XLOOKUP(orders!D:D,products!A:A,products!H:H,"")</f>
        <v>Liberica</v>
      </c>
    </row>
    <row r="693" spans="1:9" x14ac:dyDescent="0.35">
      <c r="A693" s="2" t="s">
        <v>4390</v>
      </c>
      <c r="B693" s="3">
        <v>44227</v>
      </c>
      <c r="C693" s="2" t="s">
        <v>4431</v>
      </c>
      <c r="D693" t="s">
        <v>6152</v>
      </c>
      <c r="E693" s="2">
        <v>2</v>
      </c>
      <c r="F693" s="2" t="str">
        <f>_xlfn.XLOOKUP(C693,customers!$A$1:$A$1001,customers!$B$1:$B$1001,,0)</f>
        <v>Jimmy Dymoke</v>
      </c>
      <c r="G693" s="2" t="str">
        <f>IF(_xlfn.XLOOKUP(C693, customers!A693:A1692, customers!C693:C1692, " ") = 0, "", _xlfn.XLOOKUP(C693, customers!A693:A1692, customers!C693:C1692, " "))</f>
        <v>jdymokeje@prnewswire.com</v>
      </c>
      <c r="H693" s="2" t="str">
        <v>Ireland</v>
      </c>
      <c r="I693" t="str">
        <f>_xlfn.XLOOKUP(orders!D:D,products!A:A,products!H:H,"")</f>
        <v>Arabica</v>
      </c>
    </row>
    <row r="694" spans="1:9" x14ac:dyDescent="0.35">
      <c r="A694" s="2" t="s">
        <v>4396</v>
      </c>
      <c r="B694" s="3">
        <v>43720</v>
      </c>
      <c r="C694" s="2" t="s">
        <v>4397</v>
      </c>
      <c r="D694" t="s">
        <v>6140</v>
      </c>
      <c r="E694" s="2">
        <v>1</v>
      </c>
      <c r="F694" s="2" t="str">
        <f>_xlfn.XLOOKUP(C694,customers!$A$1:$A$1001,customers!$B$1:$B$1001,,0)</f>
        <v>Ambrosio Weinmann</v>
      </c>
      <c r="G694" s="2" t="str">
        <f>IF(_xlfn.XLOOKUP(C694, customers!A694:A1693, customers!C694:C1693, " ") = 0, "", _xlfn.XLOOKUP(C694, customers!A694:A1693, customers!C694:C1693, " "))</f>
        <v>aweinmannj8@shinystat.com</v>
      </c>
      <c r="H694" s="2" t="str">
        <v>United States</v>
      </c>
      <c r="I694" t="str">
        <f>_xlfn.XLOOKUP(orders!D:D,products!A:A,products!H:H,"")</f>
        <v>Liberica</v>
      </c>
    </row>
    <row r="695" spans="1:9" x14ac:dyDescent="0.35">
      <c r="A695" s="2" t="s">
        <v>4402</v>
      </c>
      <c r="B695" s="3">
        <v>44012</v>
      </c>
      <c r="C695" s="2" t="s">
        <v>4403</v>
      </c>
      <c r="D695" t="s">
        <v>6172</v>
      </c>
      <c r="E695" s="2">
        <v>2</v>
      </c>
      <c r="F695" s="2" t="str">
        <f>_xlfn.XLOOKUP(C695,customers!$A$1:$A$1001,customers!$B$1:$B$1001,,0)</f>
        <v>Elden Andriessen</v>
      </c>
      <c r="G695" s="2" t="str">
        <f>IF(_xlfn.XLOOKUP(C695, customers!A695:A1694, customers!C695:C1694, " ") = 0, "", _xlfn.XLOOKUP(C695, customers!A695:A1694, customers!C695:C1694, " "))</f>
        <v>eandriessenj9@europa.eu</v>
      </c>
      <c r="H695" s="2" t="str">
        <v>United States</v>
      </c>
      <c r="I695" t="str">
        <f>_xlfn.XLOOKUP(orders!D:D,products!A:A,products!H:H,"")</f>
        <v>Arabica</v>
      </c>
    </row>
    <row r="696" spans="1:9" x14ac:dyDescent="0.35">
      <c r="A696" s="2" t="s">
        <v>4408</v>
      </c>
      <c r="B696" s="3">
        <v>43915</v>
      </c>
      <c r="C696" s="2" t="s">
        <v>4409</v>
      </c>
      <c r="D696" t="s">
        <v>6141</v>
      </c>
      <c r="E696" s="2">
        <v>5</v>
      </c>
      <c r="F696" s="2" t="str">
        <f>_xlfn.XLOOKUP(C696,customers!$A$1:$A$1001,customers!$B$1:$B$1001,,0)</f>
        <v>Roxie Deaconson</v>
      </c>
      <c r="G696" s="2" t="str">
        <f>IF(_xlfn.XLOOKUP(C696, customers!A696:A1695, customers!C696:C1695, " ") = 0, "", _xlfn.XLOOKUP(C696, customers!A696:A1695, customers!C696:C1695, " "))</f>
        <v>rdeaconsonja@archive.org</v>
      </c>
      <c r="H696" s="2" t="str">
        <v>United States</v>
      </c>
      <c r="I696" t="str">
        <f>_xlfn.XLOOKUP(orders!D:D,products!A:A,products!H:H,"")</f>
        <v>Excelsa</v>
      </c>
    </row>
    <row r="697" spans="1:9" x14ac:dyDescent="0.35">
      <c r="A697" s="2" t="s">
        <v>4414</v>
      </c>
      <c r="B697" s="3">
        <v>44300</v>
      </c>
      <c r="C697" s="2" t="s">
        <v>4415</v>
      </c>
      <c r="D697" t="s">
        <v>6161</v>
      </c>
      <c r="E697" s="2">
        <v>5</v>
      </c>
      <c r="F697" s="2" t="str">
        <f>_xlfn.XLOOKUP(C697,customers!$A$1:$A$1001,customers!$B$1:$B$1001,,0)</f>
        <v>Davida Caro</v>
      </c>
      <c r="G697" s="2" t="str">
        <f>IF(_xlfn.XLOOKUP(C697, customers!A697:A1696, customers!C697:C1696, " ") = 0, "", _xlfn.XLOOKUP(C697, customers!A697:A1696, customers!C697:C1696, " "))</f>
        <v>dcarojb@twitter.com</v>
      </c>
      <c r="H697" s="2" t="str">
        <v>United States</v>
      </c>
      <c r="I697" t="str">
        <f>_xlfn.XLOOKUP(orders!D:D,products!A:A,products!H:H,"")</f>
        <v>Liberica</v>
      </c>
    </row>
    <row r="698" spans="1:9" x14ac:dyDescent="0.35">
      <c r="A698" s="2" t="s">
        <v>4420</v>
      </c>
      <c r="B698" s="3">
        <v>43693</v>
      </c>
      <c r="C698" s="2" t="s">
        <v>4421</v>
      </c>
      <c r="D698" t="s">
        <v>6166</v>
      </c>
      <c r="E698" s="2">
        <v>4</v>
      </c>
      <c r="F698" s="2" t="str">
        <f>_xlfn.XLOOKUP(C698,customers!$A$1:$A$1001,customers!$B$1:$B$1001,,0)</f>
        <v>Johna Bluck</v>
      </c>
      <c r="G698" s="2" t="str">
        <f>IF(_xlfn.XLOOKUP(C698, customers!A698:A1697, customers!C698:C1697, " ") = 0, "", _xlfn.XLOOKUP(C698, customers!A698:A1697, customers!C698:C1697, " "))</f>
        <v>jbluckjc@imageshack.us</v>
      </c>
      <c r="H698" s="2" t="str">
        <v>United States</v>
      </c>
      <c r="I698" t="str">
        <f>_xlfn.XLOOKUP(orders!D:D,products!A:A,products!H:H,"")</f>
        <v>Liberica</v>
      </c>
    </row>
    <row r="699" spans="1:9" x14ac:dyDescent="0.35">
      <c r="A699" s="2" t="s">
        <v>4426</v>
      </c>
      <c r="B699" s="3">
        <v>44547</v>
      </c>
      <c r="C699" s="2" t="s">
        <v>4427</v>
      </c>
      <c r="D699" t="s">
        <v>6154</v>
      </c>
      <c r="E699" s="2">
        <v>3</v>
      </c>
      <c r="F699" s="2" t="str">
        <f>_xlfn.XLOOKUP(C699,customers!$A$1:$A$1001,customers!$B$1:$B$1001,,0)</f>
        <v>Myrle Dearden</v>
      </c>
      <c r="G699" s="2" t="str">
        <f>IF(_xlfn.XLOOKUP(C699, customers!A699:A1698, customers!C699:C1698, " ") = 0, "", _xlfn.XLOOKUP(C699, customers!A699:A1698, customers!C699:C1698, " "))</f>
        <v/>
      </c>
      <c r="H699" s="2" t="str">
        <v>Ireland</v>
      </c>
      <c r="I699" t="str">
        <f>_xlfn.XLOOKUP(orders!D:D,products!A:A,products!H:H,"")</f>
        <v>Arabica</v>
      </c>
    </row>
    <row r="700" spans="1:9" x14ac:dyDescent="0.35">
      <c r="A700" s="2" t="s">
        <v>4430</v>
      </c>
      <c r="B700" s="3">
        <v>43830</v>
      </c>
      <c r="C700" s="2" t="s">
        <v>4431</v>
      </c>
      <c r="D700" t="s">
        <v>6140</v>
      </c>
      <c r="E700" s="2">
        <v>2</v>
      </c>
      <c r="F700" s="2" t="str">
        <f>_xlfn.XLOOKUP(C700,customers!$A$1:$A$1001,customers!$B$1:$B$1001,,0)</f>
        <v>Jimmy Dymoke</v>
      </c>
      <c r="G700" s="2" t="str">
        <f>IF(_xlfn.XLOOKUP(C700, customers!A700:A1699, customers!C700:C1699, " ") = 0, "", _xlfn.XLOOKUP(C700, customers!A700:A1699, customers!C700:C1699, " "))</f>
        <v>jdymokeje@prnewswire.com</v>
      </c>
      <c r="H700" s="2" t="str">
        <v>Ireland</v>
      </c>
      <c r="I700" t="str">
        <f>_xlfn.XLOOKUP(orders!D:D,products!A:A,products!H:H,"")</f>
        <v>Liberica</v>
      </c>
    </row>
    <row r="701" spans="1:9" x14ac:dyDescent="0.35">
      <c r="A701" s="2" t="s">
        <v>4436</v>
      </c>
      <c r="B701" s="3">
        <v>44298</v>
      </c>
      <c r="C701" s="2" t="s">
        <v>4437</v>
      </c>
      <c r="D701" t="s">
        <v>6155</v>
      </c>
      <c r="E701" s="2">
        <v>4</v>
      </c>
      <c r="F701" s="2" t="str">
        <f>_xlfn.XLOOKUP(C701,customers!$A$1:$A$1001,customers!$B$1:$B$1001,,0)</f>
        <v>Orland Tadman</v>
      </c>
      <c r="G701" s="2" t="str">
        <f>IF(_xlfn.XLOOKUP(C701, customers!A701:A1700, customers!C701:C1700, " ") = 0, "", _xlfn.XLOOKUP(C701, customers!A701:A1700, customers!C701:C1700, " "))</f>
        <v>otadmanjf@ft.com</v>
      </c>
      <c r="H701" s="2" t="str">
        <v>United States</v>
      </c>
      <c r="I701" t="str">
        <f>_xlfn.XLOOKUP(orders!D:D,products!A:A,products!H:H,"")</f>
        <v>Arabica</v>
      </c>
    </row>
    <row r="702" spans="1:9" x14ac:dyDescent="0.35">
      <c r="A702" s="2" t="s">
        <v>4442</v>
      </c>
      <c r="B702" s="3">
        <v>43736</v>
      </c>
      <c r="C702" s="2" t="s">
        <v>4443</v>
      </c>
      <c r="D702" t="s">
        <v>6158</v>
      </c>
      <c r="E702" s="2">
        <v>2</v>
      </c>
      <c r="F702" s="2" t="str">
        <f>_xlfn.XLOOKUP(C702,customers!$A$1:$A$1001,customers!$B$1:$B$1001,,0)</f>
        <v>Barrett Gudde</v>
      </c>
      <c r="G702" s="2" t="str">
        <f>IF(_xlfn.XLOOKUP(C702, customers!A702:A1701, customers!C702:C1701, " ") = 0, "", _xlfn.XLOOKUP(C702, customers!A702:A1701, customers!C702:C1701, " "))</f>
        <v>bguddejg@dailymotion.com</v>
      </c>
      <c r="H702" s="2" t="str">
        <v>United States</v>
      </c>
      <c r="I702" t="str">
        <f>_xlfn.XLOOKUP(orders!D:D,products!A:A,products!H:H,"")</f>
        <v>Liberica</v>
      </c>
    </row>
    <row r="703" spans="1:9" x14ac:dyDescent="0.35">
      <c r="A703" s="2" t="s">
        <v>4447</v>
      </c>
      <c r="B703" s="3">
        <v>44727</v>
      </c>
      <c r="C703" s="2" t="s">
        <v>4448</v>
      </c>
      <c r="D703" t="s">
        <v>6155</v>
      </c>
      <c r="E703" s="2">
        <v>5</v>
      </c>
      <c r="F703" s="2" t="str">
        <f>_xlfn.XLOOKUP(C703,customers!$A$1:$A$1001,customers!$B$1:$B$1001,,0)</f>
        <v>Nathan Sictornes</v>
      </c>
      <c r="G703" s="2" t="str">
        <f>IF(_xlfn.XLOOKUP(C703, customers!A703:A1702, customers!C703:C1702, " ") = 0, "", _xlfn.XLOOKUP(C703, customers!A703:A1702, customers!C703:C1702, " "))</f>
        <v>nsictornesjh@buzzfeed.com</v>
      </c>
      <c r="H703" s="2" t="str">
        <v>Ireland</v>
      </c>
      <c r="I703" t="str">
        <f>_xlfn.XLOOKUP(orders!D:D,products!A:A,products!H:H,"")</f>
        <v>Arabica</v>
      </c>
    </row>
    <row r="704" spans="1:9" x14ac:dyDescent="0.35">
      <c r="A704" s="2" t="s">
        <v>4453</v>
      </c>
      <c r="B704" s="3">
        <v>43661</v>
      </c>
      <c r="C704" s="2" t="s">
        <v>4454</v>
      </c>
      <c r="D704" t="s">
        <v>6177</v>
      </c>
      <c r="E704" s="2">
        <v>1</v>
      </c>
      <c r="F704" s="2" t="str">
        <f>_xlfn.XLOOKUP(C704,customers!$A$1:$A$1001,customers!$B$1:$B$1001,,0)</f>
        <v>Vivyan Dunning</v>
      </c>
      <c r="G704" s="2" t="str">
        <f>IF(_xlfn.XLOOKUP(C704, customers!A704:A1703, customers!C704:C1703, " ") = 0, "", _xlfn.XLOOKUP(C704, customers!A704:A1703, customers!C704:C1703, " "))</f>
        <v>vdunningji@independent.co.uk</v>
      </c>
      <c r="H704" s="2" t="str">
        <v>United States</v>
      </c>
      <c r="I704" t="str">
        <f>_xlfn.XLOOKUP(orders!D:D,products!A:A,products!H:H,"")</f>
        <v>Arabica</v>
      </c>
    </row>
    <row r="705" spans="1:9" x14ac:dyDescent="0.35">
      <c r="A705" s="2" t="s">
        <v>4458</v>
      </c>
      <c r="B705" s="3">
        <v>43506</v>
      </c>
      <c r="C705" s="2" t="s">
        <v>4459</v>
      </c>
      <c r="D705" t="s">
        <v>6162</v>
      </c>
      <c r="E705" s="2">
        <v>4</v>
      </c>
      <c r="F705" s="2" t="str">
        <f>_xlfn.XLOOKUP(C705,customers!$A$1:$A$1001,customers!$B$1:$B$1001,,0)</f>
        <v>Doralin Baison</v>
      </c>
      <c r="G705" s="2" t="str">
        <f>IF(_xlfn.XLOOKUP(C705, customers!A705:A1704, customers!C705:C1704, " ") = 0, "", _xlfn.XLOOKUP(C705, customers!A705:A1704, customers!C705:C1704, " "))</f>
        <v/>
      </c>
      <c r="H705" s="2" t="str">
        <v>Ireland</v>
      </c>
      <c r="I705" t="str">
        <f>_xlfn.XLOOKUP(orders!D:D,products!A:A,products!H:H,"")</f>
        <v>Liberica</v>
      </c>
    </row>
    <row r="706" spans="1:9" x14ac:dyDescent="0.35">
      <c r="A706" s="2" t="s">
        <v>4463</v>
      </c>
      <c r="B706" s="3">
        <v>44716</v>
      </c>
      <c r="C706" s="2" t="s">
        <v>4464</v>
      </c>
      <c r="D706" t="s">
        <v>6150</v>
      </c>
      <c r="E706" s="2">
        <v>6</v>
      </c>
      <c r="F706" s="2" t="str">
        <f>_xlfn.XLOOKUP(C706,customers!$A$1:$A$1001,customers!$B$1:$B$1001,,0)</f>
        <v>Josefina Ferens</v>
      </c>
      <c r="G706" s="2" t="str">
        <f>IF(_xlfn.XLOOKUP(C706, customers!A706:A1705, customers!C706:C1705, " ") = 0, "", _xlfn.XLOOKUP(C706, customers!A706:A1705, customers!C706:C1705, " "))</f>
        <v/>
      </c>
      <c r="H706" s="2" t="str">
        <v>United States</v>
      </c>
      <c r="I706" t="str">
        <f>_xlfn.XLOOKUP(orders!D:D,products!A:A,products!H:H,"")</f>
        <v>Excelsa</v>
      </c>
    </row>
    <row r="707" spans="1:9" x14ac:dyDescent="0.35">
      <c r="A707" s="2" t="s">
        <v>4468</v>
      </c>
      <c r="B707" s="3">
        <v>44114</v>
      </c>
      <c r="C707" s="2" t="s">
        <v>4469</v>
      </c>
      <c r="D707" t="s">
        <v>6173</v>
      </c>
      <c r="E707" s="2">
        <v>2</v>
      </c>
      <c r="F707" s="2" t="str">
        <f>_xlfn.XLOOKUP(C707,customers!$A$1:$A$1001,customers!$B$1:$B$1001,,0)</f>
        <v>Shelley Gehring</v>
      </c>
      <c r="G707" s="2" t="str">
        <f>IF(_xlfn.XLOOKUP(C707, customers!A707:A1706, customers!C707:C1706, " ") = 0, "", _xlfn.XLOOKUP(C707, customers!A707:A1706, customers!C707:C1706, " "))</f>
        <v>sgehringjl@gnu.org</v>
      </c>
      <c r="H707" s="2" t="str">
        <v>United States</v>
      </c>
      <c r="I707" t="str">
        <f>_xlfn.XLOOKUP(orders!D:D,products!A:A,products!H:H,"")</f>
        <v>Excelsa</v>
      </c>
    </row>
    <row r="708" spans="1:9" x14ac:dyDescent="0.35">
      <c r="A708" s="2" t="s">
        <v>4474</v>
      </c>
      <c r="B708" s="3">
        <v>44353</v>
      </c>
      <c r="C708" s="2" t="s">
        <v>4475</v>
      </c>
      <c r="D708" t="s">
        <v>6153</v>
      </c>
      <c r="E708" s="2">
        <v>3</v>
      </c>
      <c r="F708" s="2" t="str">
        <f>_xlfn.XLOOKUP(C708,customers!$A$1:$A$1001,customers!$B$1:$B$1001,,0)</f>
        <v>Barrie Fallowes</v>
      </c>
      <c r="G708" s="2" t="str">
        <f>IF(_xlfn.XLOOKUP(C708, customers!A708:A1707, customers!C708:C1707, " ") = 0, "", _xlfn.XLOOKUP(C708, customers!A708:A1707, customers!C708:C1707, " "))</f>
        <v>bfallowesjm@purevolume.com</v>
      </c>
      <c r="H708" s="2" t="str">
        <v>United States</v>
      </c>
      <c r="I708" t="str">
        <f>_xlfn.XLOOKUP(orders!D:D,products!A:A,products!H:H,"")</f>
        <v>Excelsa</v>
      </c>
    </row>
    <row r="709" spans="1:9" x14ac:dyDescent="0.35">
      <c r="A709" s="2" t="s">
        <v>4480</v>
      </c>
      <c r="B709" s="3">
        <v>43540</v>
      </c>
      <c r="C709" s="2" t="s">
        <v>4481</v>
      </c>
      <c r="D709" t="s">
        <v>6140</v>
      </c>
      <c r="E709" s="2">
        <v>2</v>
      </c>
      <c r="F709" s="2" t="str">
        <f>_xlfn.XLOOKUP(C709,customers!$A$1:$A$1001,customers!$B$1:$B$1001,,0)</f>
        <v>Nicolas Aiton</v>
      </c>
      <c r="G709" s="2" t="str">
        <f>IF(_xlfn.XLOOKUP(C709, customers!A709:A1708, customers!C709:C1708, " ") = 0, "", _xlfn.XLOOKUP(C709, customers!A709:A1708, customers!C709:C1708, " "))</f>
        <v/>
      </c>
      <c r="H709" s="2" t="str">
        <v>Ireland</v>
      </c>
      <c r="I709" t="str">
        <f>_xlfn.XLOOKUP(orders!D:D,products!A:A,products!H:H,"")</f>
        <v>Liberica</v>
      </c>
    </row>
    <row r="710" spans="1:9" x14ac:dyDescent="0.35">
      <c r="A710" s="2" t="s">
        <v>4485</v>
      </c>
      <c r="B710" s="3">
        <v>43804</v>
      </c>
      <c r="C710" s="2" t="s">
        <v>4486</v>
      </c>
      <c r="D710" t="s">
        <v>6154</v>
      </c>
      <c r="E710" s="2">
        <v>2</v>
      </c>
      <c r="F710" s="2" t="str">
        <f>_xlfn.XLOOKUP(C710,customers!$A$1:$A$1001,customers!$B$1:$B$1001,,0)</f>
        <v>Shelli De Banke</v>
      </c>
      <c r="G710" s="2" t="str">
        <f>IF(_xlfn.XLOOKUP(C710, customers!A710:A1709, customers!C710:C1709, " ") = 0, "", _xlfn.XLOOKUP(C710, customers!A710:A1709, customers!C710:C1709, " "))</f>
        <v>sdejo@newsvine.com</v>
      </c>
      <c r="H710" s="2" t="str">
        <v>United States</v>
      </c>
      <c r="I710" t="str">
        <f>_xlfn.XLOOKUP(orders!D:D,products!A:A,products!H:H,"")</f>
        <v>Arabica</v>
      </c>
    </row>
    <row r="711" spans="1:9" x14ac:dyDescent="0.35">
      <c r="A711" s="2" t="s">
        <v>4491</v>
      </c>
      <c r="B711" s="3">
        <v>43485</v>
      </c>
      <c r="C711" s="2" t="s">
        <v>4492</v>
      </c>
      <c r="D711" t="s">
        <v>6173</v>
      </c>
      <c r="E711" s="2">
        <v>2</v>
      </c>
      <c r="F711" s="2" t="str">
        <f>_xlfn.XLOOKUP(C711,customers!$A$1:$A$1001,customers!$B$1:$B$1001,,0)</f>
        <v>Lyell Murch</v>
      </c>
      <c r="G711" s="2" t="str">
        <f>IF(_xlfn.XLOOKUP(C711, customers!A711:A1710, customers!C711:C1710, " ") = 0, "", _xlfn.XLOOKUP(C711, customers!A711:A1710, customers!C711:C1710, " "))</f>
        <v/>
      </c>
      <c r="H711" s="2" t="str">
        <v>United States</v>
      </c>
      <c r="I711" t="str">
        <f>_xlfn.XLOOKUP(orders!D:D,products!A:A,products!H:H,"")</f>
        <v>Excelsa</v>
      </c>
    </row>
    <row r="712" spans="1:9" x14ac:dyDescent="0.35">
      <c r="A712" s="2" t="s">
        <v>4496</v>
      </c>
      <c r="B712" s="3">
        <v>44655</v>
      </c>
      <c r="C712" s="2" t="s">
        <v>4497</v>
      </c>
      <c r="D712" t="s">
        <v>6136</v>
      </c>
      <c r="E712" s="2">
        <v>3</v>
      </c>
      <c r="F712" s="2" t="str">
        <f>_xlfn.XLOOKUP(C712,customers!$A$1:$A$1001,customers!$B$1:$B$1001,,0)</f>
        <v>Stearne Count</v>
      </c>
      <c r="G712" s="2" t="str">
        <f>IF(_xlfn.XLOOKUP(C712, customers!A712:A1711, customers!C712:C1711, " ") = 0, "", _xlfn.XLOOKUP(C712, customers!A712:A1711, customers!C712:C1711, " "))</f>
        <v>scountjq@nba.com</v>
      </c>
      <c r="H712" s="2" t="str">
        <v>United States</v>
      </c>
      <c r="I712" t="str">
        <f>_xlfn.XLOOKUP(orders!D:D,products!A:A,products!H:H,"")</f>
        <v>Excelsa</v>
      </c>
    </row>
    <row r="713" spans="1:9" x14ac:dyDescent="0.35">
      <c r="A713" s="2" t="s">
        <v>4502</v>
      </c>
      <c r="B713" s="3">
        <v>44600</v>
      </c>
      <c r="C713" s="2" t="s">
        <v>4503</v>
      </c>
      <c r="D713" t="s">
        <v>6171</v>
      </c>
      <c r="E713" s="2">
        <v>6</v>
      </c>
      <c r="F713" s="2" t="str">
        <f>_xlfn.XLOOKUP(C713,customers!$A$1:$A$1001,customers!$B$1:$B$1001,,0)</f>
        <v>Selia Ragles</v>
      </c>
      <c r="G713" s="2" t="str">
        <f>IF(_xlfn.XLOOKUP(C713, customers!A713:A1712, customers!C713:C1712, " ") = 0, "", _xlfn.XLOOKUP(C713, customers!A713:A1712, customers!C713:C1712, " "))</f>
        <v>sraglesjr@blogtalkradio.com</v>
      </c>
      <c r="H713" s="2" t="str">
        <v>United States</v>
      </c>
      <c r="I713" t="str">
        <f>_xlfn.XLOOKUP(orders!D:D,products!A:A,products!H:H,"")</f>
        <v>Robusta</v>
      </c>
    </row>
    <row r="714" spans="1:9" x14ac:dyDescent="0.35">
      <c r="A714" s="2" t="s">
        <v>4509</v>
      </c>
      <c r="B714" s="3">
        <v>43646</v>
      </c>
      <c r="C714" s="2" t="s">
        <v>4510</v>
      </c>
      <c r="D714" t="s">
        <v>6136</v>
      </c>
      <c r="E714" s="2">
        <v>2</v>
      </c>
      <c r="F714" s="2" t="str">
        <f>_xlfn.XLOOKUP(C714,customers!$A$1:$A$1001,customers!$B$1:$B$1001,,0)</f>
        <v>Silas Deehan</v>
      </c>
      <c r="G714" s="2" t="str">
        <f>IF(_xlfn.XLOOKUP(C714, customers!A714:A1713, customers!C714:C1713, " ") = 0, "", _xlfn.XLOOKUP(C714, customers!A714:A1713, customers!C714:C1713, " "))</f>
        <v/>
      </c>
      <c r="H714" s="2" t="str">
        <v>United Kingdom</v>
      </c>
      <c r="I714" t="str">
        <f>_xlfn.XLOOKUP(orders!D:D,products!A:A,products!H:H,"")</f>
        <v>Excelsa</v>
      </c>
    </row>
    <row r="715" spans="1:9" x14ac:dyDescent="0.35">
      <c r="A715" s="2" t="s">
        <v>4513</v>
      </c>
      <c r="B715" s="3">
        <v>43960</v>
      </c>
      <c r="C715" s="2" t="s">
        <v>4514</v>
      </c>
      <c r="D715" t="s">
        <v>6171</v>
      </c>
      <c r="E715" s="2">
        <v>1</v>
      </c>
      <c r="F715" s="2" t="str">
        <f>_xlfn.XLOOKUP(C715,customers!$A$1:$A$1001,customers!$B$1:$B$1001,,0)</f>
        <v>Sacha Bruun</v>
      </c>
      <c r="G715" s="2" t="str">
        <f>IF(_xlfn.XLOOKUP(C715, customers!A715:A1714, customers!C715:C1714, " ") = 0, "", _xlfn.XLOOKUP(C715, customers!A715:A1714, customers!C715:C1714, " "))</f>
        <v>sbruunjt@blogtalkradio.com</v>
      </c>
      <c r="H715" s="2" t="str">
        <v>United States</v>
      </c>
      <c r="I715" t="str">
        <f>_xlfn.XLOOKUP(orders!D:D,products!A:A,products!H:H,"")</f>
        <v>Robusta</v>
      </c>
    </row>
    <row r="716" spans="1:9" x14ac:dyDescent="0.35">
      <c r="A716" s="2" t="s">
        <v>4519</v>
      </c>
      <c r="B716" s="3">
        <v>44358</v>
      </c>
      <c r="C716" s="2" t="s">
        <v>4520</v>
      </c>
      <c r="D716" t="s">
        <v>6150</v>
      </c>
      <c r="E716" s="2">
        <v>4</v>
      </c>
      <c r="F716" s="2" t="str">
        <f>_xlfn.XLOOKUP(C716,customers!$A$1:$A$1001,customers!$B$1:$B$1001,,0)</f>
        <v>Alon Pllu</v>
      </c>
      <c r="G716" s="2" t="str">
        <f>IF(_xlfn.XLOOKUP(C716, customers!A716:A1715, customers!C716:C1715, " ") = 0, "", _xlfn.XLOOKUP(C716, customers!A716:A1715, customers!C716:C1715, " "))</f>
        <v>aplluju@dagondesign.com</v>
      </c>
      <c r="H716" s="2" t="str">
        <v>Ireland</v>
      </c>
      <c r="I716" t="str">
        <f>_xlfn.XLOOKUP(orders!D:D,products!A:A,products!H:H,"")</f>
        <v>Excelsa</v>
      </c>
    </row>
    <row r="717" spans="1:9" x14ac:dyDescent="0.35">
      <c r="A717" s="2" t="s">
        <v>4525</v>
      </c>
      <c r="B717" s="3">
        <v>44504</v>
      </c>
      <c r="C717" s="2" t="s">
        <v>4526</v>
      </c>
      <c r="D717" t="s">
        <v>6168</v>
      </c>
      <c r="E717" s="2">
        <v>6</v>
      </c>
      <c r="F717" s="2" t="str">
        <f>_xlfn.XLOOKUP(C717,customers!$A$1:$A$1001,customers!$B$1:$B$1001,,0)</f>
        <v>Gilberto Cornier</v>
      </c>
      <c r="G717" s="2" t="str">
        <f>IF(_xlfn.XLOOKUP(C717, customers!A717:A1716, customers!C717:C1716, " ") = 0, "", _xlfn.XLOOKUP(C717, customers!A717:A1716, customers!C717:C1716, " "))</f>
        <v>gcornierjv@techcrunch.com</v>
      </c>
      <c r="H717" s="2" t="str">
        <v>United States</v>
      </c>
      <c r="I717" t="str">
        <f>_xlfn.XLOOKUP(orders!D:D,products!A:A,products!H:H,"")</f>
        <v>Excelsa</v>
      </c>
    </row>
    <row r="718" spans="1:9" x14ac:dyDescent="0.35">
      <c r="A718" s="2" t="s">
        <v>4530</v>
      </c>
      <c r="B718" s="3">
        <v>44612</v>
      </c>
      <c r="C718" s="2" t="s">
        <v>4431</v>
      </c>
      <c r="D718" t="s">
        <v>6176</v>
      </c>
      <c r="E718" s="2">
        <v>3</v>
      </c>
      <c r="F718" s="2" t="str">
        <f>_xlfn.XLOOKUP(C718,customers!$A$1:$A$1001,customers!$B$1:$B$1001,,0)</f>
        <v>Jimmy Dymoke</v>
      </c>
      <c r="G718" s="2" t="str">
        <f>IF(_xlfn.XLOOKUP(C718, customers!A718:A1717, customers!C718:C1717, " ") = 0, "", _xlfn.XLOOKUP(C718, customers!A718:A1717, customers!C718:C1717, " "))</f>
        <v xml:space="preserve"> </v>
      </c>
      <c r="H718" s="2" t="str">
        <v>Ireland</v>
      </c>
      <c r="I718" t="str">
        <f>_xlfn.XLOOKUP(orders!D:D,products!A:A,products!H:H,"")</f>
        <v>Robusta</v>
      </c>
    </row>
    <row r="719" spans="1:9" x14ac:dyDescent="0.35">
      <c r="A719" s="2" t="s">
        <v>4536</v>
      </c>
      <c r="B719" s="3">
        <v>43649</v>
      </c>
      <c r="C719" s="2" t="s">
        <v>4537</v>
      </c>
      <c r="D719" t="s">
        <v>6165</v>
      </c>
      <c r="E719" s="2">
        <v>3</v>
      </c>
      <c r="F719" s="2" t="str">
        <f>_xlfn.XLOOKUP(C719,customers!$A$1:$A$1001,customers!$B$1:$B$1001,,0)</f>
        <v>Willabella Harvison</v>
      </c>
      <c r="G719" s="2" t="str">
        <f>IF(_xlfn.XLOOKUP(C719, customers!A719:A1718, customers!C719:C1718, " ") = 0, "", _xlfn.XLOOKUP(C719, customers!A719:A1718, customers!C719:C1718, " "))</f>
        <v>wharvisonjx@gizmodo.com</v>
      </c>
      <c r="H719" s="2" t="str">
        <v>United States</v>
      </c>
      <c r="I719" t="str">
        <f>_xlfn.XLOOKUP(orders!D:D,products!A:A,products!H:H,"")</f>
        <v>Arabica</v>
      </c>
    </row>
    <row r="720" spans="1:9" x14ac:dyDescent="0.35">
      <c r="A720" s="2" t="s">
        <v>4542</v>
      </c>
      <c r="B720" s="3">
        <v>44348</v>
      </c>
      <c r="C720" s="2" t="s">
        <v>4543</v>
      </c>
      <c r="D720" t="s">
        <v>6140</v>
      </c>
      <c r="E720" s="2">
        <v>3</v>
      </c>
      <c r="F720" s="2" t="str">
        <f>_xlfn.XLOOKUP(C720,customers!$A$1:$A$1001,customers!$B$1:$B$1001,,0)</f>
        <v>Darice Heaford</v>
      </c>
      <c r="G720" s="2" t="str">
        <f>IF(_xlfn.XLOOKUP(C720, customers!A720:A1719, customers!C720:C1719, " ") = 0, "", _xlfn.XLOOKUP(C720, customers!A720:A1719, customers!C720:C1719, " "))</f>
        <v>dheafordjy@twitpic.com</v>
      </c>
      <c r="H720" s="2" t="str">
        <v>United States</v>
      </c>
      <c r="I720" t="str">
        <f>_xlfn.XLOOKUP(orders!D:D,products!A:A,products!H:H,"")</f>
        <v>Liberica</v>
      </c>
    </row>
    <row r="721" spans="1:9" x14ac:dyDescent="0.35">
      <c r="A721" s="2" t="s">
        <v>4548</v>
      </c>
      <c r="B721" s="3">
        <v>44150</v>
      </c>
      <c r="C721" s="2" t="s">
        <v>4549</v>
      </c>
      <c r="D721" t="s">
        <v>6167</v>
      </c>
      <c r="E721" s="2">
        <v>5</v>
      </c>
      <c r="F721" s="2" t="str">
        <f>_xlfn.XLOOKUP(C721,customers!$A$1:$A$1001,customers!$B$1:$B$1001,,0)</f>
        <v>Granger Fantham</v>
      </c>
      <c r="G721" s="2" t="str">
        <f>IF(_xlfn.XLOOKUP(C721, customers!A721:A1720, customers!C721:C1720, " ") = 0, "", _xlfn.XLOOKUP(C721, customers!A721:A1720, customers!C721:C1720, " "))</f>
        <v>gfanthamjz@hexun.com</v>
      </c>
      <c r="H721" s="2" t="str">
        <v>United States</v>
      </c>
      <c r="I721" t="str">
        <f>_xlfn.XLOOKUP(orders!D:D,products!A:A,products!H:H,"")</f>
        <v>Liberica</v>
      </c>
    </row>
    <row r="722" spans="1:9" x14ac:dyDescent="0.35">
      <c r="A722" s="2" t="s">
        <v>4554</v>
      </c>
      <c r="B722" s="3">
        <v>44215</v>
      </c>
      <c r="C722" s="2" t="s">
        <v>4555</v>
      </c>
      <c r="D722" t="s">
        <v>6141</v>
      </c>
      <c r="E722" s="2">
        <v>5</v>
      </c>
      <c r="F722" s="2" t="str">
        <f>_xlfn.XLOOKUP(C722,customers!$A$1:$A$1001,customers!$B$1:$B$1001,,0)</f>
        <v>Reynolds Crookshanks</v>
      </c>
      <c r="G722" s="2" t="str">
        <f>IF(_xlfn.XLOOKUP(C722, customers!A722:A1721, customers!C722:C1721, " ") = 0, "", _xlfn.XLOOKUP(C722, customers!A722:A1721, customers!C722:C1721, " "))</f>
        <v>rcrookshanksk0@unc.edu</v>
      </c>
      <c r="H722" s="2" t="str">
        <v>United States</v>
      </c>
      <c r="I722" t="str">
        <f>_xlfn.XLOOKUP(orders!D:D,products!A:A,products!H:H,"")</f>
        <v>Excelsa</v>
      </c>
    </row>
    <row r="723" spans="1:9" x14ac:dyDescent="0.35">
      <c r="A723" s="2" t="s">
        <v>4560</v>
      </c>
      <c r="B723" s="3">
        <v>44479</v>
      </c>
      <c r="C723" s="2" t="s">
        <v>4561</v>
      </c>
      <c r="D723" t="s">
        <v>6171</v>
      </c>
      <c r="E723" s="2">
        <v>3</v>
      </c>
      <c r="F723" s="2" t="str">
        <f>_xlfn.XLOOKUP(C723,customers!$A$1:$A$1001,customers!$B$1:$B$1001,,0)</f>
        <v>Niels Leake</v>
      </c>
      <c r="G723" s="2" t="str">
        <f>IF(_xlfn.XLOOKUP(C723, customers!A723:A1722, customers!C723:C1722, " ") = 0, "", _xlfn.XLOOKUP(C723, customers!A723:A1722, customers!C723:C1722, " "))</f>
        <v>nleakek1@cmu.edu</v>
      </c>
      <c r="H723" s="2" t="str">
        <v>United States</v>
      </c>
      <c r="I723" t="str">
        <f>_xlfn.XLOOKUP(orders!D:D,products!A:A,products!H:H,"")</f>
        <v>Robusta</v>
      </c>
    </row>
    <row r="724" spans="1:9" x14ac:dyDescent="0.35">
      <c r="A724" s="2" t="s">
        <v>4566</v>
      </c>
      <c r="B724" s="3">
        <v>44620</v>
      </c>
      <c r="C724" s="2" t="s">
        <v>4567</v>
      </c>
      <c r="D724" t="s">
        <v>6180</v>
      </c>
      <c r="E724" s="2">
        <v>2</v>
      </c>
      <c r="F724" s="2" t="str">
        <f>_xlfn.XLOOKUP(C724,customers!$A$1:$A$1001,customers!$B$1:$B$1001,,0)</f>
        <v>Hetti Measures</v>
      </c>
      <c r="G724" s="2" t="str">
        <f>IF(_xlfn.XLOOKUP(C724, customers!A724:A1723, customers!C724:C1723, " ") = 0, "", _xlfn.XLOOKUP(C724, customers!A724:A1723, customers!C724:C1723, " "))</f>
        <v/>
      </c>
      <c r="H724" s="2" t="str">
        <v>United States</v>
      </c>
      <c r="I724" t="str">
        <f>_xlfn.XLOOKUP(orders!D:D,products!A:A,products!H:H,"")</f>
        <v>Excelsa</v>
      </c>
    </row>
    <row r="725" spans="1:9" x14ac:dyDescent="0.35">
      <c r="A725" s="2" t="s">
        <v>4571</v>
      </c>
      <c r="B725" s="3">
        <v>44470</v>
      </c>
      <c r="C725" s="2" t="s">
        <v>4572</v>
      </c>
      <c r="D725" t="s">
        <v>6163</v>
      </c>
      <c r="E725" s="2">
        <v>2</v>
      </c>
      <c r="F725" s="2" t="str">
        <f>_xlfn.XLOOKUP(C725,customers!$A$1:$A$1001,customers!$B$1:$B$1001,,0)</f>
        <v>Gay Eilhersen</v>
      </c>
      <c r="G725" s="2" t="str">
        <f>IF(_xlfn.XLOOKUP(C725, customers!A725:A1724, customers!C725:C1724, " ") = 0, "", _xlfn.XLOOKUP(C725, customers!A725:A1724, customers!C725:C1724, " "))</f>
        <v>geilhersenk3@networksolutions.com</v>
      </c>
      <c r="H725" s="2" t="str">
        <v>United States</v>
      </c>
      <c r="I725" t="str">
        <f>_xlfn.XLOOKUP(orders!D:D,products!A:A,products!H:H,"")</f>
        <v>Excelsa</v>
      </c>
    </row>
    <row r="726" spans="1:9" x14ac:dyDescent="0.35">
      <c r="A726" s="2" t="s">
        <v>4577</v>
      </c>
      <c r="B726" s="3">
        <v>44076</v>
      </c>
      <c r="C726" s="2" t="s">
        <v>4578</v>
      </c>
      <c r="D726" t="s">
        <v>6149</v>
      </c>
      <c r="E726" s="2">
        <v>2</v>
      </c>
      <c r="F726" s="2" t="str">
        <f>_xlfn.XLOOKUP(C726,customers!$A$1:$A$1001,customers!$B$1:$B$1001,,0)</f>
        <v>Nico Hubert</v>
      </c>
      <c r="G726" s="2" t="str">
        <f>IF(_xlfn.XLOOKUP(C726, customers!A726:A1725, customers!C726:C1725, " ") = 0, "", _xlfn.XLOOKUP(C726, customers!A726:A1725, customers!C726:C1725, " "))</f>
        <v/>
      </c>
      <c r="H726" s="2" t="str">
        <v>United States</v>
      </c>
      <c r="I726" t="str">
        <f>_xlfn.XLOOKUP(orders!D:D,products!A:A,products!H:H,"")</f>
        <v>Arabica</v>
      </c>
    </row>
    <row r="727" spans="1:9" x14ac:dyDescent="0.35">
      <c r="A727" s="2" t="s">
        <v>4582</v>
      </c>
      <c r="B727" s="3">
        <v>44043</v>
      </c>
      <c r="C727" s="2" t="s">
        <v>4583</v>
      </c>
      <c r="D727" t="s">
        <v>6164</v>
      </c>
      <c r="E727" s="2">
        <v>6</v>
      </c>
      <c r="F727" s="2" t="str">
        <f>_xlfn.XLOOKUP(C727,customers!$A$1:$A$1001,customers!$B$1:$B$1001,,0)</f>
        <v>Cristina Aleixo</v>
      </c>
      <c r="G727" s="2" t="str">
        <f>IF(_xlfn.XLOOKUP(C727, customers!A727:A1726, customers!C727:C1726, " ") = 0, "", _xlfn.XLOOKUP(C727, customers!A727:A1726, customers!C727:C1726, " "))</f>
        <v>caleixok5@globo.com</v>
      </c>
      <c r="H727" s="2" t="str">
        <v>United States</v>
      </c>
      <c r="I727" t="str">
        <f>_xlfn.XLOOKUP(orders!D:D,products!A:A,products!H:H,"")</f>
        <v>Arabica</v>
      </c>
    </row>
    <row r="728" spans="1:9" x14ac:dyDescent="0.35">
      <c r="A728" s="2" t="s">
        <v>4588</v>
      </c>
      <c r="B728" s="3">
        <v>44571</v>
      </c>
      <c r="C728" s="2" t="s">
        <v>4589</v>
      </c>
      <c r="D728" t="s">
        <v>6161</v>
      </c>
      <c r="E728" s="2">
        <v>4</v>
      </c>
      <c r="F728" s="2" t="str">
        <f>_xlfn.XLOOKUP(C728,customers!$A$1:$A$1001,customers!$B$1:$B$1001,,0)</f>
        <v>Derrek Allpress</v>
      </c>
      <c r="G728" s="2" t="str">
        <f>IF(_xlfn.XLOOKUP(C728, customers!A728:A1727, customers!C728:C1727, " ") = 0, "", _xlfn.XLOOKUP(C728, customers!A728:A1727, customers!C728:C1727, " "))</f>
        <v/>
      </c>
      <c r="H728" s="2" t="str">
        <v>United States</v>
      </c>
      <c r="I728" t="str">
        <f>_xlfn.XLOOKUP(orders!D:D,products!A:A,products!H:H,"")</f>
        <v>Liberica</v>
      </c>
    </row>
    <row r="729" spans="1:9" x14ac:dyDescent="0.35">
      <c r="A729" s="2" t="s">
        <v>4593</v>
      </c>
      <c r="B729" s="3">
        <v>44264</v>
      </c>
      <c r="C729" s="2" t="s">
        <v>4594</v>
      </c>
      <c r="D729" t="s">
        <v>6143</v>
      </c>
      <c r="E729" s="2">
        <v>5</v>
      </c>
      <c r="F729" s="2" t="str">
        <f>_xlfn.XLOOKUP(C729,customers!$A$1:$A$1001,customers!$B$1:$B$1001,,0)</f>
        <v>Rikki Tomkowicz</v>
      </c>
      <c r="G729" s="2" t="str">
        <f>IF(_xlfn.XLOOKUP(C729, customers!A729:A1728, customers!C729:C1728, " ") = 0, "", _xlfn.XLOOKUP(C729, customers!A729:A1728, customers!C729:C1728, " "))</f>
        <v>rtomkowiczk7@bravesites.com</v>
      </c>
      <c r="H729" s="2" t="str">
        <v>Ireland</v>
      </c>
      <c r="I729" t="str">
        <f>_xlfn.XLOOKUP(orders!D:D,products!A:A,products!H:H,"")</f>
        <v>Robusta</v>
      </c>
    </row>
    <row r="730" spans="1:9" x14ac:dyDescent="0.35">
      <c r="A730" s="2" t="s">
        <v>4599</v>
      </c>
      <c r="B730" s="3">
        <v>44155</v>
      </c>
      <c r="C730" s="2" t="s">
        <v>4600</v>
      </c>
      <c r="D730" t="s">
        <v>6141</v>
      </c>
      <c r="E730" s="2">
        <v>3</v>
      </c>
      <c r="F730" s="2" t="str">
        <f>_xlfn.XLOOKUP(C730,customers!$A$1:$A$1001,customers!$B$1:$B$1001,,0)</f>
        <v>Rochette Huscroft</v>
      </c>
      <c r="G730" s="2" t="str">
        <f>IF(_xlfn.XLOOKUP(C730, customers!A730:A1729, customers!C730:C1729, " ") = 0, "", _xlfn.XLOOKUP(C730, customers!A730:A1729, customers!C730:C1729, " "))</f>
        <v>rhuscroftk8@jimdo.com</v>
      </c>
      <c r="H730" s="2" t="str">
        <v>United States</v>
      </c>
      <c r="I730" t="str">
        <f>_xlfn.XLOOKUP(orders!D:D,products!A:A,products!H:H,"")</f>
        <v>Excelsa</v>
      </c>
    </row>
    <row r="731" spans="1:9" x14ac:dyDescent="0.35">
      <c r="A731" s="2" t="s">
        <v>4605</v>
      </c>
      <c r="B731" s="3">
        <v>44634</v>
      </c>
      <c r="C731" s="2" t="s">
        <v>4606</v>
      </c>
      <c r="D731" t="s">
        <v>6156</v>
      </c>
      <c r="E731" s="2">
        <v>1</v>
      </c>
      <c r="F731" s="2" t="str">
        <f>_xlfn.XLOOKUP(C731,customers!$A$1:$A$1001,customers!$B$1:$B$1001,,0)</f>
        <v>Selle Scurrer</v>
      </c>
      <c r="G731" s="2" t="str">
        <f>IF(_xlfn.XLOOKUP(C731, customers!A731:A1730, customers!C731:C1730, " ") = 0, "", _xlfn.XLOOKUP(C731, customers!A731:A1730, customers!C731:C1730, " "))</f>
        <v>sscurrerk9@flavors.me</v>
      </c>
      <c r="H731" s="2" t="str">
        <v>United Kingdom</v>
      </c>
      <c r="I731" t="str">
        <f>_xlfn.XLOOKUP(orders!D:D,products!A:A,products!H:H,"")</f>
        <v>Liberica</v>
      </c>
    </row>
    <row r="732" spans="1:9" x14ac:dyDescent="0.35">
      <c r="A732" s="2" t="s">
        <v>4611</v>
      </c>
      <c r="B732" s="3">
        <v>43475</v>
      </c>
      <c r="C732" s="2" t="s">
        <v>4612</v>
      </c>
      <c r="D732" t="s">
        <v>6161</v>
      </c>
      <c r="E732" s="2">
        <v>1</v>
      </c>
      <c r="F732" s="2" t="str">
        <f>_xlfn.XLOOKUP(C732,customers!$A$1:$A$1001,customers!$B$1:$B$1001,,0)</f>
        <v>Andie Rudram</v>
      </c>
      <c r="G732" s="2" t="str">
        <f>IF(_xlfn.XLOOKUP(C732, customers!A732:A1731, customers!C732:C1731, " ") = 0, "", _xlfn.XLOOKUP(C732, customers!A732:A1731, customers!C732:C1731, " "))</f>
        <v>arudramka@prnewswire.com</v>
      </c>
      <c r="H732" s="2" t="str">
        <v>United States</v>
      </c>
      <c r="I732" t="str">
        <f>_xlfn.XLOOKUP(orders!D:D,products!A:A,products!H:H,"")</f>
        <v>Liberica</v>
      </c>
    </row>
    <row r="733" spans="1:9" x14ac:dyDescent="0.35">
      <c r="A733" s="2" t="s">
        <v>4617</v>
      </c>
      <c r="B733" s="3">
        <v>44222</v>
      </c>
      <c r="C733" s="2" t="s">
        <v>4618</v>
      </c>
      <c r="D733" t="s">
        <v>6147</v>
      </c>
      <c r="E733" s="2">
        <v>4</v>
      </c>
      <c r="F733" s="2" t="str">
        <f>_xlfn.XLOOKUP(C733,customers!$A$1:$A$1001,customers!$B$1:$B$1001,,0)</f>
        <v>Leta Clarricoates</v>
      </c>
      <c r="G733" s="2" t="str">
        <f>IF(_xlfn.XLOOKUP(C733, customers!A733:A1732, customers!C733:C1732, " ") = 0, "", _xlfn.XLOOKUP(C733, customers!A733:A1732, customers!C733:C1732, " "))</f>
        <v/>
      </c>
      <c r="H733" s="2" t="str">
        <v>United States</v>
      </c>
      <c r="I733" t="str">
        <f>_xlfn.XLOOKUP(orders!D:D,products!A:A,products!H:H,"")</f>
        <v>Liberica</v>
      </c>
    </row>
    <row r="734" spans="1:9" x14ac:dyDescent="0.35">
      <c r="A734" s="2" t="s">
        <v>4622</v>
      </c>
      <c r="B734" s="3">
        <v>44312</v>
      </c>
      <c r="C734" s="2" t="s">
        <v>4623</v>
      </c>
      <c r="D734" t="s">
        <v>6181</v>
      </c>
      <c r="E734" s="2">
        <v>2</v>
      </c>
      <c r="F734" s="2" t="str">
        <f>_xlfn.XLOOKUP(C734,customers!$A$1:$A$1001,customers!$B$1:$B$1001,,0)</f>
        <v>Jacquelyn Maha</v>
      </c>
      <c r="G734" s="2" t="str">
        <f>IF(_xlfn.XLOOKUP(C734, customers!A734:A1733, customers!C734:C1733, " ") = 0, "", _xlfn.XLOOKUP(C734, customers!A734:A1733, customers!C734:C1733, " "))</f>
        <v>jmahakc@cyberchimps.com</v>
      </c>
      <c r="H734" s="2" t="str">
        <v>United States</v>
      </c>
      <c r="I734" t="str">
        <f>_xlfn.XLOOKUP(orders!D:D,products!A:A,products!H:H,"")</f>
        <v>Excelsa</v>
      </c>
    </row>
    <row r="735" spans="1:9" x14ac:dyDescent="0.35">
      <c r="A735" s="2" t="s">
        <v>4628</v>
      </c>
      <c r="B735" s="3">
        <v>44565</v>
      </c>
      <c r="C735" s="2" t="s">
        <v>4629</v>
      </c>
      <c r="D735" t="s">
        <v>6178</v>
      </c>
      <c r="E735" s="2">
        <v>3</v>
      </c>
      <c r="F735" s="2" t="str">
        <f>_xlfn.XLOOKUP(C735,customers!$A$1:$A$1001,customers!$B$1:$B$1001,,0)</f>
        <v>Glory Clemon</v>
      </c>
      <c r="G735" s="2" t="str">
        <f>IF(_xlfn.XLOOKUP(C735, customers!A735:A1734, customers!C735:C1734, " ") = 0, "", _xlfn.XLOOKUP(C735, customers!A735:A1734, customers!C735:C1734, " "))</f>
        <v>gclemonkd@networksolutions.com</v>
      </c>
      <c r="H735" s="2" t="str">
        <v>United States</v>
      </c>
      <c r="I735" t="str">
        <f>_xlfn.XLOOKUP(orders!D:D,products!A:A,products!H:H,"")</f>
        <v>Liberica</v>
      </c>
    </row>
    <row r="736" spans="1:9" x14ac:dyDescent="0.35">
      <c r="A736" s="2" t="s">
        <v>4634</v>
      </c>
      <c r="B736" s="3">
        <v>43697</v>
      </c>
      <c r="C736" s="2" t="s">
        <v>4635</v>
      </c>
      <c r="D736" t="s">
        <v>6160</v>
      </c>
      <c r="E736" s="2">
        <v>5</v>
      </c>
      <c r="F736" s="2" t="str">
        <f>_xlfn.XLOOKUP(C736,customers!$A$1:$A$1001,customers!$B$1:$B$1001,,0)</f>
        <v>Alica Kift</v>
      </c>
      <c r="G736" s="2" t="str">
        <f>IF(_xlfn.XLOOKUP(C736, customers!A736:A1735, customers!C736:C1735, " ") = 0, "", _xlfn.XLOOKUP(C736, customers!A736:A1735, customers!C736:C1735, " "))</f>
        <v/>
      </c>
      <c r="H736" s="2" t="str">
        <v>United States</v>
      </c>
      <c r="I736" t="str">
        <f>_xlfn.XLOOKUP(orders!D:D,products!A:A,products!H:H,"")</f>
        <v>Robusta</v>
      </c>
    </row>
    <row r="737" spans="1:9" x14ac:dyDescent="0.35">
      <c r="A737" s="2" t="s">
        <v>4639</v>
      </c>
      <c r="B737" s="3">
        <v>44757</v>
      </c>
      <c r="C737" s="2" t="s">
        <v>4640</v>
      </c>
      <c r="D737" t="s">
        <v>6150</v>
      </c>
      <c r="E737" s="2">
        <v>6</v>
      </c>
      <c r="F737" s="2" t="str">
        <f>_xlfn.XLOOKUP(C737,customers!$A$1:$A$1001,customers!$B$1:$B$1001,,0)</f>
        <v>Babb Pollins</v>
      </c>
      <c r="G737" s="2" t="str">
        <f>IF(_xlfn.XLOOKUP(C737, customers!A737:A1736, customers!C737:C1736, " ") = 0, "", _xlfn.XLOOKUP(C737, customers!A737:A1736, customers!C737:C1736, " "))</f>
        <v>bpollinskf@shinystat.com</v>
      </c>
      <c r="H737" s="2" t="str">
        <v>United States</v>
      </c>
      <c r="I737" t="str">
        <f>_xlfn.XLOOKUP(orders!D:D,products!A:A,products!H:H,"")</f>
        <v>Excelsa</v>
      </c>
    </row>
    <row r="738" spans="1:9" x14ac:dyDescent="0.35">
      <c r="A738" s="2" t="s">
        <v>4644</v>
      </c>
      <c r="B738" s="3">
        <v>43508</v>
      </c>
      <c r="C738" s="2" t="s">
        <v>4645</v>
      </c>
      <c r="D738" t="s">
        <v>6140</v>
      </c>
      <c r="E738" s="2">
        <v>2</v>
      </c>
      <c r="F738" s="2" t="str">
        <f>_xlfn.XLOOKUP(C738,customers!$A$1:$A$1001,customers!$B$1:$B$1001,,0)</f>
        <v>Jarret Toye</v>
      </c>
      <c r="G738" s="2" t="str">
        <f>IF(_xlfn.XLOOKUP(C738, customers!A738:A1737, customers!C738:C1737, " ") = 0, "", _xlfn.XLOOKUP(C738, customers!A738:A1737, customers!C738:C1737, " "))</f>
        <v>jtoyekg@pinterest.com</v>
      </c>
      <c r="H738" s="2" t="str">
        <v>Ireland</v>
      </c>
      <c r="I738" t="str">
        <f>_xlfn.XLOOKUP(orders!D:D,products!A:A,products!H:H,"")</f>
        <v>Liberica</v>
      </c>
    </row>
    <row r="739" spans="1:9" x14ac:dyDescent="0.35">
      <c r="A739" s="2" t="s">
        <v>4650</v>
      </c>
      <c r="B739" s="3">
        <v>44447</v>
      </c>
      <c r="C739" s="2" t="s">
        <v>4651</v>
      </c>
      <c r="D739" t="s">
        <v>6152</v>
      </c>
      <c r="E739" s="2">
        <v>5</v>
      </c>
      <c r="F739" s="2" t="str">
        <f>_xlfn.XLOOKUP(C739,customers!$A$1:$A$1001,customers!$B$1:$B$1001,,0)</f>
        <v>Carlie Linskill</v>
      </c>
      <c r="G739" s="2" t="str">
        <f>IF(_xlfn.XLOOKUP(C739, customers!A739:A1738, customers!C739:C1738, " ") = 0, "", _xlfn.XLOOKUP(C739, customers!A739:A1738, customers!C739:C1738, " "))</f>
        <v>clinskillkh@sphinn.com</v>
      </c>
      <c r="H739" s="2" t="str">
        <v>United States</v>
      </c>
      <c r="I739" t="str">
        <f>_xlfn.XLOOKUP(orders!D:D,products!A:A,products!H:H,"")</f>
        <v>Arabica</v>
      </c>
    </row>
    <row r="740" spans="1:9" x14ac:dyDescent="0.35">
      <c r="A740" s="2" t="s">
        <v>4656</v>
      </c>
      <c r="B740" s="3">
        <v>43812</v>
      </c>
      <c r="C740" s="2" t="s">
        <v>4657</v>
      </c>
      <c r="D740" t="s">
        <v>6175</v>
      </c>
      <c r="E740" s="2">
        <v>3</v>
      </c>
      <c r="F740" s="2" t="str">
        <f>_xlfn.XLOOKUP(C740,customers!$A$1:$A$1001,customers!$B$1:$B$1001,,0)</f>
        <v>Natal Vigrass</v>
      </c>
      <c r="G740" s="2" t="str">
        <f>IF(_xlfn.XLOOKUP(C740, customers!A740:A1739, customers!C740:C1739, " ") = 0, "", _xlfn.XLOOKUP(C740, customers!A740:A1739, customers!C740:C1739, " "))</f>
        <v>nvigrasski@ezinearticles.com</v>
      </c>
      <c r="H740" s="2" t="str">
        <v>United Kingdom</v>
      </c>
      <c r="I740" t="str">
        <f>_xlfn.XLOOKUP(orders!D:D,products!A:A,products!H:H,"")</f>
        <v>Robusta</v>
      </c>
    </row>
    <row r="741" spans="1:9" x14ac:dyDescent="0.35">
      <c r="A741" s="2" t="s">
        <v>4662</v>
      </c>
      <c r="B741" s="3">
        <v>44433</v>
      </c>
      <c r="C741" s="2" t="s">
        <v>4431</v>
      </c>
      <c r="D741" t="s">
        <v>6150</v>
      </c>
      <c r="E741" s="2">
        <v>5</v>
      </c>
      <c r="F741" s="2" t="str">
        <f>_xlfn.XLOOKUP(C741,customers!$A$1:$A$1001,customers!$B$1:$B$1001,,0)</f>
        <v>Jimmy Dymoke</v>
      </c>
      <c r="G741" s="2" t="str">
        <f>IF(_xlfn.XLOOKUP(C741, customers!A741:A1740, customers!C741:C1740, " ") = 0, "", _xlfn.XLOOKUP(C741, customers!A741:A1740, customers!C741:C1740, " "))</f>
        <v xml:space="preserve"> </v>
      </c>
      <c r="H741" s="2" t="str">
        <v>Ireland</v>
      </c>
      <c r="I741" t="str">
        <f>_xlfn.XLOOKUP(orders!D:D,products!A:A,products!H:H,"")</f>
        <v>Excelsa</v>
      </c>
    </row>
    <row r="742" spans="1:9" x14ac:dyDescent="0.35">
      <c r="A742" s="2" t="s">
        <v>4667</v>
      </c>
      <c r="B742" s="3">
        <v>44643</v>
      </c>
      <c r="C742" s="2" t="s">
        <v>4668</v>
      </c>
      <c r="D742" t="s">
        <v>6170</v>
      </c>
      <c r="E742" s="2">
        <v>4</v>
      </c>
      <c r="F742" s="2" t="str">
        <f>_xlfn.XLOOKUP(C742,customers!$A$1:$A$1001,customers!$B$1:$B$1001,,0)</f>
        <v>Kandace Cragell</v>
      </c>
      <c r="G742" s="2" t="str">
        <f>IF(_xlfn.XLOOKUP(C742, customers!A742:A1741, customers!C742:C1741, " ") = 0, "", _xlfn.XLOOKUP(C742, customers!A742:A1741, customers!C742:C1741, " "))</f>
        <v>kcragellkk@google.com</v>
      </c>
      <c r="H742" s="2" t="str">
        <v>Ireland</v>
      </c>
      <c r="I742" t="str">
        <f>_xlfn.XLOOKUP(orders!D:D,products!A:A,products!H:H,"")</f>
        <v>Robusta</v>
      </c>
    </row>
    <row r="743" spans="1:9" x14ac:dyDescent="0.35">
      <c r="A743" s="2" t="s">
        <v>4673</v>
      </c>
      <c r="B743" s="3">
        <v>43566</v>
      </c>
      <c r="C743" s="2" t="s">
        <v>4674</v>
      </c>
      <c r="D743" t="s">
        <v>6156</v>
      </c>
      <c r="E743" s="2">
        <v>2</v>
      </c>
      <c r="F743" s="2" t="str">
        <f>_xlfn.XLOOKUP(C743,customers!$A$1:$A$1001,customers!$B$1:$B$1001,,0)</f>
        <v>Lyon Ibert</v>
      </c>
      <c r="G743" s="2" t="str">
        <f>IF(_xlfn.XLOOKUP(C743, customers!A743:A1742, customers!C743:C1742, " ") = 0, "", _xlfn.XLOOKUP(C743, customers!A743:A1742, customers!C743:C1742, " "))</f>
        <v>libertkl@huffingtonpost.com</v>
      </c>
      <c r="H743" s="2" t="str">
        <v>United States</v>
      </c>
      <c r="I743" t="str">
        <f>_xlfn.XLOOKUP(orders!D:D,products!A:A,products!H:H,"")</f>
        <v>Liberica</v>
      </c>
    </row>
    <row r="744" spans="1:9" x14ac:dyDescent="0.35">
      <c r="A744" s="2" t="s">
        <v>4679</v>
      </c>
      <c r="B744" s="3">
        <v>44133</v>
      </c>
      <c r="C744" s="2" t="s">
        <v>4680</v>
      </c>
      <c r="D744" t="s">
        <v>6159</v>
      </c>
      <c r="E744" s="2">
        <v>4</v>
      </c>
      <c r="F744" s="2" t="str">
        <f>_xlfn.XLOOKUP(C744,customers!$A$1:$A$1001,customers!$B$1:$B$1001,,0)</f>
        <v>Reese Lidgey</v>
      </c>
      <c r="G744" s="2" t="str">
        <f>IF(_xlfn.XLOOKUP(C744, customers!A744:A1743, customers!C744:C1743, " ") = 0, "", _xlfn.XLOOKUP(C744, customers!A744:A1743, customers!C744:C1743, " "))</f>
        <v>rlidgeykm@vimeo.com</v>
      </c>
      <c r="H744" s="2" t="str">
        <v>United States</v>
      </c>
      <c r="I744" t="str">
        <f>_xlfn.XLOOKUP(orders!D:D,products!A:A,products!H:H,"")</f>
        <v>Liberica</v>
      </c>
    </row>
    <row r="745" spans="1:9" x14ac:dyDescent="0.35">
      <c r="A745" s="2" t="s">
        <v>4685</v>
      </c>
      <c r="B745" s="3">
        <v>44042</v>
      </c>
      <c r="C745" s="2" t="s">
        <v>4686</v>
      </c>
      <c r="D745" t="s">
        <v>6155</v>
      </c>
      <c r="E745" s="2">
        <v>3</v>
      </c>
      <c r="F745" s="2" t="str">
        <f>_xlfn.XLOOKUP(C745,customers!$A$1:$A$1001,customers!$B$1:$B$1001,,0)</f>
        <v>Tersina Castagne</v>
      </c>
      <c r="G745" s="2" t="str">
        <f>IF(_xlfn.XLOOKUP(C745, customers!A745:A1744, customers!C745:C1744, " ") = 0, "", _xlfn.XLOOKUP(C745, customers!A745:A1744, customers!C745:C1744, " "))</f>
        <v>tcastagnekn@wikia.com</v>
      </c>
      <c r="H745" s="2" t="str">
        <v>United States</v>
      </c>
      <c r="I745" t="str">
        <f>_xlfn.XLOOKUP(orders!D:D,products!A:A,products!H:H,"")</f>
        <v>Arabica</v>
      </c>
    </row>
    <row r="746" spans="1:9" x14ac:dyDescent="0.35">
      <c r="A746" s="2" t="s">
        <v>4691</v>
      </c>
      <c r="B746" s="3">
        <v>43539</v>
      </c>
      <c r="C746" s="2" t="s">
        <v>4692</v>
      </c>
      <c r="D746" t="s">
        <v>6171</v>
      </c>
      <c r="E746" s="2">
        <v>6</v>
      </c>
      <c r="F746" s="2" t="str">
        <f>_xlfn.XLOOKUP(C746,customers!$A$1:$A$1001,customers!$B$1:$B$1001,,0)</f>
        <v>Samuele Klaaassen</v>
      </c>
      <c r="G746" s="2" t="str">
        <f>IF(_xlfn.XLOOKUP(C746, customers!A746:A1745, customers!C746:C1745, " ") = 0, "", _xlfn.XLOOKUP(C746, customers!A746:A1745, customers!C746:C1745, " "))</f>
        <v/>
      </c>
      <c r="H746" s="2" t="str">
        <v>United States</v>
      </c>
      <c r="I746" t="str">
        <f>_xlfn.XLOOKUP(orders!D:D,products!A:A,products!H:H,"")</f>
        <v>Robusta</v>
      </c>
    </row>
    <row r="747" spans="1:9" x14ac:dyDescent="0.35">
      <c r="A747" s="2" t="s">
        <v>4696</v>
      </c>
      <c r="B747" s="3">
        <v>44557</v>
      </c>
      <c r="C747" s="2" t="s">
        <v>4697</v>
      </c>
      <c r="D747" t="s">
        <v>6141</v>
      </c>
      <c r="E747" s="2">
        <v>2</v>
      </c>
      <c r="F747" s="2" t="str">
        <f>_xlfn.XLOOKUP(C747,customers!$A$1:$A$1001,customers!$B$1:$B$1001,,0)</f>
        <v>Jordana Halden</v>
      </c>
      <c r="G747" s="2" t="str">
        <f>IF(_xlfn.XLOOKUP(C747, customers!A747:A1746, customers!C747:C1746, " ") = 0, "", _xlfn.XLOOKUP(C747, customers!A747:A1746, customers!C747:C1746, " "))</f>
        <v>jhaldenkp@comcast.net</v>
      </c>
      <c r="H747" s="2" t="str">
        <v>Ireland</v>
      </c>
      <c r="I747" t="str">
        <f>_xlfn.XLOOKUP(orders!D:D,products!A:A,products!H:H,"")</f>
        <v>Excelsa</v>
      </c>
    </row>
    <row r="748" spans="1:9" x14ac:dyDescent="0.35">
      <c r="A748" s="2" t="s">
        <v>4702</v>
      </c>
      <c r="B748" s="3">
        <v>43741</v>
      </c>
      <c r="C748" s="2" t="s">
        <v>4703</v>
      </c>
      <c r="D748" t="s">
        <v>6152</v>
      </c>
      <c r="E748" s="2">
        <v>3</v>
      </c>
      <c r="F748" s="2" t="str">
        <f>_xlfn.XLOOKUP(C748,customers!$A$1:$A$1001,customers!$B$1:$B$1001,,0)</f>
        <v>Hussein Olliff</v>
      </c>
      <c r="G748" s="2" t="str">
        <f>IF(_xlfn.XLOOKUP(C748, customers!A748:A1747, customers!C748:C1747, " ") = 0, "", _xlfn.XLOOKUP(C748, customers!A748:A1747, customers!C748:C1747, " "))</f>
        <v>holliffkq@sciencedirect.com</v>
      </c>
      <c r="H748" s="2" t="str">
        <v>Ireland</v>
      </c>
      <c r="I748" t="str">
        <f>_xlfn.XLOOKUP(orders!D:D,products!A:A,products!H:H,"")</f>
        <v>Arabica</v>
      </c>
    </row>
    <row r="749" spans="1:9" x14ac:dyDescent="0.35">
      <c r="A749" s="2" t="s">
        <v>4708</v>
      </c>
      <c r="B749" s="3">
        <v>43501</v>
      </c>
      <c r="C749" s="2" t="s">
        <v>4709</v>
      </c>
      <c r="D749" t="s">
        <v>6157</v>
      </c>
      <c r="E749" s="2">
        <v>4</v>
      </c>
      <c r="F749" s="2" t="str">
        <f>_xlfn.XLOOKUP(C749,customers!$A$1:$A$1001,customers!$B$1:$B$1001,,0)</f>
        <v>Teddi Quadri</v>
      </c>
      <c r="G749" s="2" t="str">
        <f>IF(_xlfn.XLOOKUP(C749, customers!A749:A1748, customers!C749:C1748, " ") = 0, "", _xlfn.XLOOKUP(C749, customers!A749:A1748, customers!C749:C1748, " "))</f>
        <v>tquadrikr@opensource.org</v>
      </c>
      <c r="H749" s="2" t="str">
        <v>Ireland</v>
      </c>
      <c r="I749" t="str">
        <f>_xlfn.XLOOKUP(orders!D:D,products!A:A,products!H:H,"")</f>
        <v>Liberica</v>
      </c>
    </row>
    <row r="750" spans="1:9" x14ac:dyDescent="0.35">
      <c r="A750" s="2" t="s">
        <v>4714</v>
      </c>
      <c r="B750" s="3">
        <v>44074</v>
      </c>
      <c r="C750" s="2" t="s">
        <v>4715</v>
      </c>
      <c r="D750" t="s">
        <v>6141</v>
      </c>
      <c r="E750" s="2">
        <v>2</v>
      </c>
      <c r="F750" s="2" t="str">
        <f>_xlfn.XLOOKUP(C750,customers!$A$1:$A$1001,customers!$B$1:$B$1001,,0)</f>
        <v>Felita Eshmade</v>
      </c>
      <c r="G750" s="2" t="str">
        <f>IF(_xlfn.XLOOKUP(C750, customers!A750:A1749, customers!C750:C1749, " ") = 0, "", _xlfn.XLOOKUP(C750, customers!A750:A1749, customers!C750:C1749, " "))</f>
        <v>feshmadeks@umn.edu</v>
      </c>
      <c r="H750" s="2" t="str">
        <v>United States</v>
      </c>
      <c r="I750" t="str">
        <f>_xlfn.XLOOKUP(orders!D:D,products!A:A,products!H:H,"")</f>
        <v>Excelsa</v>
      </c>
    </row>
    <row r="751" spans="1:9" x14ac:dyDescent="0.35">
      <c r="A751" s="2" t="s">
        <v>4720</v>
      </c>
      <c r="B751" s="3">
        <v>44209</v>
      </c>
      <c r="C751" s="2" t="s">
        <v>4721</v>
      </c>
      <c r="D751" t="s">
        <v>6160</v>
      </c>
      <c r="E751" s="2">
        <v>2</v>
      </c>
      <c r="F751" s="2" t="str">
        <f>_xlfn.XLOOKUP(C751,customers!$A$1:$A$1001,customers!$B$1:$B$1001,,0)</f>
        <v>Melodie OIlier</v>
      </c>
      <c r="G751" s="2" t="str">
        <f>IF(_xlfn.XLOOKUP(C751, customers!A751:A1750, customers!C751:C1750, " ") = 0, "", _xlfn.XLOOKUP(C751, customers!A751:A1750, customers!C751:C1750, " "))</f>
        <v>moilierkt@paginegialle.it</v>
      </c>
      <c r="H751" s="2" t="str">
        <v>Ireland</v>
      </c>
      <c r="I751" t="str">
        <f>_xlfn.XLOOKUP(orders!D:D,products!A:A,products!H:H,"")</f>
        <v>Robusta</v>
      </c>
    </row>
    <row r="752" spans="1:9" x14ac:dyDescent="0.35">
      <c r="A752" s="2" t="s">
        <v>4727</v>
      </c>
      <c r="B752" s="3">
        <v>44277</v>
      </c>
      <c r="C752" s="2" t="s">
        <v>4728</v>
      </c>
      <c r="D752" t="s">
        <v>6143</v>
      </c>
      <c r="E752" s="2">
        <v>1</v>
      </c>
      <c r="F752" s="2" t="str">
        <f>_xlfn.XLOOKUP(C752,customers!$A$1:$A$1001,customers!$B$1:$B$1001,,0)</f>
        <v>Hazel Iacopini</v>
      </c>
      <c r="G752" s="2" t="str">
        <f>IF(_xlfn.XLOOKUP(C752, customers!A752:A1751, customers!C752:C1751, " ") = 0, "", _xlfn.XLOOKUP(C752, customers!A752:A1751, customers!C752:C1751, " "))</f>
        <v/>
      </c>
      <c r="H752" s="2" t="str">
        <v>United States</v>
      </c>
      <c r="I752" t="str">
        <f>_xlfn.XLOOKUP(orders!D:D,products!A:A,products!H:H,"")</f>
        <v>Robusta</v>
      </c>
    </row>
    <row r="753" spans="1:9" x14ac:dyDescent="0.35">
      <c r="A753" s="2" t="s">
        <v>4732</v>
      </c>
      <c r="B753" s="3">
        <v>43847</v>
      </c>
      <c r="C753" s="2" t="s">
        <v>4733</v>
      </c>
      <c r="D753" t="s">
        <v>6158</v>
      </c>
      <c r="E753" s="2">
        <v>2</v>
      </c>
      <c r="F753" s="2" t="str">
        <f>_xlfn.XLOOKUP(C753,customers!$A$1:$A$1001,customers!$B$1:$B$1001,,0)</f>
        <v>Vinny Shoebotham</v>
      </c>
      <c r="G753" s="2" t="str">
        <f>IF(_xlfn.XLOOKUP(C753, customers!A753:A1752, customers!C753:C1752, " ") = 0, "", _xlfn.XLOOKUP(C753, customers!A753:A1752, customers!C753:C1752, " "))</f>
        <v>vshoebothamkv@redcross.org</v>
      </c>
      <c r="H753" s="2" t="str">
        <v>United States</v>
      </c>
      <c r="I753" t="str">
        <f>_xlfn.XLOOKUP(orders!D:D,products!A:A,products!H:H,"")</f>
        <v>Liberica</v>
      </c>
    </row>
    <row r="754" spans="1:9" x14ac:dyDescent="0.35">
      <c r="A754" s="2" t="s">
        <v>4738</v>
      </c>
      <c r="B754" s="3">
        <v>43648</v>
      </c>
      <c r="C754" s="2" t="s">
        <v>4739</v>
      </c>
      <c r="D754" t="s">
        <v>6138</v>
      </c>
      <c r="E754" s="2">
        <v>2</v>
      </c>
      <c r="F754" s="2" t="str">
        <f>_xlfn.XLOOKUP(C754,customers!$A$1:$A$1001,customers!$B$1:$B$1001,,0)</f>
        <v>Bran Sterke</v>
      </c>
      <c r="G754" s="2" t="str">
        <f>IF(_xlfn.XLOOKUP(C754, customers!A754:A1753, customers!C754:C1753, " ") = 0, "", _xlfn.XLOOKUP(C754, customers!A754:A1753, customers!C754:C1753, " "))</f>
        <v>bsterkekw@biblegateway.com</v>
      </c>
      <c r="H754" s="2" t="str">
        <v>United States</v>
      </c>
      <c r="I754" t="str">
        <f>_xlfn.XLOOKUP(orders!D:D,products!A:A,products!H:H,"")</f>
        <v>Excelsa</v>
      </c>
    </row>
    <row r="755" spans="1:9" x14ac:dyDescent="0.35">
      <c r="A755" s="2" t="s">
        <v>4744</v>
      </c>
      <c r="B755" s="3">
        <v>44704</v>
      </c>
      <c r="C755" s="2" t="s">
        <v>4745</v>
      </c>
      <c r="D755" t="s">
        <v>6155</v>
      </c>
      <c r="E755" s="2">
        <v>5</v>
      </c>
      <c r="F755" s="2" t="str">
        <f>_xlfn.XLOOKUP(C755,customers!$A$1:$A$1001,customers!$B$1:$B$1001,,0)</f>
        <v>Simone Capon</v>
      </c>
      <c r="G755" s="2" t="str">
        <f>IF(_xlfn.XLOOKUP(C755, customers!A755:A1754, customers!C755:C1754, " ") = 0, "", _xlfn.XLOOKUP(C755, customers!A755:A1754, customers!C755:C1754, " "))</f>
        <v>scaponkx@craigslist.org</v>
      </c>
      <c r="H755" s="2" t="str">
        <v>United States</v>
      </c>
      <c r="I755" t="str">
        <f>_xlfn.XLOOKUP(orders!D:D,products!A:A,products!H:H,"")</f>
        <v>Arabica</v>
      </c>
    </row>
    <row r="756" spans="1:9" x14ac:dyDescent="0.35">
      <c r="A756" s="2" t="s">
        <v>4750</v>
      </c>
      <c r="B756" s="3">
        <v>44726</v>
      </c>
      <c r="C756" s="2" t="s">
        <v>4431</v>
      </c>
      <c r="D756" t="s">
        <v>6151</v>
      </c>
      <c r="E756" s="2">
        <v>6</v>
      </c>
      <c r="F756" s="2" t="str">
        <f>_xlfn.XLOOKUP(C756,customers!$A$1:$A$1001,customers!$B$1:$B$1001,,0)</f>
        <v>Jimmy Dymoke</v>
      </c>
      <c r="G756" s="2" t="str">
        <f>IF(_xlfn.XLOOKUP(C756, customers!A756:A1755, customers!C756:C1755, " ") = 0, "", _xlfn.XLOOKUP(C756, customers!A756:A1755, customers!C756:C1755, " "))</f>
        <v xml:space="preserve"> </v>
      </c>
      <c r="H756" s="2" t="str">
        <v>Ireland</v>
      </c>
      <c r="I756" t="str">
        <f>_xlfn.XLOOKUP(orders!D:D,products!A:A,products!H:H,"")</f>
        <v>Arabica</v>
      </c>
    </row>
    <row r="757" spans="1:9" x14ac:dyDescent="0.35">
      <c r="A757" s="2" t="s">
        <v>4755</v>
      </c>
      <c r="B757" s="3">
        <v>44397</v>
      </c>
      <c r="C757" s="2" t="s">
        <v>4756</v>
      </c>
      <c r="D757" t="s">
        <v>6142</v>
      </c>
      <c r="E757" s="2">
        <v>6</v>
      </c>
      <c r="F757" s="2" t="str">
        <f>_xlfn.XLOOKUP(C757,customers!$A$1:$A$1001,customers!$B$1:$B$1001,,0)</f>
        <v>Foster Constance</v>
      </c>
      <c r="G757" s="2" t="str">
        <f>IF(_xlfn.XLOOKUP(C757, customers!A757:A1756, customers!C757:C1756, " ") = 0, "", _xlfn.XLOOKUP(C757, customers!A757:A1756, customers!C757:C1756, " "))</f>
        <v>fconstancekz@ifeng.com</v>
      </c>
      <c r="H757" s="2" t="str">
        <v>United States</v>
      </c>
      <c r="I757" t="str">
        <f>_xlfn.XLOOKUP(orders!D:D,products!A:A,products!H:H,"")</f>
        <v>Liberica</v>
      </c>
    </row>
    <row r="758" spans="1:9" x14ac:dyDescent="0.35">
      <c r="A758" s="2" t="s">
        <v>4761</v>
      </c>
      <c r="B758" s="3">
        <v>44715</v>
      </c>
      <c r="C758" s="2" t="s">
        <v>4762</v>
      </c>
      <c r="D758" t="s">
        <v>6174</v>
      </c>
      <c r="E758" s="2">
        <v>4</v>
      </c>
      <c r="F758" s="2" t="str">
        <f>_xlfn.XLOOKUP(C758,customers!$A$1:$A$1001,customers!$B$1:$B$1001,,0)</f>
        <v>Fernando Sulman</v>
      </c>
      <c r="G758" s="2" t="str">
        <f>IF(_xlfn.XLOOKUP(C758, customers!A758:A1757, customers!C758:C1757, " ") = 0, "", _xlfn.XLOOKUP(C758, customers!A758:A1757, customers!C758:C1757, " "))</f>
        <v>fsulmanl0@washington.edu</v>
      </c>
      <c r="H758" s="2" t="str">
        <v>United States</v>
      </c>
      <c r="I758" t="str">
        <f>_xlfn.XLOOKUP(orders!D:D,products!A:A,products!H:H,"")</f>
        <v>Robusta</v>
      </c>
    </row>
    <row r="759" spans="1:9" x14ac:dyDescent="0.35">
      <c r="A759" s="2" t="s">
        <v>4767</v>
      </c>
      <c r="B759" s="3">
        <v>43977</v>
      </c>
      <c r="C759" s="2" t="s">
        <v>4768</v>
      </c>
      <c r="D759" t="s">
        <v>6155</v>
      </c>
      <c r="E759" s="2">
        <v>3</v>
      </c>
      <c r="F759" s="2" t="str">
        <f>_xlfn.XLOOKUP(C759,customers!$A$1:$A$1001,customers!$B$1:$B$1001,,0)</f>
        <v>Dorotea Hollyman</v>
      </c>
      <c r="G759" s="2" t="str">
        <f>IF(_xlfn.XLOOKUP(C759, customers!A759:A1758, customers!C759:C1758, " ") = 0, "", _xlfn.XLOOKUP(C759, customers!A759:A1758, customers!C759:C1758, " "))</f>
        <v>dhollymanl1@ibm.com</v>
      </c>
      <c r="H759" s="2" t="str">
        <v>United States</v>
      </c>
      <c r="I759" t="str">
        <f>_xlfn.XLOOKUP(orders!D:D,products!A:A,products!H:H,"")</f>
        <v>Arabica</v>
      </c>
    </row>
    <row r="760" spans="1:9" x14ac:dyDescent="0.35">
      <c r="A760" s="2" t="s">
        <v>4773</v>
      </c>
      <c r="B760" s="3">
        <v>43672</v>
      </c>
      <c r="C760" s="2" t="s">
        <v>4774</v>
      </c>
      <c r="D760" t="s">
        <v>6174</v>
      </c>
      <c r="E760" s="2">
        <v>1</v>
      </c>
      <c r="F760" s="2" t="str">
        <f>_xlfn.XLOOKUP(C760,customers!$A$1:$A$1001,customers!$B$1:$B$1001,,0)</f>
        <v>Lorelei Nardoni</v>
      </c>
      <c r="G760" s="2" t="str">
        <f>IF(_xlfn.XLOOKUP(C760, customers!A760:A1759, customers!C760:C1759, " ") = 0, "", _xlfn.XLOOKUP(C760, customers!A760:A1759, customers!C760:C1759, " "))</f>
        <v>lnardonil2@hao123.com</v>
      </c>
      <c r="H760" s="2" t="str">
        <v>United States</v>
      </c>
      <c r="I760" t="str">
        <f>_xlfn.XLOOKUP(orders!D:D,products!A:A,products!H:H,"")</f>
        <v>Robusta</v>
      </c>
    </row>
    <row r="761" spans="1:9" x14ac:dyDescent="0.35">
      <c r="A761" s="2" t="s">
        <v>4778</v>
      </c>
      <c r="B761" s="3">
        <v>44126</v>
      </c>
      <c r="C761" s="2" t="s">
        <v>4779</v>
      </c>
      <c r="D761" t="s">
        <v>6162</v>
      </c>
      <c r="E761" s="2">
        <v>1</v>
      </c>
      <c r="F761" s="2" t="str">
        <f>_xlfn.XLOOKUP(C761,customers!$A$1:$A$1001,customers!$B$1:$B$1001,,0)</f>
        <v>Dallas Yarham</v>
      </c>
      <c r="G761" s="2" t="str">
        <f>IF(_xlfn.XLOOKUP(C761, customers!A761:A1760, customers!C761:C1760, " ") = 0, "", _xlfn.XLOOKUP(C761, customers!A761:A1760, customers!C761:C1760, " "))</f>
        <v>dyarhaml3@moonfruit.com</v>
      </c>
      <c r="H761" s="2" t="str">
        <v>United States</v>
      </c>
      <c r="I761" t="str">
        <f>_xlfn.XLOOKUP(orders!D:D,products!A:A,products!H:H,"")</f>
        <v>Liberica</v>
      </c>
    </row>
    <row r="762" spans="1:9" x14ac:dyDescent="0.35">
      <c r="A762" s="2" t="s">
        <v>4784</v>
      </c>
      <c r="B762" s="3">
        <v>44189</v>
      </c>
      <c r="C762" s="2" t="s">
        <v>4785</v>
      </c>
      <c r="D762" t="s">
        <v>6173</v>
      </c>
      <c r="E762" s="2">
        <v>5</v>
      </c>
      <c r="F762" s="2" t="str">
        <f>_xlfn.XLOOKUP(C762,customers!$A$1:$A$1001,customers!$B$1:$B$1001,,0)</f>
        <v>Arlana Ferrea</v>
      </c>
      <c r="G762" s="2" t="str">
        <f>IF(_xlfn.XLOOKUP(C762, customers!A762:A1761, customers!C762:C1761, " ") = 0, "", _xlfn.XLOOKUP(C762, customers!A762:A1761, customers!C762:C1761, " "))</f>
        <v>aferreal4@wikia.com</v>
      </c>
      <c r="H762" s="2" t="str">
        <v>United States</v>
      </c>
      <c r="I762" t="str">
        <f>_xlfn.XLOOKUP(orders!D:D,products!A:A,products!H:H,"")</f>
        <v>Excelsa</v>
      </c>
    </row>
    <row r="763" spans="1:9" x14ac:dyDescent="0.35">
      <c r="A763" s="2" t="s">
        <v>4789</v>
      </c>
      <c r="B763" s="3">
        <v>43714</v>
      </c>
      <c r="C763" s="2" t="s">
        <v>4790</v>
      </c>
      <c r="D763" t="s">
        <v>6168</v>
      </c>
      <c r="E763" s="2">
        <v>6</v>
      </c>
      <c r="F763" s="2" t="str">
        <f>_xlfn.XLOOKUP(C763,customers!$A$1:$A$1001,customers!$B$1:$B$1001,,0)</f>
        <v>Chuck Kendrick</v>
      </c>
      <c r="G763" s="2" t="str">
        <f>IF(_xlfn.XLOOKUP(C763, customers!A763:A1762, customers!C763:C1762, " ") = 0, "", _xlfn.XLOOKUP(C763, customers!A763:A1762, customers!C763:C1762, " "))</f>
        <v>ckendrickl5@webnode.com</v>
      </c>
      <c r="H763" s="2" t="str">
        <v>United States</v>
      </c>
      <c r="I763" t="str">
        <f>_xlfn.XLOOKUP(orders!D:D,products!A:A,products!H:H,"")</f>
        <v>Excelsa</v>
      </c>
    </row>
    <row r="764" spans="1:9" x14ac:dyDescent="0.35">
      <c r="A764" s="2" t="s">
        <v>4794</v>
      </c>
      <c r="B764" s="3">
        <v>43563</v>
      </c>
      <c r="C764" s="2" t="s">
        <v>4795</v>
      </c>
      <c r="D764" t="s">
        <v>6157</v>
      </c>
      <c r="E764" s="2">
        <v>5</v>
      </c>
      <c r="F764" s="2" t="str">
        <f>_xlfn.XLOOKUP(C764,customers!$A$1:$A$1001,customers!$B$1:$B$1001,,0)</f>
        <v>Sharona Danilchik</v>
      </c>
      <c r="G764" s="2" t="str">
        <f>IF(_xlfn.XLOOKUP(C764, customers!A764:A1763, customers!C764:C1763, " ") = 0, "", _xlfn.XLOOKUP(C764, customers!A764:A1763, customers!C764:C1763, " "))</f>
        <v>sdanilchikl6@mit.edu</v>
      </c>
      <c r="H764" s="2" t="str">
        <v>United Kingdom</v>
      </c>
      <c r="I764" t="str">
        <f>_xlfn.XLOOKUP(orders!D:D,products!A:A,products!H:H,"")</f>
        <v>Liberica</v>
      </c>
    </row>
    <row r="765" spans="1:9" x14ac:dyDescent="0.35">
      <c r="A765" s="2" t="s">
        <v>4800</v>
      </c>
      <c r="B765" s="3">
        <v>44587</v>
      </c>
      <c r="C765" s="2" t="s">
        <v>4801</v>
      </c>
      <c r="D765" t="s">
        <v>6177</v>
      </c>
      <c r="E765" s="2">
        <v>3</v>
      </c>
      <c r="F765" s="2" t="str">
        <f>_xlfn.XLOOKUP(C765,customers!$A$1:$A$1001,customers!$B$1:$B$1001,,0)</f>
        <v>Sarajane Potter</v>
      </c>
      <c r="G765" s="2" t="str">
        <f>IF(_xlfn.XLOOKUP(C765, customers!A765:A1764, customers!C765:C1764, " ") = 0, "", _xlfn.XLOOKUP(C765, customers!A765:A1764, customers!C765:C1764, " "))</f>
        <v/>
      </c>
      <c r="H765" s="2" t="str">
        <v>United States</v>
      </c>
      <c r="I765" t="str">
        <f>_xlfn.XLOOKUP(orders!D:D,products!A:A,products!H:H,"")</f>
        <v>Arabica</v>
      </c>
    </row>
    <row r="766" spans="1:9" x14ac:dyDescent="0.35">
      <c r="A766" s="2" t="s">
        <v>4805</v>
      </c>
      <c r="B766" s="3">
        <v>43797</v>
      </c>
      <c r="C766" s="2" t="s">
        <v>4806</v>
      </c>
      <c r="D766" t="s">
        <v>6179</v>
      </c>
      <c r="E766" s="2">
        <v>6</v>
      </c>
      <c r="F766" s="2" t="str">
        <f>_xlfn.XLOOKUP(C766,customers!$A$1:$A$1001,customers!$B$1:$B$1001,,0)</f>
        <v>Bobby Folomkin</v>
      </c>
      <c r="G766" s="2" t="str">
        <f>IF(_xlfn.XLOOKUP(C766, customers!A766:A1765, customers!C766:C1765, " ") = 0, "", _xlfn.XLOOKUP(C766, customers!A766:A1765, customers!C766:C1765, " "))</f>
        <v>bfolomkinl8@yolasite.com</v>
      </c>
      <c r="H766" s="2" t="str">
        <v>United States</v>
      </c>
      <c r="I766" t="str">
        <f>_xlfn.XLOOKUP(orders!D:D,products!A:A,products!H:H,"")</f>
        <v>Arabica</v>
      </c>
    </row>
    <row r="767" spans="1:9" x14ac:dyDescent="0.35">
      <c r="A767" s="2" t="s">
        <v>4811</v>
      </c>
      <c r="B767" s="3">
        <v>43667</v>
      </c>
      <c r="C767" s="2" t="s">
        <v>4812</v>
      </c>
      <c r="D767" t="s">
        <v>6135</v>
      </c>
      <c r="E767" s="2">
        <v>6</v>
      </c>
      <c r="F767" s="2" t="str">
        <f>_xlfn.XLOOKUP(C767,customers!$A$1:$A$1001,customers!$B$1:$B$1001,,0)</f>
        <v>Rafferty Pursglove</v>
      </c>
      <c r="G767" s="2" t="str">
        <f>IF(_xlfn.XLOOKUP(C767, customers!A767:A1766, customers!C767:C1766, " ") = 0, "", _xlfn.XLOOKUP(C767, customers!A767:A1766, customers!C767:C1766, " "))</f>
        <v>rpursglovel9@biblegateway.com</v>
      </c>
      <c r="H767" s="2" t="str">
        <v>United States</v>
      </c>
      <c r="I767" t="str">
        <f>_xlfn.XLOOKUP(orders!D:D,products!A:A,products!H:H,"")</f>
        <v>Robusta</v>
      </c>
    </row>
    <row r="768" spans="1:9" x14ac:dyDescent="0.35">
      <c r="A768" s="2" t="s">
        <v>4811</v>
      </c>
      <c r="B768" s="3">
        <v>43667</v>
      </c>
      <c r="C768" s="2" t="s">
        <v>4812</v>
      </c>
      <c r="D768" t="s">
        <v>6177</v>
      </c>
      <c r="E768" s="2">
        <v>2</v>
      </c>
      <c r="F768" s="2" t="str">
        <f>_xlfn.XLOOKUP(C768,customers!$A$1:$A$1001,customers!$B$1:$B$1001,,0)</f>
        <v>Rafferty Pursglove</v>
      </c>
      <c r="G768" s="2" t="str">
        <f>IF(_xlfn.XLOOKUP(C768, customers!A768:A1767, customers!C768:C1767, " ") = 0, "", _xlfn.XLOOKUP(C768, customers!A768:A1767, customers!C768:C1767, " "))</f>
        <v xml:space="preserve"> </v>
      </c>
      <c r="H768" s="2" t="str">
        <v>United States</v>
      </c>
      <c r="I768" t="str">
        <f>_xlfn.XLOOKUP(orders!D:D,products!A:A,products!H:H,"")</f>
        <v>Arabica</v>
      </c>
    </row>
    <row r="769" spans="1:9" x14ac:dyDescent="0.35">
      <c r="A769" s="2" t="s">
        <v>4822</v>
      </c>
      <c r="B769" s="3">
        <v>44267</v>
      </c>
      <c r="C769" s="2" t="s">
        <v>4756</v>
      </c>
      <c r="D769" t="s">
        <v>6179</v>
      </c>
      <c r="E769" s="2">
        <v>3</v>
      </c>
      <c r="F769" s="2" t="str">
        <f>_xlfn.XLOOKUP(C769,customers!$A$1:$A$1001,customers!$B$1:$B$1001,,0)</f>
        <v>Foster Constance</v>
      </c>
      <c r="G769" s="2" t="str">
        <f>IF(_xlfn.XLOOKUP(C769, customers!A769:A1768, customers!C769:C1768, " ") = 0, "", _xlfn.XLOOKUP(C769, customers!A769:A1768, customers!C769:C1768, " "))</f>
        <v xml:space="preserve"> </v>
      </c>
      <c r="H769" s="2" t="str">
        <v>United States</v>
      </c>
      <c r="I769" t="str">
        <f>_xlfn.XLOOKUP(orders!D:D,products!A:A,products!H:H,"")</f>
        <v>Arabica</v>
      </c>
    </row>
    <row r="770" spans="1:9" x14ac:dyDescent="0.35">
      <c r="A770" s="2" t="s">
        <v>4828</v>
      </c>
      <c r="B770" s="3">
        <v>44562</v>
      </c>
      <c r="C770" s="2" t="s">
        <v>4756</v>
      </c>
      <c r="D770" t="s">
        <v>6176</v>
      </c>
      <c r="E770" s="2">
        <v>2</v>
      </c>
      <c r="F770" s="2" t="str">
        <f>_xlfn.XLOOKUP(C770,customers!$A$1:$A$1001,customers!$B$1:$B$1001,,0)</f>
        <v>Foster Constance</v>
      </c>
      <c r="G770" s="2" t="str">
        <f>IF(_xlfn.XLOOKUP(C770, customers!A770:A1769, customers!C770:C1769, " ") = 0, "", _xlfn.XLOOKUP(C770, customers!A770:A1769, customers!C770:C1769, " "))</f>
        <v xml:space="preserve"> </v>
      </c>
      <c r="H770" s="2" t="str">
        <v>United States</v>
      </c>
      <c r="I770" t="str">
        <f>_xlfn.XLOOKUP(orders!D:D,products!A:A,products!H:H,"")</f>
        <v>Robusta</v>
      </c>
    </row>
    <row r="771" spans="1:9" x14ac:dyDescent="0.35">
      <c r="A771" s="2" t="s">
        <v>4833</v>
      </c>
      <c r="B771" s="3">
        <v>43912</v>
      </c>
      <c r="C771" s="2" t="s">
        <v>4834</v>
      </c>
      <c r="D771" t="s">
        <v>6148</v>
      </c>
      <c r="E771" s="2">
        <v>6</v>
      </c>
      <c r="F771" s="2" t="str">
        <f>_xlfn.XLOOKUP(C771,customers!$A$1:$A$1001,customers!$B$1:$B$1001,,0)</f>
        <v>Dalia Eburah</v>
      </c>
      <c r="G771" s="2" t="str">
        <f>IF(_xlfn.XLOOKUP(C771, customers!A771:A1770, customers!C771:C1770, " ") = 0, "", _xlfn.XLOOKUP(C771, customers!A771:A1770, customers!C771:C1770, " "))</f>
        <v>deburahld@google.co.jp</v>
      </c>
      <c r="H771" s="2" t="str">
        <v>United Kingdom</v>
      </c>
      <c r="I771" t="str">
        <f>_xlfn.XLOOKUP(orders!D:D,products!A:A,products!H:H,"")</f>
        <v>Robusta</v>
      </c>
    </row>
    <row r="772" spans="1:9" x14ac:dyDescent="0.35">
      <c r="A772" s="2" t="s">
        <v>4839</v>
      </c>
      <c r="B772" s="3">
        <v>44092</v>
      </c>
      <c r="C772" s="2" t="s">
        <v>4840</v>
      </c>
      <c r="D772" t="s">
        <v>6144</v>
      </c>
      <c r="E772" s="2">
        <v>1</v>
      </c>
      <c r="F772" s="2" t="str">
        <f>_xlfn.XLOOKUP(C772,customers!$A$1:$A$1001,customers!$B$1:$B$1001,,0)</f>
        <v>Martie Brimilcombe</v>
      </c>
      <c r="G772" s="2" t="str">
        <f>IF(_xlfn.XLOOKUP(C772, customers!A772:A1771, customers!C772:C1771, " ") = 0, "", _xlfn.XLOOKUP(C772, customers!A772:A1771, customers!C772:C1771, " "))</f>
        <v>mbrimilcombele@cnn.com</v>
      </c>
      <c r="H772" s="2" t="str">
        <v>United States</v>
      </c>
      <c r="I772" t="str">
        <f>_xlfn.XLOOKUP(orders!D:D,products!A:A,products!H:H,"")</f>
        <v>Arabica</v>
      </c>
    </row>
    <row r="773" spans="1:9" x14ac:dyDescent="0.35">
      <c r="A773" s="2" t="s">
        <v>4844</v>
      </c>
      <c r="B773" s="3">
        <v>43468</v>
      </c>
      <c r="C773" s="2" t="s">
        <v>4845</v>
      </c>
      <c r="D773" t="s">
        <v>6170</v>
      </c>
      <c r="E773" s="2">
        <v>3</v>
      </c>
      <c r="F773" s="2" t="str">
        <f>_xlfn.XLOOKUP(C773,customers!$A$1:$A$1001,customers!$B$1:$B$1001,,0)</f>
        <v>Suzanna Bollam</v>
      </c>
      <c r="G773" s="2" t="str">
        <f>IF(_xlfn.XLOOKUP(C773, customers!A773:A1772, customers!C773:C1772, " ") = 0, "", _xlfn.XLOOKUP(C773, customers!A773:A1772, customers!C773:C1772, " "))</f>
        <v>sbollamlf@list-manage.com</v>
      </c>
      <c r="H773" s="2" t="str">
        <v>United States</v>
      </c>
      <c r="I773" t="str">
        <f>_xlfn.XLOOKUP(orders!D:D,products!A:A,products!H:H,"")</f>
        <v>Robusta</v>
      </c>
    </row>
    <row r="774" spans="1:9" x14ac:dyDescent="0.35">
      <c r="A774" s="2" t="s">
        <v>4850</v>
      </c>
      <c r="B774" s="3">
        <v>44468</v>
      </c>
      <c r="C774" s="2" t="s">
        <v>4851</v>
      </c>
      <c r="D774" t="s">
        <v>6138</v>
      </c>
      <c r="E774" s="2">
        <v>6</v>
      </c>
      <c r="F774" s="2" t="str">
        <f>_xlfn.XLOOKUP(C774,customers!$A$1:$A$1001,customers!$B$1:$B$1001,,0)</f>
        <v>Mellisa Mebes</v>
      </c>
      <c r="G774" s="2" t="str">
        <f>IF(_xlfn.XLOOKUP(C774, customers!A774:A1773, customers!C774:C1773, " ") = 0, "", _xlfn.XLOOKUP(C774, customers!A774:A1773, customers!C774:C1773, " "))</f>
        <v/>
      </c>
      <c r="H774" s="2" t="str">
        <v>United States</v>
      </c>
      <c r="I774" t="str">
        <f>_xlfn.XLOOKUP(orders!D:D,products!A:A,products!H:H,"")</f>
        <v>Excelsa</v>
      </c>
    </row>
    <row r="775" spans="1:9" x14ac:dyDescent="0.35">
      <c r="A775" s="2" t="s">
        <v>4855</v>
      </c>
      <c r="B775" s="3">
        <v>44488</v>
      </c>
      <c r="C775" s="2" t="s">
        <v>4856</v>
      </c>
      <c r="D775" t="s">
        <v>6156</v>
      </c>
      <c r="E775" s="2">
        <v>2</v>
      </c>
      <c r="F775" s="2" t="str">
        <f>_xlfn.XLOOKUP(C775,customers!$A$1:$A$1001,customers!$B$1:$B$1001,,0)</f>
        <v>Alva Filipczak</v>
      </c>
      <c r="G775" s="2" t="str">
        <f>IF(_xlfn.XLOOKUP(C775, customers!A775:A1774, customers!C775:C1774, " ") = 0, "", _xlfn.XLOOKUP(C775, customers!A775:A1774, customers!C775:C1774, " "))</f>
        <v>afilipczaklh@ning.com</v>
      </c>
      <c r="H775" s="2" t="str">
        <v>Ireland</v>
      </c>
      <c r="I775" t="str">
        <f>_xlfn.XLOOKUP(orders!D:D,products!A:A,products!H:H,"")</f>
        <v>Liberica</v>
      </c>
    </row>
    <row r="776" spans="1:9" x14ac:dyDescent="0.35">
      <c r="A776" s="2" t="s">
        <v>4861</v>
      </c>
      <c r="B776" s="3">
        <v>44756</v>
      </c>
      <c r="C776" s="2" t="s">
        <v>4862</v>
      </c>
      <c r="D776" t="s">
        <v>6135</v>
      </c>
      <c r="E776" s="2">
        <v>2</v>
      </c>
      <c r="F776" s="2" t="str">
        <f>_xlfn.XLOOKUP(C776,customers!$A$1:$A$1001,customers!$B$1:$B$1001,,0)</f>
        <v>Dorette Hinemoor</v>
      </c>
      <c r="G776" s="2" t="str">
        <f>IF(_xlfn.XLOOKUP(C776, customers!A776:A1775, customers!C776:C1775, " ") = 0, "", _xlfn.XLOOKUP(C776, customers!A776:A1775, customers!C776:C1775, " "))</f>
        <v/>
      </c>
      <c r="H776" s="2" t="str">
        <v>United States</v>
      </c>
      <c r="I776" t="str">
        <f>_xlfn.XLOOKUP(orders!D:D,products!A:A,products!H:H,"")</f>
        <v>Robusta</v>
      </c>
    </row>
    <row r="777" spans="1:9" x14ac:dyDescent="0.35">
      <c r="A777" s="2" t="s">
        <v>4866</v>
      </c>
      <c r="B777" s="3">
        <v>44396</v>
      </c>
      <c r="C777" s="2" t="s">
        <v>4867</v>
      </c>
      <c r="D777" t="s">
        <v>6173</v>
      </c>
      <c r="E777" s="2">
        <v>2</v>
      </c>
      <c r="F777" s="2" t="str">
        <f>_xlfn.XLOOKUP(C777,customers!$A$1:$A$1001,customers!$B$1:$B$1001,,0)</f>
        <v>Rhetta Elnaugh</v>
      </c>
      <c r="G777" s="2" t="str">
        <f>IF(_xlfn.XLOOKUP(C777, customers!A777:A1776, customers!C777:C1776, " ") = 0, "", _xlfn.XLOOKUP(C777, customers!A777:A1776, customers!C777:C1776, " "))</f>
        <v>relnaughlj@comsenz.com</v>
      </c>
      <c r="H777" s="2" t="str">
        <v>United States</v>
      </c>
      <c r="I777" t="str">
        <f>_xlfn.XLOOKUP(orders!D:D,products!A:A,products!H:H,"")</f>
        <v>Excelsa</v>
      </c>
    </row>
    <row r="778" spans="1:9" x14ac:dyDescent="0.35">
      <c r="A778" s="2" t="s">
        <v>4872</v>
      </c>
      <c r="B778" s="3">
        <v>44540</v>
      </c>
      <c r="C778" s="2" t="s">
        <v>4873</v>
      </c>
      <c r="D778" t="s">
        <v>6154</v>
      </c>
      <c r="E778" s="2">
        <v>3</v>
      </c>
      <c r="F778" s="2" t="str">
        <f>_xlfn.XLOOKUP(C778,customers!$A$1:$A$1001,customers!$B$1:$B$1001,,0)</f>
        <v>Jule Deehan</v>
      </c>
      <c r="G778" s="2" t="str">
        <f>IF(_xlfn.XLOOKUP(C778, customers!A778:A1777, customers!C778:C1777, " ") = 0, "", _xlfn.XLOOKUP(C778, customers!A778:A1777, customers!C778:C1777, " "))</f>
        <v>jdeehanlk@about.me</v>
      </c>
      <c r="H778" s="2" t="str">
        <v>United States</v>
      </c>
      <c r="I778" t="str">
        <f>_xlfn.XLOOKUP(orders!D:D,products!A:A,products!H:H,"")</f>
        <v>Arabica</v>
      </c>
    </row>
    <row r="779" spans="1:9" x14ac:dyDescent="0.35">
      <c r="A779" s="2" t="s">
        <v>4878</v>
      </c>
      <c r="B779" s="3">
        <v>43541</v>
      </c>
      <c r="C779" s="2" t="s">
        <v>4879</v>
      </c>
      <c r="D779" t="s">
        <v>6179</v>
      </c>
      <c r="E779" s="2">
        <v>2</v>
      </c>
      <c r="F779" s="2" t="str">
        <f>_xlfn.XLOOKUP(C779,customers!$A$1:$A$1001,customers!$B$1:$B$1001,,0)</f>
        <v>Janella Eden</v>
      </c>
      <c r="G779" s="2" t="str">
        <f>IF(_xlfn.XLOOKUP(C779, customers!A779:A1778, customers!C779:C1778, " ") = 0, "", _xlfn.XLOOKUP(C779, customers!A779:A1778, customers!C779:C1778, " "))</f>
        <v>jedenll@e-recht24.de</v>
      </c>
      <c r="H779" s="2" t="str">
        <v>United States</v>
      </c>
      <c r="I779" t="str">
        <f>_xlfn.XLOOKUP(orders!D:D,products!A:A,products!H:H,"")</f>
        <v>Arabica</v>
      </c>
    </row>
    <row r="780" spans="1:9" x14ac:dyDescent="0.35">
      <c r="A780" s="2" t="s">
        <v>4883</v>
      </c>
      <c r="B780" s="3">
        <v>43889</v>
      </c>
      <c r="C780" s="2" t="s">
        <v>4930</v>
      </c>
      <c r="D780" t="s">
        <v>6158</v>
      </c>
      <c r="E780" s="2">
        <v>2</v>
      </c>
      <c r="F780" s="2" t="str">
        <f>_xlfn.XLOOKUP(C780,customers!$A$1:$A$1001,customers!$B$1:$B$1001,,0)</f>
        <v>Cam Jewster</v>
      </c>
      <c r="G780" s="2" t="str">
        <f>IF(_xlfn.XLOOKUP(C780, customers!A780:A1779, customers!C780:C1779, " ") = 0, "", _xlfn.XLOOKUP(C780, customers!A780:A1779, customers!C780:C1779, " "))</f>
        <v>cjewsterlu@moonfruit.com</v>
      </c>
      <c r="H780" s="2" t="str">
        <v>United States</v>
      </c>
      <c r="I780" t="str">
        <f>_xlfn.XLOOKUP(orders!D:D,products!A:A,products!H:H,"")</f>
        <v>Liberica</v>
      </c>
    </row>
    <row r="781" spans="1:9" x14ac:dyDescent="0.35">
      <c r="A781" s="2" t="s">
        <v>4889</v>
      </c>
      <c r="B781" s="3">
        <v>43985</v>
      </c>
      <c r="C781" s="2" t="s">
        <v>4890</v>
      </c>
      <c r="D781" t="s">
        <v>6140</v>
      </c>
      <c r="E781" s="2">
        <v>6</v>
      </c>
      <c r="F781" s="2" t="str">
        <f>_xlfn.XLOOKUP(C781,customers!$A$1:$A$1001,customers!$B$1:$B$1001,,0)</f>
        <v>Ugo Southerden</v>
      </c>
      <c r="G781" s="2" t="str">
        <f>IF(_xlfn.XLOOKUP(C781, customers!A781:A1780, customers!C781:C1780, " ") = 0, "", _xlfn.XLOOKUP(C781, customers!A781:A1780, customers!C781:C1780, " "))</f>
        <v>usoutherdenln@hao123.com</v>
      </c>
      <c r="H781" s="2" t="str">
        <v>United States</v>
      </c>
      <c r="I781" t="str">
        <f>_xlfn.XLOOKUP(orders!D:D,products!A:A,products!H:H,"")</f>
        <v>Liberica</v>
      </c>
    </row>
    <row r="782" spans="1:9" x14ac:dyDescent="0.35">
      <c r="A782" s="2" t="s">
        <v>4895</v>
      </c>
      <c r="B782" s="3">
        <v>43883</v>
      </c>
      <c r="C782" s="2" t="s">
        <v>4896</v>
      </c>
      <c r="D782" t="s">
        <v>6138</v>
      </c>
      <c r="E782" s="2">
        <v>3</v>
      </c>
      <c r="F782" s="2" t="str">
        <f>_xlfn.XLOOKUP(C782,customers!$A$1:$A$1001,customers!$B$1:$B$1001,,0)</f>
        <v>Verne Dunkerley</v>
      </c>
      <c r="G782" s="2" t="str">
        <f>IF(_xlfn.XLOOKUP(C782, customers!A782:A1781, customers!C782:C1781, " ") = 0, "", _xlfn.XLOOKUP(C782, customers!A782:A1781, customers!C782:C1781, " "))</f>
        <v/>
      </c>
      <c r="H782" s="2" t="str">
        <v>United States</v>
      </c>
      <c r="I782" t="str">
        <f>_xlfn.XLOOKUP(orders!D:D,products!A:A,products!H:H,"")</f>
        <v>Excelsa</v>
      </c>
    </row>
    <row r="783" spans="1:9" x14ac:dyDescent="0.35">
      <c r="A783" s="2" t="s">
        <v>4900</v>
      </c>
      <c r="B783" s="3">
        <v>43778</v>
      </c>
      <c r="C783" s="2" t="s">
        <v>4901</v>
      </c>
      <c r="D783" t="s">
        <v>6161</v>
      </c>
      <c r="E783" s="2">
        <v>4</v>
      </c>
      <c r="F783" s="2" t="str">
        <f>_xlfn.XLOOKUP(C783,customers!$A$1:$A$1001,customers!$B$1:$B$1001,,0)</f>
        <v>Lacee Burtenshaw</v>
      </c>
      <c r="G783" s="2" t="str">
        <f>IF(_xlfn.XLOOKUP(C783, customers!A783:A1782, customers!C783:C1782, " ") = 0, "", _xlfn.XLOOKUP(C783, customers!A783:A1782, customers!C783:C1782, " "))</f>
        <v>lburtenshawlp@shinystat.com</v>
      </c>
      <c r="H783" s="2" t="str">
        <v>United States</v>
      </c>
      <c r="I783" t="str">
        <f>_xlfn.XLOOKUP(orders!D:D,products!A:A,products!H:H,"")</f>
        <v>Liberica</v>
      </c>
    </row>
    <row r="784" spans="1:9" x14ac:dyDescent="0.35">
      <c r="A784" s="2" t="s">
        <v>4906</v>
      </c>
      <c r="B784" s="3">
        <v>43897</v>
      </c>
      <c r="C784" s="2" t="s">
        <v>4907</v>
      </c>
      <c r="D784" t="s">
        <v>6181</v>
      </c>
      <c r="E784" s="2">
        <v>6</v>
      </c>
      <c r="F784" s="2" t="str">
        <f>_xlfn.XLOOKUP(C784,customers!$A$1:$A$1001,customers!$B$1:$B$1001,,0)</f>
        <v>Adorne Gregoratti</v>
      </c>
      <c r="G784" s="2" t="str">
        <f>IF(_xlfn.XLOOKUP(C784, customers!A784:A1783, customers!C784:C1783, " ") = 0, "", _xlfn.XLOOKUP(C784, customers!A784:A1783, customers!C784:C1783, " "))</f>
        <v>agregorattilq@vistaprint.com</v>
      </c>
      <c r="H784" s="2" t="str">
        <v>Ireland</v>
      </c>
      <c r="I784" t="str">
        <f>_xlfn.XLOOKUP(orders!D:D,products!A:A,products!H:H,"")</f>
        <v>Excelsa</v>
      </c>
    </row>
    <row r="785" spans="1:9" x14ac:dyDescent="0.35">
      <c r="A785" s="2" t="s">
        <v>4912</v>
      </c>
      <c r="B785" s="3">
        <v>44312</v>
      </c>
      <c r="C785" s="2" t="s">
        <v>4913</v>
      </c>
      <c r="D785" t="s">
        <v>6157</v>
      </c>
      <c r="E785" s="2">
        <v>5</v>
      </c>
      <c r="F785" s="2" t="str">
        <f>_xlfn.XLOOKUP(C785,customers!$A$1:$A$1001,customers!$B$1:$B$1001,,0)</f>
        <v>Chris Croster</v>
      </c>
      <c r="G785" s="2" t="str">
        <f>IF(_xlfn.XLOOKUP(C785, customers!A785:A1784, customers!C785:C1784, " ") = 0, "", _xlfn.XLOOKUP(C785, customers!A785:A1784, customers!C785:C1784, " "))</f>
        <v>ccrosterlr@gov.uk</v>
      </c>
      <c r="H785" s="2" t="str">
        <v>United States</v>
      </c>
      <c r="I785" t="str">
        <f>_xlfn.XLOOKUP(orders!D:D,products!A:A,products!H:H,"")</f>
        <v>Liberica</v>
      </c>
    </row>
    <row r="786" spans="1:9" x14ac:dyDescent="0.35">
      <c r="A786" s="2" t="s">
        <v>4918</v>
      </c>
      <c r="B786" s="3">
        <v>44511</v>
      </c>
      <c r="C786" s="2" t="s">
        <v>4919</v>
      </c>
      <c r="D786" t="s">
        <v>6167</v>
      </c>
      <c r="E786" s="2">
        <v>2</v>
      </c>
      <c r="F786" s="2" t="str">
        <f>_xlfn.XLOOKUP(C786,customers!$A$1:$A$1001,customers!$B$1:$B$1001,,0)</f>
        <v>Graeme Whitehead</v>
      </c>
      <c r="G786" s="2" t="str">
        <f>IF(_xlfn.XLOOKUP(C786, customers!A786:A1785, customers!C786:C1785, " ") = 0, "", _xlfn.XLOOKUP(C786, customers!A786:A1785, customers!C786:C1785, " "))</f>
        <v>gwhiteheadls@hp.com</v>
      </c>
      <c r="H786" s="2" t="str">
        <v>United States</v>
      </c>
      <c r="I786" t="str">
        <f>_xlfn.XLOOKUP(orders!D:D,products!A:A,products!H:H,"")</f>
        <v>Liberica</v>
      </c>
    </row>
    <row r="787" spans="1:9" x14ac:dyDescent="0.35">
      <c r="A787" s="2" t="s">
        <v>4923</v>
      </c>
      <c r="B787" s="3">
        <v>44362</v>
      </c>
      <c r="C787" s="2" t="s">
        <v>4924</v>
      </c>
      <c r="D787" t="s">
        <v>6165</v>
      </c>
      <c r="E787" s="2">
        <v>1</v>
      </c>
      <c r="F787" s="2" t="str">
        <f>_xlfn.XLOOKUP(C787,customers!$A$1:$A$1001,customers!$B$1:$B$1001,,0)</f>
        <v>Haslett Jodrelle</v>
      </c>
      <c r="G787" s="2" t="str">
        <f>IF(_xlfn.XLOOKUP(C787, customers!A787:A1786, customers!C787:C1786, " ") = 0, "", _xlfn.XLOOKUP(C787, customers!A787:A1786, customers!C787:C1786, " "))</f>
        <v>hjodrellelt@samsung.com</v>
      </c>
      <c r="H787" s="2" t="str">
        <v>United States</v>
      </c>
      <c r="I787" t="str">
        <f>_xlfn.XLOOKUP(orders!D:D,products!A:A,products!H:H,"")</f>
        <v>Arabica</v>
      </c>
    </row>
    <row r="788" spans="1:9" x14ac:dyDescent="0.35">
      <c r="A788" s="2" t="s">
        <v>4929</v>
      </c>
      <c r="B788" s="3">
        <v>43888</v>
      </c>
      <c r="C788" s="2" t="s">
        <v>4930</v>
      </c>
      <c r="D788" t="s">
        <v>6182</v>
      </c>
      <c r="E788" s="2">
        <v>1</v>
      </c>
      <c r="F788" s="2" t="str">
        <f>_xlfn.XLOOKUP(C788,customers!$A$1:$A$1001,customers!$B$1:$B$1001,,0)</f>
        <v>Cam Jewster</v>
      </c>
      <c r="G788" s="2" t="str">
        <f>IF(_xlfn.XLOOKUP(C788, customers!A788:A1787, customers!C788:C1787, " ") = 0, "", _xlfn.XLOOKUP(C788, customers!A788:A1787, customers!C788:C1787, " "))</f>
        <v>cjewsterlu@moonfruit.com</v>
      </c>
      <c r="H788" s="2" t="str">
        <v>United States</v>
      </c>
      <c r="I788" t="str">
        <f>_xlfn.XLOOKUP(orders!D:D,products!A:A,products!H:H,"")</f>
        <v>Excelsa</v>
      </c>
    </row>
    <row r="789" spans="1:9" x14ac:dyDescent="0.35">
      <c r="A789" s="2" t="s">
        <v>4935</v>
      </c>
      <c r="B789" s="3">
        <v>44305</v>
      </c>
      <c r="C789" s="2" t="s">
        <v>4936</v>
      </c>
      <c r="D789" t="s">
        <v>6138</v>
      </c>
      <c r="E789" s="2">
        <v>6</v>
      </c>
      <c r="F789" s="2" t="str">
        <f>_xlfn.XLOOKUP(C789,customers!$A$1:$A$1001,customers!$B$1:$B$1001,,0)</f>
        <v>Beryl Osborn</v>
      </c>
      <c r="G789" s="2" t="str">
        <f>IF(_xlfn.XLOOKUP(C789, customers!A789:A1788, customers!C789:C1788, " ") = 0, "", _xlfn.XLOOKUP(C789, customers!A789:A1788, customers!C789:C1788, " "))</f>
        <v/>
      </c>
      <c r="H789" s="2" t="str">
        <v>United States</v>
      </c>
      <c r="I789" t="str">
        <f>_xlfn.XLOOKUP(orders!D:D,products!A:A,products!H:H,"")</f>
        <v>Excelsa</v>
      </c>
    </row>
    <row r="790" spans="1:9" x14ac:dyDescent="0.35">
      <c r="A790" s="2" t="s">
        <v>4940</v>
      </c>
      <c r="B790" s="3">
        <v>44771</v>
      </c>
      <c r="C790" s="2" t="s">
        <v>4941</v>
      </c>
      <c r="D790" t="s">
        <v>6148</v>
      </c>
      <c r="E790" s="2">
        <v>2</v>
      </c>
      <c r="F790" s="2" t="str">
        <f>_xlfn.XLOOKUP(C790,customers!$A$1:$A$1001,customers!$B$1:$B$1001,,0)</f>
        <v>Kaela Nottram</v>
      </c>
      <c r="G790" s="2" t="str">
        <f>IF(_xlfn.XLOOKUP(C790, customers!A790:A1789, customers!C790:C1789, " ") = 0, "", _xlfn.XLOOKUP(C790, customers!A790:A1789, customers!C790:C1789, " "))</f>
        <v>knottramlw@odnoklassniki.ru</v>
      </c>
      <c r="H790" s="2" t="str">
        <v>Ireland</v>
      </c>
      <c r="I790" t="str">
        <f>_xlfn.XLOOKUP(orders!D:D,products!A:A,products!H:H,"")</f>
        <v>Robusta</v>
      </c>
    </row>
    <row r="791" spans="1:9" x14ac:dyDescent="0.35">
      <c r="A791" s="2" t="s">
        <v>4946</v>
      </c>
      <c r="B791" s="3">
        <v>43485</v>
      </c>
      <c r="C791" s="2" t="s">
        <v>4947</v>
      </c>
      <c r="D791" t="s">
        <v>6137</v>
      </c>
      <c r="E791" s="2">
        <v>6</v>
      </c>
      <c r="F791" s="2" t="str">
        <f>_xlfn.XLOOKUP(C791,customers!$A$1:$A$1001,customers!$B$1:$B$1001,,0)</f>
        <v>Nobe Buney</v>
      </c>
      <c r="G791" s="2" t="str">
        <f>IF(_xlfn.XLOOKUP(C791, customers!A791:A1790, customers!C791:C1790, " ") = 0, "", _xlfn.XLOOKUP(C791, customers!A791:A1790, customers!C791:C1790, " "))</f>
        <v>nbuneylx@jugem.jp</v>
      </c>
      <c r="H791" s="2" t="str">
        <v>United States</v>
      </c>
      <c r="I791" t="str">
        <f>_xlfn.XLOOKUP(orders!D:D,products!A:A,products!H:H,"")</f>
        <v>Arabica</v>
      </c>
    </row>
    <row r="792" spans="1:9" x14ac:dyDescent="0.35">
      <c r="A792" s="2" t="s">
        <v>4952</v>
      </c>
      <c r="B792" s="3">
        <v>44613</v>
      </c>
      <c r="C792" s="2" t="s">
        <v>4953</v>
      </c>
      <c r="D792" t="s">
        <v>6177</v>
      </c>
      <c r="E792" s="2">
        <v>3</v>
      </c>
      <c r="F792" s="2" t="str">
        <f>_xlfn.XLOOKUP(C792,customers!$A$1:$A$1001,customers!$B$1:$B$1001,,0)</f>
        <v>Silvan McShea</v>
      </c>
      <c r="G792" s="2" t="str">
        <f>IF(_xlfn.XLOOKUP(C792, customers!A792:A1791, customers!C792:C1791, " ") = 0, "", _xlfn.XLOOKUP(C792, customers!A792:A1791, customers!C792:C1791, " "))</f>
        <v>smcshealy@photobucket.com</v>
      </c>
      <c r="H792" s="2" t="str">
        <v>United States</v>
      </c>
      <c r="I792" t="str">
        <f>_xlfn.XLOOKUP(orders!D:D,products!A:A,products!H:H,"")</f>
        <v>Arabica</v>
      </c>
    </row>
    <row r="793" spans="1:9" x14ac:dyDescent="0.35">
      <c r="A793" s="2" t="s">
        <v>4958</v>
      </c>
      <c r="B793" s="3">
        <v>43954</v>
      </c>
      <c r="C793" s="2" t="s">
        <v>4959</v>
      </c>
      <c r="D793" t="s">
        <v>6142</v>
      </c>
      <c r="E793" s="2">
        <v>5</v>
      </c>
      <c r="F793" s="2" t="str">
        <f>_xlfn.XLOOKUP(C793,customers!$A$1:$A$1001,customers!$B$1:$B$1001,,0)</f>
        <v>Karylin Huddart</v>
      </c>
      <c r="G793" s="2" t="str">
        <f>IF(_xlfn.XLOOKUP(C793, customers!A793:A1792, customers!C793:C1792, " ") = 0, "", _xlfn.XLOOKUP(C793, customers!A793:A1792, customers!C793:C1792, " "))</f>
        <v>khuddartlz@about.com</v>
      </c>
      <c r="H793" s="2" t="str">
        <v>United States</v>
      </c>
      <c r="I793" t="str">
        <f>_xlfn.XLOOKUP(orders!D:D,products!A:A,products!H:H,"")</f>
        <v>Liberica</v>
      </c>
    </row>
    <row r="794" spans="1:9" x14ac:dyDescent="0.35">
      <c r="A794" s="2" t="s">
        <v>4964</v>
      </c>
      <c r="B794" s="3">
        <v>43545</v>
      </c>
      <c r="C794" s="2" t="s">
        <v>4965</v>
      </c>
      <c r="D794" t="s">
        <v>6157</v>
      </c>
      <c r="E794" s="2">
        <v>6</v>
      </c>
      <c r="F794" s="2" t="str">
        <f>_xlfn.XLOOKUP(C794,customers!$A$1:$A$1001,customers!$B$1:$B$1001,,0)</f>
        <v>Jereme Gippes</v>
      </c>
      <c r="G794" s="2" t="str">
        <f>IF(_xlfn.XLOOKUP(C794, customers!A794:A1793, customers!C794:C1793, " ") = 0, "", _xlfn.XLOOKUP(C794, customers!A794:A1793, customers!C794:C1793, " "))</f>
        <v>jgippesm0@cloudflare.com</v>
      </c>
      <c r="H794" s="2" t="str">
        <v>United Kingdom</v>
      </c>
      <c r="I794" t="str">
        <f>_xlfn.XLOOKUP(orders!D:D,products!A:A,products!H:H,"")</f>
        <v>Liberica</v>
      </c>
    </row>
    <row r="795" spans="1:9" x14ac:dyDescent="0.35">
      <c r="A795" s="2" t="s">
        <v>4970</v>
      </c>
      <c r="B795" s="3">
        <v>43629</v>
      </c>
      <c r="C795" s="2" t="s">
        <v>4971</v>
      </c>
      <c r="D795" t="s">
        <v>6175</v>
      </c>
      <c r="E795" s="2">
        <v>5</v>
      </c>
      <c r="F795" s="2" t="str">
        <f>_xlfn.XLOOKUP(C795,customers!$A$1:$A$1001,customers!$B$1:$B$1001,,0)</f>
        <v>Lukas Whittlesee</v>
      </c>
      <c r="G795" s="2" t="str">
        <f>IF(_xlfn.XLOOKUP(C795, customers!A795:A1794, customers!C795:C1794, " ") = 0, "", _xlfn.XLOOKUP(C795, customers!A795:A1794, customers!C795:C1794, " "))</f>
        <v>lwhittleseem1@e-recht24.de</v>
      </c>
      <c r="H795" s="2" t="str">
        <v>United States</v>
      </c>
      <c r="I795" t="str">
        <f>_xlfn.XLOOKUP(orders!D:D,products!A:A,products!H:H,"")</f>
        <v>Robusta</v>
      </c>
    </row>
    <row r="796" spans="1:9" x14ac:dyDescent="0.35">
      <c r="A796" s="2" t="s">
        <v>4976</v>
      </c>
      <c r="B796" s="3">
        <v>43987</v>
      </c>
      <c r="C796" s="2" t="s">
        <v>4977</v>
      </c>
      <c r="D796" t="s">
        <v>6179</v>
      </c>
      <c r="E796" s="2">
        <v>5</v>
      </c>
      <c r="F796" s="2" t="str">
        <f>_xlfn.XLOOKUP(C796,customers!$A$1:$A$1001,customers!$B$1:$B$1001,,0)</f>
        <v>Gregorius Trengrove</v>
      </c>
      <c r="G796" s="2" t="str">
        <f>IF(_xlfn.XLOOKUP(C796, customers!A796:A1795, customers!C796:C1795, " ") = 0, "", _xlfn.XLOOKUP(C796, customers!A796:A1795, customers!C796:C1795, " "))</f>
        <v>gtrengrovem2@elpais.com</v>
      </c>
      <c r="H796" s="2" t="str">
        <v>United States</v>
      </c>
      <c r="I796" t="str">
        <f>_xlfn.XLOOKUP(orders!D:D,products!A:A,products!H:H,"")</f>
        <v>Arabica</v>
      </c>
    </row>
    <row r="797" spans="1:9" x14ac:dyDescent="0.35">
      <c r="A797" s="2" t="s">
        <v>4982</v>
      </c>
      <c r="B797" s="3">
        <v>43540</v>
      </c>
      <c r="C797" s="2" t="s">
        <v>4983</v>
      </c>
      <c r="D797" t="s">
        <v>6170</v>
      </c>
      <c r="E797" s="2">
        <v>4</v>
      </c>
      <c r="F797" s="2" t="str">
        <f>_xlfn.XLOOKUP(C797,customers!$A$1:$A$1001,customers!$B$1:$B$1001,,0)</f>
        <v>Wright Caldero</v>
      </c>
      <c r="G797" s="2" t="str">
        <f>IF(_xlfn.XLOOKUP(C797, customers!A797:A1796, customers!C797:C1796, " ") = 0, "", _xlfn.XLOOKUP(C797, customers!A797:A1796, customers!C797:C1796, " "))</f>
        <v>wcalderom3@stumbleupon.com</v>
      </c>
      <c r="H797" s="2" t="str">
        <v>United States</v>
      </c>
      <c r="I797" t="str">
        <f>_xlfn.XLOOKUP(orders!D:D,products!A:A,products!H:H,"")</f>
        <v>Robusta</v>
      </c>
    </row>
    <row r="798" spans="1:9" x14ac:dyDescent="0.35">
      <c r="A798" s="2" t="s">
        <v>4988</v>
      </c>
      <c r="B798" s="3">
        <v>44533</v>
      </c>
      <c r="C798" s="2" t="s">
        <v>4989</v>
      </c>
      <c r="D798" t="s">
        <v>6158</v>
      </c>
      <c r="E798" s="2">
        <v>1</v>
      </c>
      <c r="F798" s="2" t="str">
        <f>_xlfn.XLOOKUP(C798,customers!$A$1:$A$1001,customers!$B$1:$B$1001,,0)</f>
        <v>Merell Zanazzi</v>
      </c>
      <c r="G798" s="2" t="str">
        <f>IF(_xlfn.XLOOKUP(C798, customers!A798:A1797, customers!C798:C1797, " ") = 0, "", _xlfn.XLOOKUP(C798, customers!A798:A1797, customers!C798:C1797, " "))</f>
        <v/>
      </c>
      <c r="H798" s="2" t="str">
        <v>United States</v>
      </c>
      <c r="I798" t="str">
        <f>_xlfn.XLOOKUP(orders!D:D,products!A:A,products!H:H,"")</f>
        <v>Liberica</v>
      </c>
    </row>
    <row r="799" spans="1:9" x14ac:dyDescent="0.35">
      <c r="A799" s="2" t="s">
        <v>4993</v>
      </c>
      <c r="B799" s="3">
        <v>44751</v>
      </c>
      <c r="C799" s="2" t="s">
        <v>4994</v>
      </c>
      <c r="D799" t="s">
        <v>6177</v>
      </c>
      <c r="E799" s="2">
        <v>4</v>
      </c>
      <c r="F799" s="2" t="str">
        <f>_xlfn.XLOOKUP(C799,customers!$A$1:$A$1001,customers!$B$1:$B$1001,,0)</f>
        <v>Jed Kennicott</v>
      </c>
      <c r="G799" s="2" t="str">
        <f>IF(_xlfn.XLOOKUP(C799, customers!A799:A1798, customers!C799:C1798, " ") = 0, "", _xlfn.XLOOKUP(C799, customers!A799:A1798, customers!C799:C1798, " "))</f>
        <v>jkennicottm5@yahoo.co.jp</v>
      </c>
      <c r="H799" s="2" t="str">
        <v>United States</v>
      </c>
      <c r="I799" t="str">
        <f>_xlfn.XLOOKUP(orders!D:D,products!A:A,products!H:H,"")</f>
        <v>Arabica</v>
      </c>
    </row>
    <row r="800" spans="1:9" x14ac:dyDescent="0.35">
      <c r="A800" s="2" t="s">
        <v>4999</v>
      </c>
      <c r="B800" s="3">
        <v>43950</v>
      </c>
      <c r="C800" s="2" t="s">
        <v>5000</v>
      </c>
      <c r="D800" t="s">
        <v>6160</v>
      </c>
      <c r="E800" s="2">
        <v>3</v>
      </c>
      <c r="F800" s="2" t="str">
        <f>_xlfn.XLOOKUP(C800,customers!$A$1:$A$1001,customers!$B$1:$B$1001,,0)</f>
        <v>Guenevere Ruggen</v>
      </c>
      <c r="G800" s="2" t="str">
        <f>IF(_xlfn.XLOOKUP(C800, customers!A800:A1799, customers!C800:C1799, " ") = 0, "", _xlfn.XLOOKUP(C800, customers!A800:A1799, customers!C800:C1799, " "))</f>
        <v>gruggenm6@nymag.com</v>
      </c>
      <c r="H800" s="2" t="str">
        <v>United States</v>
      </c>
      <c r="I800" t="str">
        <f>_xlfn.XLOOKUP(orders!D:D,products!A:A,products!H:H,"")</f>
        <v>Robusta</v>
      </c>
    </row>
    <row r="801" spans="1:9" x14ac:dyDescent="0.35">
      <c r="A801" s="2" t="s">
        <v>5005</v>
      </c>
      <c r="B801" s="3">
        <v>44588</v>
      </c>
      <c r="C801" s="2" t="s">
        <v>5006</v>
      </c>
      <c r="D801" t="s">
        <v>6180</v>
      </c>
      <c r="E801" s="2">
        <v>3</v>
      </c>
      <c r="F801" s="2" t="str">
        <f>_xlfn.XLOOKUP(C801,customers!$A$1:$A$1001,customers!$B$1:$B$1001,,0)</f>
        <v>Gonzales Cicculi</v>
      </c>
      <c r="G801" s="2" t="str">
        <f>IF(_xlfn.XLOOKUP(C801, customers!A801:A1800, customers!C801:C1800, " ") = 0, "", _xlfn.XLOOKUP(C801, customers!A801:A1800, customers!C801:C1800, " "))</f>
        <v/>
      </c>
      <c r="H801" s="2" t="str">
        <v>United States</v>
      </c>
      <c r="I801" t="str">
        <f>_xlfn.XLOOKUP(orders!D:D,products!A:A,products!H:H,"")</f>
        <v>Excelsa</v>
      </c>
    </row>
    <row r="802" spans="1:9" x14ac:dyDescent="0.35">
      <c r="A802" s="2" t="s">
        <v>5009</v>
      </c>
      <c r="B802" s="3">
        <v>44240</v>
      </c>
      <c r="C802" s="2" t="s">
        <v>5010</v>
      </c>
      <c r="D802" t="s">
        <v>6160</v>
      </c>
      <c r="E802" s="2">
        <v>6</v>
      </c>
      <c r="F802" s="2" t="str">
        <f>_xlfn.XLOOKUP(C802,customers!$A$1:$A$1001,customers!$B$1:$B$1001,,0)</f>
        <v>Man Fright</v>
      </c>
      <c r="G802" s="2" t="str">
        <f>IF(_xlfn.XLOOKUP(C802, customers!A802:A1801, customers!C802:C1801, " ") = 0, "", _xlfn.XLOOKUP(C802, customers!A802:A1801, customers!C802:C1801, " "))</f>
        <v>mfrightm8@harvard.edu</v>
      </c>
      <c r="H802" s="2" t="str">
        <v>Ireland</v>
      </c>
      <c r="I802" t="str">
        <f>_xlfn.XLOOKUP(orders!D:D,products!A:A,products!H:H,"")</f>
        <v>Robusta</v>
      </c>
    </row>
    <row r="803" spans="1:9" x14ac:dyDescent="0.35">
      <c r="A803" s="2" t="s">
        <v>5015</v>
      </c>
      <c r="B803" s="3">
        <v>44025</v>
      </c>
      <c r="C803" s="2" t="s">
        <v>5016</v>
      </c>
      <c r="D803" t="s">
        <v>6146</v>
      </c>
      <c r="E803" s="2">
        <v>2</v>
      </c>
      <c r="F803" s="2" t="str">
        <f>_xlfn.XLOOKUP(C803,customers!$A$1:$A$1001,customers!$B$1:$B$1001,,0)</f>
        <v>Boyce Tarte</v>
      </c>
      <c r="G803" s="2" t="str">
        <f>IF(_xlfn.XLOOKUP(C803, customers!A803:A1802, customers!C803:C1802, " ") = 0, "", _xlfn.XLOOKUP(C803, customers!A803:A1802, customers!C803:C1802, " "))</f>
        <v>btartem9@aol.com</v>
      </c>
      <c r="H803" s="2" t="str">
        <v>United States</v>
      </c>
      <c r="I803" t="str">
        <f>_xlfn.XLOOKUP(orders!D:D,products!A:A,products!H:H,"")</f>
        <v>Robusta</v>
      </c>
    </row>
    <row r="804" spans="1:9" x14ac:dyDescent="0.35">
      <c r="A804" s="2" t="s">
        <v>5021</v>
      </c>
      <c r="B804" s="3">
        <v>43902</v>
      </c>
      <c r="C804" s="2" t="s">
        <v>5022</v>
      </c>
      <c r="D804" t="s">
        <v>6160</v>
      </c>
      <c r="E804" s="2">
        <v>4</v>
      </c>
      <c r="F804" s="2" t="str">
        <f>_xlfn.XLOOKUP(C804,customers!$A$1:$A$1001,customers!$B$1:$B$1001,,0)</f>
        <v>Caddric Krzysztofiak</v>
      </c>
      <c r="G804" s="2" t="str">
        <f>IF(_xlfn.XLOOKUP(C804, customers!A804:A1803, customers!C804:C1803, " ") = 0, "", _xlfn.XLOOKUP(C804, customers!A804:A1803, customers!C804:C1803, " "))</f>
        <v>ckrzysztofiakma@skyrock.com</v>
      </c>
      <c r="H804" s="2" t="str">
        <v>United States</v>
      </c>
      <c r="I804" t="str">
        <f>_xlfn.XLOOKUP(orders!D:D,products!A:A,products!H:H,"")</f>
        <v>Robusta</v>
      </c>
    </row>
    <row r="805" spans="1:9" x14ac:dyDescent="0.35">
      <c r="A805" s="2" t="s">
        <v>5027</v>
      </c>
      <c r="B805" s="3">
        <v>43955</v>
      </c>
      <c r="C805" s="2" t="s">
        <v>5028</v>
      </c>
      <c r="D805" t="s">
        <v>6163</v>
      </c>
      <c r="E805" s="2">
        <v>4</v>
      </c>
      <c r="F805" s="2" t="str">
        <f>_xlfn.XLOOKUP(C805,customers!$A$1:$A$1001,customers!$B$1:$B$1001,,0)</f>
        <v>Darn Penquet</v>
      </c>
      <c r="G805" s="2" t="str">
        <f>IF(_xlfn.XLOOKUP(C805, customers!A805:A1804, customers!C805:C1804, " ") = 0, "", _xlfn.XLOOKUP(C805, customers!A805:A1804, customers!C805:C1804, " "))</f>
        <v>dpenquetmb@diigo.com</v>
      </c>
      <c r="H805" s="2" t="str">
        <v>United States</v>
      </c>
      <c r="I805" t="str">
        <f>_xlfn.XLOOKUP(orders!D:D,products!A:A,products!H:H,"")</f>
        <v>Excelsa</v>
      </c>
    </row>
    <row r="806" spans="1:9" x14ac:dyDescent="0.35">
      <c r="A806" s="2" t="s">
        <v>5032</v>
      </c>
      <c r="B806" s="3">
        <v>44289</v>
      </c>
      <c r="C806" s="2" t="s">
        <v>5033</v>
      </c>
      <c r="D806" t="s">
        <v>6176</v>
      </c>
      <c r="E806" s="2">
        <v>2</v>
      </c>
      <c r="F806" s="2" t="str">
        <f>_xlfn.XLOOKUP(C806,customers!$A$1:$A$1001,customers!$B$1:$B$1001,,0)</f>
        <v>Jammie Cloke</v>
      </c>
      <c r="G806" s="2" t="str">
        <f>IF(_xlfn.XLOOKUP(C806, customers!A806:A1805, customers!C806:C1805, " ") = 0, "", _xlfn.XLOOKUP(C806, customers!A806:A1805, customers!C806:C1805, " "))</f>
        <v/>
      </c>
      <c r="H806" s="2" t="str">
        <v>United Kingdom</v>
      </c>
      <c r="I806" t="str">
        <f>_xlfn.XLOOKUP(orders!D:D,products!A:A,products!H:H,"")</f>
        <v>Robusta</v>
      </c>
    </row>
    <row r="807" spans="1:9" x14ac:dyDescent="0.35">
      <c r="A807" s="2" t="s">
        <v>5037</v>
      </c>
      <c r="B807" s="3">
        <v>44713</v>
      </c>
      <c r="C807" s="2" t="s">
        <v>5038</v>
      </c>
      <c r="D807" t="s">
        <v>6143</v>
      </c>
      <c r="E807" s="2">
        <v>1</v>
      </c>
      <c r="F807" s="2" t="str">
        <f>_xlfn.XLOOKUP(C807,customers!$A$1:$A$1001,customers!$B$1:$B$1001,,0)</f>
        <v>Chester Clowton</v>
      </c>
      <c r="G807" s="2" t="str">
        <f>IF(_xlfn.XLOOKUP(C807, customers!A807:A1806, customers!C807:C1806, " ") = 0, "", _xlfn.XLOOKUP(C807, customers!A807:A1806, customers!C807:C1806, " "))</f>
        <v/>
      </c>
      <c r="H807" s="2" t="str">
        <v>United States</v>
      </c>
      <c r="I807" t="str">
        <f>_xlfn.XLOOKUP(orders!D:D,products!A:A,products!H:H,"")</f>
        <v>Robusta</v>
      </c>
    </row>
    <row r="808" spans="1:9" x14ac:dyDescent="0.35">
      <c r="A808" s="2" t="s">
        <v>5043</v>
      </c>
      <c r="B808" s="3">
        <v>44241</v>
      </c>
      <c r="C808" s="2" t="s">
        <v>5044</v>
      </c>
      <c r="D808" t="s">
        <v>6147</v>
      </c>
      <c r="E808" s="2">
        <v>2</v>
      </c>
      <c r="F808" s="2" t="str">
        <f>_xlfn.XLOOKUP(C808,customers!$A$1:$A$1001,customers!$B$1:$B$1001,,0)</f>
        <v>Kathleen Diable</v>
      </c>
      <c r="G808" s="2" t="str">
        <f>IF(_xlfn.XLOOKUP(C808, customers!A808:A1807, customers!C808:C1807, " ") = 0, "", _xlfn.XLOOKUP(C808, customers!A808:A1807, customers!C808:C1807, " "))</f>
        <v/>
      </c>
      <c r="H808" s="2" t="str">
        <v>United Kingdom</v>
      </c>
      <c r="I808" t="str">
        <f>_xlfn.XLOOKUP(orders!D:D,products!A:A,products!H:H,"")</f>
        <v>Liberica</v>
      </c>
    </row>
    <row r="809" spans="1:9" x14ac:dyDescent="0.35">
      <c r="A809" s="2" t="s">
        <v>5047</v>
      </c>
      <c r="B809" s="3">
        <v>44543</v>
      </c>
      <c r="C809" s="2" t="s">
        <v>5048</v>
      </c>
      <c r="D809" t="s">
        <v>6166</v>
      </c>
      <c r="E809" s="2">
        <v>3</v>
      </c>
      <c r="F809" s="2" t="str">
        <f>_xlfn.XLOOKUP(C809,customers!$A$1:$A$1001,customers!$B$1:$B$1001,,0)</f>
        <v>Koren Ferretti</v>
      </c>
      <c r="G809" s="2" t="str">
        <f>IF(_xlfn.XLOOKUP(C809, customers!A809:A1808, customers!C809:C1808, " ") = 0, "", _xlfn.XLOOKUP(C809, customers!A809:A1808, customers!C809:C1808, " "))</f>
        <v>kferrettimf@huffingtonpost.com</v>
      </c>
      <c r="H809" s="2" t="str">
        <v>Ireland</v>
      </c>
      <c r="I809" t="str">
        <f>_xlfn.XLOOKUP(orders!D:D,products!A:A,products!H:H,"")</f>
        <v>Liberica</v>
      </c>
    </row>
    <row r="810" spans="1:9" x14ac:dyDescent="0.35">
      <c r="A810" s="2" t="s">
        <v>5053</v>
      </c>
      <c r="B810" s="3">
        <v>43868</v>
      </c>
      <c r="C810" s="2" t="s">
        <v>5110</v>
      </c>
      <c r="D810" t="s">
        <v>6139</v>
      </c>
      <c r="E810" s="2">
        <v>5</v>
      </c>
      <c r="F810" s="2" t="str">
        <f>_xlfn.XLOOKUP(C810,customers!$A$1:$A$1001,customers!$B$1:$B$1001,,0)</f>
        <v>Allis Wilmore</v>
      </c>
      <c r="G810" s="2" t="str">
        <f>IF(_xlfn.XLOOKUP(C810, customers!A810:A1809, customers!C810:C1809, " ") = 0, "", _xlfn.XLOOKUP(C810, customers!A810:A1809, customers!C810:C1809, " "))</f>
        <v/>
      </c>
      <c r="H810" s="2" t="str">
        <v>United States</v>
      </c>
      <c r="I810" t="str">
        <f>_xlfn.XLOOKUP(orders!D:D,products!A:A,products!H:H,"")</f>
        <v>Robusta</v>
      </c>
    </row>
    <row r="811" spans="1:9" x14ac:dyDescent="0.35">
      <c r="A811" s="2" t="s">
        <v>5059</v>
      </c>
      <c r="B811" s="3">
        <v>44235</v>
      </c>
      <c r="C811" s="2" t="s">
        <v>5060</v>
      </c>
      <c r="D811" t="s">
        <v>6160</v>
      </c>
      <c r="E811" s="2">
        <v>3</v>
      </c>
      <c r="F811" s="2" t="str">
        <f>_xlfn.XLOOKUP(C811,customers!$A$1:$A$1001,customers!$B$1:$B$1001,,0)</f>
        <v>Chaddie Bennie</v>
      </c>
      <c r="G811" s="2" t="str">
        <f>IF(_xlfn.XLOOKUP(C811, customers!A811:A1810, customers!C811:C1810, " ") = 0, "", _xlfn.XLOOKUP(C811, customers!A811:A1810, customers!C811:C1810, " "))</f>
        <v/>
      </c>
      <c r="H811" s="2" t="str">
        <v>United States</v>
      </c>
      <c r="I811" t="str">
        <f>_xlfn.XLOOKUP(orders!D:D,products!A:A,products!H:H,"")</f>
        <v>Robusta</v>
      </c>
    </row>
    <row r="812" spans="1:9" x14ac:dyDescent="0.35">
      <c r="A812" s="2" t="s">
        <v>5064</v>
      </c>
      <c r="B812" s="3">
        <v>44054</v>
      </c>
      <c r="C812" s="2" t="s">
        <v>5065</v>
      </c>
      <c r="D812" t="s">
        <v>6158</v>
      </c>
      <c r="E812" s="2">
        <v>3</v>
      </c>
      <c r="F812" s="2" t="str">
        <f>_xlfn.XLOOKUP(C812,customers!$A$1:$A$1001,customers!$B$1:$B$1001,,0)</f>
        <v>Alberta Balsdone</v>
      </c>
      <c r="G812" s="2" t="str">
        <f>IF(_xlfn.XLOOKUP(C812, customers!A812:A1811, customers!C812:C1811, " ") = 0, "", _xlfn.XLOOKUP(C812, customers!A812:A1811, customers!C812:C1811, " "))</f>
        <v>abalsdonemi@toplist.cz</v>
      </c>
      <c r="H812" s="2" t="str">
        <v>United States</v>
      </c>
      <c r="I812" t="str">
        <f>_xlfn.XLOOKUP(orders!D:D,products!A:A,products!H:H,"")</f>
        <v>Liberica</v>
      </c>
    </row>
    <row r="813" spans="1:9" x14ac:dyDescent="0.35">
      <c r="A813" s="2" t="s">
        <v>5070</v>
      </c>
      <c r="B813" s="3">
        <v>44114</v>
      </c>
      <c r="C813" s="2" t="s">
        <v>5071</v>
      </c>
      <c r="D813" t="s">
        <v>6152</v>
      </c>
      <c r="E813" s="2">
        <v>6</v>
      </c>
      <c r="F813" s="2" t="str">
        <f>_xlfn.XLOOKUP(C813,customers!$A$1:$A$1001,customers!$B$1:$B$1001,,0)</f>
        <v>Brice Romera</v>
      </c>
      <c r="G813" s="2" t="str">
        <f>IF(_xlfn.XLOOKUP(C813, customers!A813:A1812, customers!C813:C1812, " ") = 0, "", _xlfn.XLOOKUP(C813, customers!A813:A1812, customers!C813:C1812, " "))</f>
        <v>bromeramj@list-manage.com</v>
      </c>
      <c r="H813" s="2" t="str">
        <v>Ireland</v>
      </c>
      <c r="I813" t="str">
        <f>_xlfn.XLOOKUP(orders!D:D,products!A:A,products!H:H,"")</f>
        <v>Arabica</v>
      </c>
    </row>
    <row r="814" spans="1:9" x14ac:dyDescent="0.35">
      <c r="A814" s="2" t="s">
        <v>5070</v>
      </c>
      <c r="B814" s="3">
        <v>44114</v>
      </c>
      <c r="C814" s="2" t="s">
        <v>5071</v>
      </c>
      <c r="D814" t="s">
        <v>6162</v>
      </c>
      <c r="E814" s="2">
        <v>6</v>
      </c>
      <c r="F814" s="2" t="str">
        <f>_xlfn.XLOOKUP(C814,customers!$A$1:$A$1001,customers!$B$1:$B$1001,,0)</f>
        <v>Brice Romera</v>
      </c>
      <c r="G814" s="2" t="str">
        <f>IF(_xlfn.XLOOKUP(C814, customers!A814:A1813, customers!C814:C1813, " ") = 0, "", _xlfn.XLOOKUP(C814, customers!A814:A1813, customers!C814:C1813, " "))</f>
        <v xml:space="preserve"> </v>
      </c>
      <c r="H814" s="2" t="str">
        <v>Ireland</v>
      </c>
      <c r="I814" t="str">
        <f>_xlfn.XLOOKUP(orders!D:D,products!A:A,products!H:H,"")</f>
        <v>Liberica</v>
      </c>
    </row>
    <row r="815" spans="1:9" x14ac:dyDescent="0.35">
      <c r="A815" s="2" t="s">
        <v>5081</v>
      </c>
      <c r="B815" s="3">
        <v>44173</v>
      </c>
      <c r="C815" s="2" t="s">
        <v>5082</v>
      </c>
      <c r="D815" t="s">
        <v>6163</v>
      </c>
      <c r="E815" s="2">
        <v>1</v>
      </c>
      <c r="F815" s="2" t="str">
        <f>_xlfn.XLOOKUP(C815,customers!$A$1:$A$1001,customers!$B$1:$B$1001,,0)</f>
        <v>Conchita Bryde</v>
      </c>
      <c r="G815" s="2" t="str">
        <f>IF(_xlfn.XLOOKUP(C815, customers!A815:A1814, customers!C815:C1814, " ") = 0, "", _xlfn.XLOOKUP(C815, customers!A815:A1814, customers!C815:C1814, " "))</f>
        <v>cbrydeml@tuttocitta.it</v>
      </c>
      <c r="H815" s="2" t="str">
        <v>United States</v>
      </c>
      <c r="I815" t="str">
        <f>_xlfn.XLOOKUP(orders!D:D,products!A:A,products!H:H,"")</f>
        <v>Excelsa</v>
      </c>
    </row>
    <row r="816" spans="1:9" x14ac:dyDescent="0.35">
      <c r="A816" s="2" t="s">
        <v>5087</v>
      </c>
      <c r="B816" s="3">
        <v>43573</v>
      </c>
      <c r="C816" s="2" t="s">
        <v>5088</v>
      </c>
      <c r="D816" t="s">
        <v>6181</v>
      </c>
      <c r="E816" s="2">
        <v>2</v>
      </c>
      <c r="F816" s="2" t="str">
        <f>_xlfn.XLOOKUP(C816,customers!$A$1:$A$1001,customers!$B$1:$B$1001,,0)</f>
        <v>Silvanus Enefer</v>
      </c>
      <c r="G816" s="2" t="str">
        <f>IF(_xlfn.XLOOKUP(C816, customers!A816:A1815, customers!C816:C1815, " ") = 0, "", _xlfn.XLOOKUP(C816, customers!A816:A1815, customers!C816:C1815, " "))</f>
        <v>senefermm@blog.com</v>
      </c>
      <c r="H816" s="2" t="str">
        <v>United States</v>
      </c>
      <c r="I816" t="str">
        <f>_xlfn.XLOOKUP(orders!D:D,products!A:A,products!H:H,"")</f>
        <v>Excelsa</v>
      </c>
    </row>
    <row r="817" spans="1:9" x14ac:dyDescent="0.35">
      <c r="A817" s="2" t="s">
        <v>5093</v>
      </c>
      <c r="B817" s="3">
        <v>44200</v>
      </c>
      <c r="C817" s="2" t="s">
        <v>5094</v>
      </c>
      <c r="D817" t="s">
        <v>6143</v>
      </c>
      <c r="E817" s="2">
        <v>6</v>
      </c>
      <c r="F817" s="2" t="str">
        <f>_xlfn.XLOOKUP(C817,customers!$A$1:$A$1001,customers!$B$1:$B$1001,,0)</f>
        <v>Lenci Haggerstone</v>
      </c>
      <c r="G817" s="2" t="str">
        <f>IF(_xlfn.XLOOKUP(C817, customers!A817:A1816, customers!C817:C1816, " ") = 0, "", _xlfn.XLOOKUP(C817, customers!A817:A1816, customers!C817:C1816, " "))</f>
        <v>lhaggerstonemn@independent.co.uk</v>
      </c>
      <c r="H817" s="2" t="str">
        <v>United States</v>
      </c>
      <c r="I817" t="str">
        <f>_xlfn.XLOOKUP(orders!D:D,products!A:A,products!H:H,"")</f>
        <v>Robusta</v>
      </c>
    </row>
    <row r="818" spans="1:9" x14ac:dyDescent="0.35">
      <c r="A818" s="2" t="s">
        <v>5099</v>
      </c>
      <c r="B818" s="3">
        <v>43534</v>
      </c>
      <c r="C818" s="2" t="s">
        <v>5100</v>
      </c>
      <c r="D818" t="s">
        <v>6158</v>
      </c>
      <c r="E818" s="2">
        <v>4</v>
      </c>
      <c r="F818" s="2" t="str">
        <f>_xlfn.XLOOKUP(C818,customers!$A$1:$A$1001,customers!$B$1:$B$1001,,0)</f>
        <v>Marvin Gundry</v>
      </c>
      <c r="G818" s="2" t="str">
        <f>IF(_xlfn.XLOOKUP(C818, customers!A818:A1817, customers!C818:C1817, " ") = 0, "", _xlfn.XLOOKUP(C818, customers!A818:A1817, customers!C818:C1817, " "))</f>
        <v>mgundrymo@omniture.com</v>
      </c>
      <c r="H818" s="2" t="str">
        <v>Ireland</v>
      </c>
      <c r="I818" t="str">
        <f>_xlfn.XLOOKUP(orders!D:D,products!A:A,products!H:H,"")</f>
        <v>Liberica</v>
      </c>
    </row>
    <row r="819" spans="1:9" x14ac:dyDescent="0.35">
      <c r="A819" s="2" t="s">
        <v>5104</v>
      </c>
      <c r="B819" s="3">
        <v>43798</v>
      </c>
      <c r="C819" s="2" t="s">
        <v>5105</v>
      </c>
      <c r="D819" t="s">
        <v>6166</v>
      </c>
      <c r="E819" s="2">
        <v>2</v>
      </c>
      <c r="F819" s="2" t="str">
        <f>_xlfn.XLOOKUP(C819,customers!$A$1:$A$1001,customers!$B$1:$B$1001,,0)</f>
        <v>Bayard Wellan</v>
      </c>
      <c r="G819" s="2" t="str">
        <f>IF(_xlfn.XLOOKUP(C819, customers!A819:A1818, customers!C819:C1818, " ") = 0, "", _xlfn.XLOOKUP(C819, customers!A819:A1818, customers!C819:C1818, " "))</f>
        <v>bwellanmp@cafepress.com</v>
      </c>
      <c r="H819" s="2" t="str">
        <v>United States</v>
      </c>
      <c r="I819" t="str">
        <f>_xlfn.XLOOKUP(orders!D:D,products!A:A,products!H:H,"")</f>
        <v>Liberica</v>
      </c>
    </row>
    <row r="820" spans="1:9" x14ac:dyDescent="0.35">
      <c r="A820" s="2" t="s">
        <v>5109</v>
      </c>
      <c r="B820" s="3">
        <v>44761</v>
      </c>
      <c r="C820" s="2" t="s">
        <v>5110</v>
      </c>
      <c r="D820" t="s">
        <v>6167</v>
      </c>
      <c r="E820" s="2">
        <v>5</v>
      </c>
      <c r="F820" s="2" t="str">
        <f>_xlfn.XLOOKUP(C820,customers!$A$1:$A$1001,customers!$B$1:$B$1001,,0)</f>
        <v>Allis Wilmore</v>
      </c>
      <c r="G820" s="2" t="str">
        <f>IF(_xlfn.XLOOKUP(C820, customers!A820:A1819, customers!C820:C1819, " ") = 0, "", _xlfn.XLOOKUP(C820, customers!A820:A1819, customers!C820:C1819, " "))</f>
        <v/>
      </c>
      <c r="H820" s="2" t="str">
        <v>United States</v>
      </c>
      <c r="I820" t="str">
        <f>_xlfn.XLOOKUP(orders!D:D,products!A:A,products!H:H,"")</f>
        <v>Liberica</v>
      </c>
    </row>
    <row r="821" spans="1:9" x14ac:dyDescent="0.35">
      <c r="A821" s="2" t="s">
        <v>5114</v>
      </c>
      <c r="B821" s="3">
        <v>44008</v>
      </c>
      <c r="C821" s="2" t="s">
        <v>5115</v>
      </c>
      <c r="D821" t="s">
        <v>6142</v>
      </c>
      <c r="E821" s="2">
        <v>1</v>
      </c>
      <c r="F821" s="2" t="str">
        <f>_xlfn.XLOOKUP(C821,customers!$A$1:$A$1001,customers!$B$1:$B$1001,,0)</f>
        <v>Caddric Atcheson</v>
      </c>
      <c r="G821" s="2" t="str">
        <f>IF(_xlfn.XLOOKUP(C821, customers!A821:A1820, customers!C821:C1820, " ") = 0, "", _xlfn.XLOOKUP(C821, customers!A821:A1820, customers!C821:C1820, " "))</f>
        <v>catchesonmr@xinhuanet.com</v>
      </c>
      <c r="H821" s="2" t="str">
        <v>United States</v>
      </c>
      <c r="I821" t="str">
        <f>_xlfn.XLOOKUP(orders!D:D,products!A:A,products!H:H,"")</f>
        <v>Liberica</v>
      </c>
    </row>
    <row r="822" spans="1:9" x14ac:dyDescent="0.35">
      <c r="A822" s="2" t="s">
        <v>5120</v>
      </c>
      <c r="B822" s="3">
        <v>43510</v>
      </c>
      <c r="C822" s="2" t="s">
        <v>5121</v>
      </c>
      <c r="D822" t="s">
        <v>6138</v>
      </c>
      <c r="E822" s="2">
        <v>4</v>
      </c>
      <c r="F822" s="2" t="str">
        <f>_xlfn.XLOOKUP(C822,customers!$A$1:$A$1001,customers!$B$1:$B$1001,,0)</f>
        <v>Eustace Stenton</v>
      </c>
      <c r="G822" s="2" t="str">
        <f>IF(_xlfn.XLOOKUP(C822, customers!A822:A1821, customers!C822:C1821, " ") = 0, "", _xlfn.XLOOKUP(C822, customers!A822:A1821, customers!C822:C1821, " "))</f>
        <v>estentonms@google.it</v>
      </c>
      <c r="H822" s="2" t="str">
        <v>United States</v>
      </c>
      <c r="I822" t="str">
        <f>_xlfn.XLOOKUP(orders!D:D,products!A:A,products!H:H,"")</f>
        <v>Excelsa</v>
      </c>
    </row>
    <row r="823" spans="1:9" x14ac:dyDescent="0.35">
      <c r="A823" s="2" t="s">
        <v>5126</v>
      </c>
      <c r="B823" s="3">
        <v>44144</v>
      </c>
      <c r="C823" s="2" t="s">
        <v>5127</v>
      </c>
      <c r="D823" t="s">
        <v>6169</v>
      </c>
      <c r="E823" s="2">
        <v>5</v>
      </c>
      <c r="F823" s="2" t="str">
        <f>_xlfn.XLOOKUP(C823,customers!$A$1:$A$1001,customers!$B$1:$B$1001,,0)</f>
        <v>Ericka Tripp</v>
      </c>
      <c r="G823" s="2" t="str">
        <f>IF(_xlfn.XLOOKUP(C823, customers!A823:A1822, customers!C823:C1822, " ") = 0, "", _xlfn.XLOOKUP(C823, customers!A823:A1822, customers!C823:C1822, " "))</f>
        <v>etrippmt@wp.com</v>
      </c>
      <c r="H823" s="2" t="str">
        <v>United States</v>
      </c>
      <c r="I823" t="str">
        <f>_xlfn.XLOOKUP(orders!D:D,products!A:A,products!H:H,"")</f>
        <v>Robusta</v>
      </c>
    </row>
    <row r="824" spans="1:9" x14ac:dyDescent="0.35">
      <c r="A824" s="2" t="s">
        <v>5132</v>
      </c>
      <c r="B824" s="3">
        <v>43585</v>
      </c>
      <c r="C824" s="2" t="s">
        <v>5133</v>
      </c>
      <c r="D824" t="s">
        <v>6145</v>
      </c>
      <c r="E824" s="2">
        <v>4</v>
      </c>
      <c r="F824" s="2" t="str">
        <f>_xlfn.XLOOKUP(C824,customers!$A$1:$A$1001,customers!$B$1:$B$1001,,0)</f>
        <v>Lyndsey MacManus</v>
      </c>
      <c r="G824" s="2" t="str">
        <f>IF(_xlfn.XLOOKUP(C824, customers!A824:A1823, customers!C824:C1823, " ") = 0, "", _xlfn.XLOOKUP(C824, customers!A824:A1823, customers!C824:C1823, " "))</f>
        <v>lmacmanusmu@imdb.com</v>
      </c>
      <c r="H824" s="2" t="str">
        <v>United States</v>
      </c>
      <c r="I824" t="str">
        <f>_xlfn.XLOOKUP(orders!D:D,products!A:A,products!H:H,"")</f>
        <v>Excelsa</v>
      </c>
    </row>
    <row r="825" spans="1:9" x14ac:dyDescent="0.35">
      <c r="A825" s="2" t="s">
        <v>5138</v>
      </c>
      <c r="B825" s="3">
        <v>44134</v>
      </c>
      <c r="C825" s="2" t="s">
        <v>5139</v>
      </c>
      <c r="D825" t="s">
        <v>6167</v>
      </c>
      <c r="E825" s="2">
        <v>3</v>
      </c>
      <c r="F825" s="2" t="str">
        <f>_xlfn.XLOOKUP(C825,customers!$A$1:$A$1001,customers!$B$1:$B$1001,,0)</f>
        <v>Tess Benediktovich</v>
      </c>
      <c r="G825" s="2" t="str">
        <f>IF(_xlfn.XLOOKUP(C825, customers!A825:A1824, customers!C825:C1824, " ") = 0, "", _xlfn.XLOOKUP(C825, customers!A825:A1824, customers!C825:C1824, " "))</f>
        <v>tbenediktovichmv@ebay.com</v>
      </c>
      <c r="H825" s="2" t="str">
        <v>United States</v>
      </c>
      <c r="I825" t="str">
        <f>_xlfn.XLOOKUP(orders!D:D,products!A:A,products!H:H,"")</f>
        <v>Liberica</v>
      </c>
    </row>
    <row r="826" spans="1:9" x14ac:dyDescent="0.35">
      <c r="A826" s="2" t="s">
        <v>5144</v>
      </c>
      <c r="B826" s="3">
        <v>43781</v>
      </c>
      <c r="C826" s="2" t="s">
        <v>5145</v>
      </c>
      <c r="D826" t="s">
        <v>6149</v>
      </c>
      <c r="E826" s="2">
        <v>5</v>
      </c>
      <c r="F826" s="2" t="str">
        <f>_xlfn.XLOOKUP(C826,customers!$A$1:$A$1001,customers!$B$1:$B$1001,,0)</f>
        <v>Correy Bourner</v>
      </c>
      <c r="G826" s="2" t="str">
        <f>IF(_xlfn.XLOOKUP(C826, customers!A826:A1825, customers!C826:C1825, " ") = 0, "", _xlfn.XLOOKUP(C826, customers!A826:A1825, customers!C826:C1825, " "))</f>
        <v>cbournermw@chronoengine.com</v>
      </c>
      <c r="H826" s="2" t="str">
        <v>United States</v>
      </c>
      <c r="I826" t="str">
        <f>_xlfn.XLOOKUP(orders!D:D,products!A:A,products!H:H,"")</f>
        <v>Arabica</v>
      </c>
    </row>
    <row r="827" spans="1:9" x14ac:dyDescent="0.35">
      <c r="A827" s="2" t="s">
        <v>5149</v>
      </c>
      <c r="B827" s="3">
        <v>44603</v>
      </c>
      <c r="C827" s="2" t="s">
        <v>5185</v>
      </c>
      <c r="D827" t="s">
        <v>6144</v>
      </c>
      <c r="E827" s="2">
        <v>3</v>
      </c>
      <c r="F827" s="2" t="str">
        <f>_xlfn.XLOOKUP(C827,customers!$A$1:$A$1001,customers!$B$1:$B$1001,,0)</f>
        <v>Odelia Skerme</v>
      </c>
      <c r="G827" s="2" t="str">
        <f>IF(_xlfn.XLOOKUP(C827, customers!A827:A1826, customers!C827:C1826, " ") = 0, "", _xlfn.XLOOKUP(C827, customers!A827:A1826, customers!C827:C1826, " "))</f>
        <v>oskermen3@hatena.ne.jp</v>
      </c>
      <c r="H827" s="2" t="str">
        <v>United States</v>
      </c>
      <c r="I827" t="str">
        <f>_xlfn.XLOOKUP(orders!D:D,products!A:A,products!H:H,"")</f>
        <v>Arabica</v>
      </c>
    </row>
    <row r="828" spans="1:9" x14ac:dyDescent="0.35">
      <c r="A828" s="2" t="s">
        <v>5155</v>
      </c>
      <c r="B828" s="3">
        <v>44283</v>
      </c>
      <c r="C828" s="2" t="s">
        <v>5156</v>
      </c>
      <c r="D828" t="s">
        <v>6136</v>
      </c>
      <c r="E828" s="2">
        <v>5</v>
      </c>
      <c r="F828" s="2" t="str">
        <f>_xlfn.XLOOKUP(C828,customers!$A$1:$A$1001,customers!$B$1:$B$1001,,0)</f>
        <v>Kandy Heddan</v>
      </c>
      <c r="G828" s="2" t="str">
        <f>IF(_xlfn.XLOOKUP(C828, customers!A828:A1827, customers!C828:C1827, " ") = 0, "", _xlfn.XLOOKUP(C828, customers!A828:A1827, customers!C828:C1827, " "))</f>
        <v>kheddanmy@icq.com</v>
      </c>
      <c r="H828" s="2" t="str">
        <v>United States</v>
      </c>
      <c r="I828" t="str">
        <f>_xlfn.XLOOKUP(orders!D:D,products!A:A,products!H:H,"")</f>
        <v>Excelsa</v>
      </c>
    </row>
    <row r="829" spans="1:9" x14ac:dyDescent="0.35">
      <c r="A829" s="2" t="s">
        <v>5161</v>
      </c>
      <c r="B829" s="3">
        <v>44540</v>
      </c>
      <c r="C829" s="2" t="s">
        <v>5162</v>
      </c>
      <c r="D829" t="s">
        <v>6153</v>
      </c>
      <c r="E829" s="2">
        <v>5</v>
      </c>
      <c r="F829" s="2" t="str">
        <f>_xlfn.XLOOKUP(C829,customers!$A$1:$A$1001,customers!$B$1:$B$1001,,0)</f>
        <v>Ibby Charters</v>
      </c>
      <c r="G829" s="2" t="str">
        <f>IF(_xlfn.XLOOKUP(C829, customers!A829:A1828, customers!C829:C1828, " ") = 0, "", _xlfn.XLOOKUP(C829, customers!A829:A1828, customers!C829:C1828, " "))</f>
        <v>ichartersmz@abc.net.au</v>
      </c>
      <c r="H829" s="2" t="str">
        <v>United States</v>
      </c>
      <c r="I829" t="str">
        <f>_xlfn.XLOOKUP(orders!D:D,products!A:A,products!H:H,"")</f>
        <v>Excelsa</v>
      </c>
    </row>
    <row r="830" spans="1:9" x14ac:dyDescent="0.35">
      <c r="A830" s="2" t="s">
        <v>5167</v>
      </c>
      <c r="B830" s="3">
        <v>44505</v>
      </c>
      <c r="C830" s="2" t="s">
        <v>5168</v>
      </c>
      <c r="D830" t="s">
        <v>6165</v>
      </c>
      <c r="E830" s="2">
        <v>6</v>
      </c>
      <c r="F830" s="2" t="str">
        <f>_xlfn.XLOOKUP(C830,customers!$A$1:$A$1001,customers!$B$1:$B$1001,,0)</f>
        <v>Adora Roubert</v>
      </c>
      <c r="G830" s="2" t="str">
        <f>IF(_xlfn.XLOOKUP(C830, customers!A830:A1829, customers!C830:C1829, " ") = 0, "", _xlfn.XLOOKUP(C830, customers!A830:A1829, customers!C830:C1829, " "))</f>
        <v>aroubertn0@tmall.com</v>
      </c>
      <c r="H830" s="2" t="str">
        <v>United States</v>
      </c>
      <c r="I830" t="str">
        <f>_xlfn.XLOOKUP(orders!D:D,products!A:A,products!H:H,"")</f>
        <v>Arabica</v>
      </c>
    </row>
    <row r="831" spans="1:9" x14ac:dyDescent="0.35">
      <c r="A831" s="2" t="s">
        <v>5173</v>
      </c>
      <c r="B831" s="3">
        <v>43890</v>
      </c>
      <c r="C831" s="2" t="s">
        <v>5174</v>
      </c>
      <c r="D831" t="s">
        <v>6151</v>
      </c>
      <c r="E831" s="2">
        <v>1</v>
      </c>
      <c r="F831" s="2" t="str">
        <f>_xlfn.XLOOKUP(C831,customers!$A$1:$A$1001,customers!$B$1:$B$1001,,0)</f>
        <v>Hillel Mairs</v>
      </c>
      <c r="G831" s="2" t="str">
        <f>IF(_xlfn.XLOOKUP(C831, customers!A831:A1830, customers!C831:C1830, " ") = 0, "", _xlfn.XLOOKUP(C831, customers!A831:A1830, customers!C831:C1830, " "))</f>
        <v>hmairsn1@so-net.ne.jp</v>
      </c>
      <c r="H831" s="2" t="str">
        <v>United States</v>
      </c>
      <c r="I831" t="str">
        <f>_xlfn.XLOOKUP(orders!D:D,products!A:A,products!H:H,"")</f>
        <v>Arabica</v>
      </c>
    </row>
    <row r="832" spans="1:9" x14ac:dyDescent="0.35">
      <c r="A832" s="2" t="s">
        <v>5179</v>
      </c>
      <c r="B832" s="3">
        <v>44414</v>
      </c>
      <c r="C832" s="2" t="s">
        <v>5180</v>
      </c>
      <c r="D832" t="s">
        <v>6138</v>
      </c>
      <c r="E832" s="2">
        <v>2</v>
      </c>
      <c r="F832" s="2" t="str">
        <f>_xlfn.XLOOKUP(C832,customers!$A$1:$A$1001,customers!$B$1:$B$1001,,0)</f>
        <v>Helaina Rainforth</v>
      </c>
      <c r="G832" s="2" t="str">
        <f>IF(_xlfn.XLOOKUP(C832, customers!A832:A1831, customers!C832:C1831, " ") = 0, "", _xlfn.XLOOKUP(C832, customers!A832:A1831, customers!C832:C1831, " "))</f>
        <v>hrainforthn2@blog.com</v>
      </c>
      <c r="H832" s="2" t="str">
        <v>United States</v>
      </c>
      <c r="I832" t="str">
        <f>_xlfn.XLOOKUP(orders!D:D,products!A:A,products!H:H,"")</f>
        <v>Excelsa</v>
      </c>
    </row>
    <row r="833" spans="1:9" x14ac:dyDescent="0.35">
      <c r="A833" s="2" t="s">
        <v>5179</v>
      </c>
      <c r="B833" s="3">
        <v>44414</v>
      </c>
      <c r="C833" s="2" t="s">
        <v>5180</v>
      </c>
      <c r="D833" t="s">
        <v>6151</v>
      </c>
      <c r="E833" s="2">
        <v>2</v>
      </c>
      <c r="F833" s="2" t="str">
        <f>_xlfn.XLOOKUP(C833,customers!$A$1:$A$1001,customers!$B$1:$B$1001,,0)</f>
        <v>Helaina Rainforth</v>
      </c>
      <c r="G833" s="2" t="str">
        <f>IF(_xlfn.XLOOKUP(C833, customers!A833:A1832, customers!C833:C1832, " ") = 0, "", _xlfn.XLOOKUP(C833, customers!A833:A1832, customers!C833:C1832, " "))</f>
        <v xml:space="preserve"> </v>
      </c>
      <c r="H833" s="2" t="str">
        <v>United States</v>
      </c>
      <c r="I833" t="str">
        <f>_xlfn.XLOOKUP(orders!D:D,products!A:A,products!H:H,"")</f>
        <v>Arabica</v>
      </c>
    </row>
    <row r="834" spans="1:9" x14ac:dyDescent="0.35">
      <c r="A834" s="2" t="s">
        <v>5190</v>
      </c>
      <c r="B834" s="3">
        <v>44274</v>
      </c>
      <c r="C834" s="2" t="s">
        <v>5191</v>
      </c>
      <c r="D834" t="s">
        <v>6135</v>
      </c>
      <c r="E834" s="2">
        <v>6</v>
      </c>
      <c r="F834" s="2" t="str">
        <f>_xlfn.XLOOKUP(C834,customers!$A$1:$A$1001,customers!$B$1:$B$1001,,0)</f>
        <v>Isac Jesper</v>
      </c>
      <c r="G834" s="2" t="str">
        <f>IF(_xlfn.XLOOKUP(C834, customers!A834:A1833, customers!C834:C1833, " ") = 0, "", _xlfn.XLOOKUP(C834, customers!A834:A1833, customers!C834:C1833, " "))</f>
        <v>ijespern4@theglobeandmail.com</v>
      </c>
      <c r="H834" s="2" t="str">
        <v>United States</v>
      </c>
      <c r="I834" t="str">
        <f>_xlfn.XLOOKUP(orders!D:D,products!A:A,products!H:H,"")</f>
        <v>Robusta</v>
      </c>
    </row>
    <row r="835" spans="1:9" x14ac:dyDescent="0.35">
      <c r="A835" s="2" t="s">
        <v>5196</v>
      </c>
      <c r="B835" s="3">
        <v>44302</v>
      </c>
      <c r="C835" s="2" t="s">
        <v>5197</v>
      </c>
      <c r="D835" t="s">
        <v>6146</v>
      </c>
      <c r="E835" s="2">
        <v>4</v>
      </c>
      <c r="F835" s="2" t="str">
        <f>_xlfn.XLOOKUP(C835,customers!$A$1:$A$1001,customers!$B$1:$B$1001,,0)</f>
        <v>Lenette Dwerryhouse</v>
      </c>
      <c r="G835" s="2" t="str">
        <f>IF(_xlfn.XLOOKUP(C835, customers!A835:A1834, customers!C835:C1834, " ") = 0, "", _xlfn.XLOOKUP(C835, customers!A835:A1834, customers!C835:C1834, " "))</f>
        <v>ldwerryhousen5@gravatar.com</v>
      </c>
      <c r="H835" s="2" t="str">
        <v>United States</v>
      </c>
      <c r="I835" t="str">
        <f>_xlfn.XLOOKUP(orders!D:D,products!A:A,products!H:H,"")</f>
        <v>Robusta</v>
      </c>
    </row>
    <row r="836" spans="1:9" x14ac:dyDescent="0.35">
      <c r="A836" s="2" t="s">
        <v>5202</v>
      </c>
      <c r="B836" s="3">
        <v>44141</v>
      </c>
      <c r="C836" s="2" t="s">
        <v>5203</v>
      </c>
      <c r="D836" t="s">
        <v>6165</v>
      </c>
      <c r="E836" s="2">
        <v>1</v>
      </c>
      <c r="F836" s="2" t="str">
        <f>_xlfn.XLOOKUP(C836,customers!$A$1:$A$1001,customers!$B$1:$B$1001,,0)</f>
        <v>Nadeen Broomer</v>
      </c>
      <c r="G836" s="2" t="str">
        <f>IF(_xlfn.XLOOKUP(C836, customers!A836:A1835, customers!C836:C1835, " ") = 0, "", _xlfn.XLOOKUP(C836, customers!A836:A1835, customers!C836:C1835, " "))</f>
        <v>nbroomern6@examiner.com</v>
      </c>
      <c r="H836" s="2" t="str">
        <v>United States</v>
      </c>
      <c r="I836" t="str">
        <f>_xlfn.XLOOKUP(orders!D:D,products!A:A,products!H:H,"")</f>
        <v>Arabica</v>
      </c>
    </row>
    <row r="837" spans="1:9" x14ac:dyDescent="0.35">
      <c r="A837" s="2" t="s">
        <v>5208</v>
      </c>
      <c r="B837" s="3">
        <v>44270</v>
      </c>
      <c r="C837" s="2" t="s">
        <v>5209</v>
      </c>
      <c r="D837" t="s">
        <v>6173</v>
      </c>
      <c r="E837" s="2">
        <v>1</v>
      </c>
      <c r="F837" s="2" t="str">
        <f>_xlfn.XLOOKUP(C837,customers!$A$1:$A$1001,customers!$B$1:$B$1001,,0)</f>
        <v>Konstantine Thoumasson</v>
      </c>
      <c r="G837" s="2" t="str">
        <f>IF(_xlfn.XLOOKUP(C837, customers!A837:A1836, customers!C837:C1836, " ") = 0, "", _xlfn.XLOOKUP(C837, customers!A837:A1836, customers!C837:C1836, " "))</f>
        <v>kthoumassonn7@bloglovin.com</v>
      </c>
      <c r="H837" s="2" t="str">
        <v>United States</v>
      </c>
      <c r="I837" t="str">
        <f>_xlfn.XLOOKUP(orders!D:D,products!A:A,products!H:H,"")</f>
        <v>Excelsa</v>
      </c>
    </row>
    <row r="838" spans="1:9" x14ac:dyDescent="0.35">
      <c r="A838" s="2" t="s">
        <v>5213</v>
      </c>
      <c r="B838" s="3">
        <v>44486</v>
      </c>
      <c r="C838" s="2" t="s">
        <v>5214</v>
      </c>
      <c r="D838" t="s">
        <v>6151</v>
      </c>
      <c r="E838" s="2">
        <v>4</v>
      </c>
      <c r="F838" s="2" t="str">
        <f>_xlfn.XLOOKUP(C838,customers!$A$1:$A$1001,customers!$B$1:$B$1001,,0)</f>
        <v>Frans Habbergham</v>
      </c>
      <c r="G838" s="2" t="str">
        <f>IF(_xlfn.XLOOKUP(C838, customers!A838:A1837, customers!C838:C1837, " ") = 0, "", _xlfn.XLOOKUP(C838, customers!A838:A1837, customers!C838:C1837, " "))</f>
        <v>fhabberghamn8@discovery.com</v>
      </c>
      <c r="H838" s="2" t="str">
        <v>United States</v>
      </c>
      <c r="I838" t="str">
        <f>_xlfn.XLOOKUP(orders!D:D,products!A:A,products!H:H,"")</f>
        <v>Arabica</v>
      </c>
    </row>
    <row r="839" spans="1:9" x14ac:dyDescent="0.35">
      <c r="A839" s="2" t="s">
        <v>5219</v>
      </c>
      <c r="B839" s="3">
        <v>43715</v>
      </c>
      <c r="C839" s="2" t="s">
        <v>5110</v>
      </c>
      <c r="D839" t="s">
        <v>6178</v>
      </c>
      <c r="E839" s="2">
        <v>3</v>
      </c>
      <c r="F839" s="2" t="str">
        <f>_xlfn.XLOOKUP(C839,customers!$A$1:$A$1001,customers!$B$1:$B$1001,,0)</f>
        <v>Allis Wilmore</v>
      </c>
      <c r="G839" s="2" t="str">
        <f>IF(_xlfn.XLOOKUP(C839, customers!A839:A1838, customers!C839:C1838, " ") = 0, "", _xlfn.XLOOKUP(C839, customers!A839:A1838, customers!C839:C1838, " "))</f>
        <v xml:space="preserve"> </v>
      </c>
      <c r="H839" s="2" t="str">
        <v>United States</v>
      </c>
      <c r="I839" t="str">
        <f>_xlfn.XLOOKUP(orders!D:D,products!A:A,products!H:H,"")</f>
        <v>Liberica</v>
      </c>
    </row>
    <row r="840" spans="1:9" x14ac:dyDescent="0.35">
      <c r="A840" s="2" t="s">
        <v>5225</v>
      </c>
      <c r="B840" s="3">
        <v>44755</v>
      </c>
      <c r="C840" s="2" t="s">
        <v>5226</v>
      </c>
      <c r="D840" t="s">
        <v>6165</v>
      </c>
      <c r="E840" s="2">
        <v>5</v>
      </c>
      <c r="F840" s="2" t="str">
        <f>_xlfn.XLOOKUP(C840,customers!$A$1:$A$1001,customers!$B$1:$B$1001,,0)</f>
        <v>Romain Avrashin</v>
      </c>
      <c r="G840" s="2" t="str">
        <f>IF(_xlfn.XLOOKUP(C840, customers!A840:A1839, customers!C840:C1839, " ") = 0, "", _xlfn.XLOOKUP(C840, customers!A840:A1839, customers!C840:C1839, " "))</f>
        <v>ravrashinna@tamu.edu</v>
      </c>
      <c r="H840" s="2" t="str">
        <v>United States</v>
      </c>
      <c r="I840" t="str">
        <f>_xlfn.XLOOKUP(orders!D:D,products!A:A,products!H:H,"")</f>
        <v>Arabica</v>
      </c>
    </row>
    <row r="841" spans="1:9" x14ac:dyDescent="0.35">
      <c r="A841" s="2" t="s">
        <v>5231</v>
      </c>
      <c r="B841" s="3">
        <v>44521</v>
      </c>
      <c r="C841" s="2" t="s">
        <v>5232</v>
      </c>
      <c r="D841" t="s">
        <v>6136</v>
      </c>
      <c r="E841" s="2">
        <v>5</v>
      </c>
      <c r="F841" s="2" t="str">
        <f>_xlfn.XLOOKUP(C841,customers!$A$1:$A$1001,customers!$B$1:$B$1001,,0)</f>
        <v>Miran Doidge</v>
      </c>
      <c r="G841" s="2" t="str">
        <f>IF(_xlfn.XLOOKUP(C841, customers!A841:A1840, customers!C841:C1840, " ") = 0, "", _xlfn.XLOOKUP(C841, customers!A841:A1840, customers!C841:C1840, " "))</f>
        <v>mdoidgenb@etsy.com</v>
      </c>
      <c r="H841" s="2" t="str">
        <v>United States</v>
      </c>
      <c r="I841" t="str">
        <f>_xlfn.XLOOKUP(orders!D:D,products!A:A,products!H:H,"")</f>
        <v>Excelsa</v>
      </c>
    </row>
    <row r="842" spans="1:9" x14ac:dyDescent="0.35">
      <c r="A842" s="2" t="s">
        <v>5237</v>
      </c>
      <c r="B842" s="3">
        <v>44574</v>
      </c>
      <c r="C842" s="2" t="s">
        <v>5238</v>
      </c>
      <c r="D842" t="s">
        <v>6170</v>
      </c>
      <c r="E842" s="2">
        <v>4</v>
      </c>
      <c r="F842" s="2" t="str">
        <f>_xlfn.XLOOKUP(C842,customers!$A$1:$A$1001,customers!$B$1:$B$1001,,0)</f>
        <v>Janeva Edinboro</v>
      </c>
      <c r="G842" s="2" t="str">
        <f>IF(_xlfn.XLOOKUP(C842, customers!A842:A1841, customers!C842:C1841, " ") = 0, "", _xlfn.XLOOKUP(C842, customers!A842:A1841, customers!C842:C1841, " "))</f>
        <v>jedinboronc@reverbnation.com</v>
      </c>
      <c r="H842" s="2" t="str">
        <v>United States</v>
      </c>
      <c r="I842" t="str">
        <f>_xlfn.XLOOKUP(orders!D:D,products!A:A,products!H:H,"")</f>
        <v>Robusta</v>
      </c>
    </row>
    <row r="843" spans="1:9" x14ac:dyDescent="0.35">
      <c r="A843" s="2" t="s">
        <v>5243</v>
      </c>
      <c r="B843" s="3">
        <v>44755</v>
      </c>
      <c r="C843" s="2" t="s">
        <v>5244</v>
      </c>
      <c r="D843" t="s">
        <v>6156</v>
      </c>
      <c r="E843" s="2">
        <v>1</v>
      </c>
      <c r="F843" s="2" t="str">
        <f>_xlfn.XLOOKUP(C843,customers!$A$1:$A$1001,customers!$B$1:$B$1001,,0)</f>
        <v>Trumaine Tewelson</v>
      </c>
      <c r="G843" s="2" t="str">
        <f>IF(_xlfn.XLOOKUP(C843, customers!A843:A1842, customers!C843:C1842, " ") = 0, "", _xlfn.XLOOKUP(C843, customers!A843:A1842, customers!C843:C1842, " "))</f>
        <v>ttewelsonnd@cdbaby.com</v>
      </c>
      <c r="H843" s="2" t="str">
        <v>United States</v>
      </c>
      <c r="I843" t="str">
        <f>_xlfn.XLOOKUP(orders!D:D,products!A:A,products!H:H,"")</f>
        <v>Liberica</v>
      </c>
    </row>
    <row r="844" spans="1:9" x14ac:dyDescent="0.35">
      <c r="A844" s="2" t="s">
        <v>5248</v>
      </c>
      <c r="B844" s="3">
        <v>44502</v>
      </c>
      <c r="C844" s="2" t="s">
        <v>5185</v>
      </c>
      <c r="D844" t="s">
        <v>6153</v>
      </c>
      <c r="E844" s="2">
        <v>2</v>
      </c>
      <c r="F844" s="2" t="str">
        <f>_xlfn.XLOOKUP(C844,customers!$A$1:$A$1001,customers!$B$1:$B$1001,,0)</f>
        <v>Odelia Skerme</v>
      </c>
      <c r="G844" s="2" t="str">
        <f>IF(_xlfn.XLOOKUP(C844, customers!A844:A1843, customers!C844:C1843, " ") = 0, "", _xlfn.XLOOKUP(C844, customers!A844:A1843, customers!C844:C1843, " "))</f>
        <v xml:space="preserve"> </v>
      </c>
      <c r="H844" s="2" t="str">
        <v>United States</v>
      </c>
      <c r="I844" t="str">
        <f>_xlfn.XLOOKUP(orders!D:D,products!A:A,products!H:H,"")</f>
        <v>Excelsa</v>
      </c>
    </row>
    <row r="845" spans="1:9" x14ac:dyDescent="0.35">
      <c r="A845" s="2" t="s">
        <v>5253</v>
      </c>
      <c r="B845" s="3">
        <v>44387</v>
      </c>
      <c r="C845" s="2" t="s">
        <v>5254</v>
      </c>
      <c r="D845" t="s">
        <v>6153</v>
      </c>
      <c r="E845" s="2">
        <v>2</v>
      </c>
      <c r="F845" s="2" t="str">
        <f>_xlfn.XLOOKUP(C845,customers!$A$1:$A$1001,customers!$B$1:$B$1001,,0)</f>
        <v>De Drewitt</v>
      </c>
      <c r="G845" s="2" t="str">
        <f>IF(_xlfn.XLOOKUP(C845, customers!A845:A1844, customers!C845:C1844, " ") = 0, "", _xlfn.XLOOKUP(C845, customers!A845:A1844, customers!C845:C1844, " "))</f>
        <v>ddrewittnf@mapquest.com</v>
      </c>
      <c r="H845" s="2" t="str">
        <v>United States</v>
      </c>
      <c r="I845" t="str">
        <f>_xlfn.XLOOKUP(orders!D:D,products!A:A,products!H:H,"")</f>
        <v>Excelsa</v>
      </c>
    </row>
    <row r="846" spans="1:9" x14ac:dyDescent="0.35">
      <c r="A846" s="2" t="s">
        <v>5259</v>
      </c>
      <c r="B846" s="3">
        <v>44476</v>
      </c>
      <c r="C846" s="2" t="s">
        <v>5260</v>
      </c>
      <c r="D846" t="s">
        <v>6155</v>
      </c>
      <c r="E846" s="2">
        <v>6</v>
      </c>
      <c r="F846" s="2" t="str">
        <f>_xlfn.XLOOKUP(C846,customers!$A$1:$A$1001,customers!$B$1:$B$1001,,0)</f>
        <v>Adelheid Gladhill</v>
      </c>
      <c r="G846" s="2" t="str">
        <f>IF(_xlfn.XLOOKUP(C846, customers!A846:A1845, customers!C846:C1845, " ") = 0, "", _xlfn.XLOOKUP(C846, customers!A846:A1845, customers!C846:C1845, " "))</f>
        <v>agladhillng@stanford.edu</v>
      </c>
      <c r="H846" s="2" t="str">
        <v>United States</v>
      </c>
      <c r="I846" t="str">
        <f>_xlfn.XLOOKUP(orders!D:D,products!A:A,products!H:H,"")</f>
        <v>Arabica</v>
      </c>
    </row>
    <row r="847" spans="1:9" x14ac:dyDescent="0.35">
      <c r="A847" s="2" t="s">
        <v>5265</v>
      </c>
      <c r="B847" s="3">
        <v>43889</v>
      </c>
      <c r="C847" s="2" t="s">
        <v>5266</v>
      </c>
      <c r="D847" t="s">
        <v>6182</v>
      </c>
      <c r="E847" s="2">
        <v>6</v>
      </c>
      <c r="F847" s="2" t="str">
        <f>_xlfn.XLOOKUP(C847,customers!$A$1:$A$1001,customers!$B$1:$B$1001,,0)</f>
        <v>Murielle Lorinez</v>
      </c>
      <c r="G847" s="2" t="str">
        <f>IF(_xlfn.XLOOKUP(C847, customers!A847:A1846, customers!C847:C1846, " ") = 0, "", _xlfn.XLOOKUP(C847, customers!A847:A1846, customers!C847:C1846, " "))</f>
        <v>mlorineznh@whitehouse.gov</v>
      </c>
      <c r="H847" s="2" t="str">
        <v>United States</v>
      </c>
      <c r="I847" t="str">
        <f>_xlfn.XLOOKUP(orders!D:D,products!A:A,products!H:H,"")</f>
        <v>Excelsa</v>
      </c>
    </row>
    <row r="848" spans="1:9" x14ac:dyDescent="0.35">
      <c r="A848" s="2" t="s">
        <v>5270</v>
      </c>
      <c r="B848" s="3">
        <v>44747</v>
      </c>
      <c r="C848" s="2" t="s">
        <v>5271</v>
      </c>
      <c r="D848" t="s">
        <v>6172</v>
      </c>
      <c r="E848" s="2">
        <v>2</v>
      </c>
      <c r="F848" s="2" t="str">
        <f>_xlfn.XLOOKUP(C848,customers!$A$1:$A$1001,customers!$B$1:$B$1001,,0)</f>
        <v>Edin Mathe</v>
      </c>
      <c r="G848" s="2" t="str">
        <f>IF(_xlfn.XLOOKUP(C848, customers!A848:A1847, customers!C848:C1847, " ") = 0, "", _xlfn.XLOOKUP(C848, customers!A848:A1847, customers!C848:C1847, " "))</f>
        <v/>
      </c>
      <c r="H848" s="2" t="str">
        <v>United States</v>
      </c>
      <c r="I848" t="str">
        <f>_xlfn.XLOOKUP(orders!D:D,products!A:A,products!H:H,"")</f>
        <v>Arabica</v>
      </c>
    </row>
    <row r="849" spans="1:9" x14ac:dyDescent="0.35">
      <c r="A849" s="2" t="s">
        <v>5275</v>
      </c>
      <c r="B849" s="3">
        <v>44460</v>
      </c>
      <c r="C849" s="2" t="s">
        <v>5276</v>
      </c>
      <c r="D849" t="s">
        <v>6151</v>
      </c>
      <c r="E849" s="2">
        <v>3</v>
      </c>
      <c r="F849" s="2" t="str">
        <f>_xlfn.XLOOKUP(C849,customers!$A$1:$A$1001,customers!$B$1:$B$1001,,0)</f>
        <v>Mordy Van Der Vlies</v>
      </c>
      <c r="G849" s="2" t="str">
        <f>IF(_xlfn.XLOOKUP(C849, customers!A849:A1848, customers!C849:C1848, " ") = 0, "", _xlfn.XLOOKUP(C849, customers!A849:A1848, customers!C849:C1848, " "))</f>
        <v>mvannj@wikipedia.org</v>
      </c>
      <c r="H849" s="2" t="str">
        <v>United States</v>
      </c>
      <c r="I849" t="str">
        <f>_xlfn.XLOOKUP(orders!D:D,products!A:A,products!H:H,"")</f>
        <v>Arabica</v>
      </c>
    </row>
    <row r="850" spans="1:9" x14ac:dyDescent="0.35">
      <c r="A850" s="2" t="s">
        <v>5280</v>
      </c>
      <c r="B850" s="3">
        <v>43468</v>
      </c>
      <c r="C850" s="2" t="s">
        <v>5281</v>
      </c>
      <c r="D850" t="s">
        <v>6173</v>
      </c>
      <c r="E850" s="2">
        <v>6</v>
      </c>
      <c r="F850" s="2" t="str">
        <f>_xlfn.XLOOKUP(C850,customers!$A$1:$A$1001,customers!$B$1:$B$1001,,0)</f>
        <v>Spencer Wastell</v>
      </c>
      <c r="G850" s="2" t="str">
        <f>IF(_xlfn.XLOOKUP(C850, customers!A850:A1849, customers!C850:C1849, " ") = 0, "", _xlfn.XLOOKUP(C850, customers!A850:A1849, customers!C850:C1849, " "))</f>
        <v/>
      </c>
      <c r="H850" s="2" t="str">
        <v>United States</v>
      </c>
      <c r="I850" t="str">
        <f>_xlfn.XLOOKUP(orders!D:D,products!A:A,products!H:H,"")</f>
        <v>Excelsa</v>
      </c>
    </row>
    <row r="851" spans="1:9" x14ac:dyDescent="0.35">
      <c r="A851" s="2" t="s">
        <v>5285</v>
      </c>
      <c r="B851" s="3">
        <v>44628</v>
      </c>
      <c r="C851" s="2" t="s">
        <v>5286</v>
      </c>
      <c r="D851" t="s">
        <v>6164</v>
      </c>
      <c r="E851" s="2">
        <v>6</v>
      </c>
      <c r="F851" s="2" t="str">
        <f>_xlfn.XLOOKUP(C851,customers!$A$1:$A$1001,customers!$B$1:$B$1001,,0)</f>
        <v>Jemimah Ethelston</v>
      </c>
      <c r="G851" s="2" t="str">
        <f>IF(_xlfn.XLOOKUP(C851, customers!A851:A1850, customers!C851:C1850, " ") = 0, "", _xlfn.XLOOKUP(C851, customers!A851:A1850, customers!C851:C1850, " "))</f>
        <v>jethelstonnl@creativecommons.org</v>
      </c>
      <c r="H851" s="2" t="str">
        <v>United States</v>
      </c>
      <c r="I851" t="str">
        <f>_xlfn.XLOOKUP(orders!D:D,products!A:A,products!H:H,"")</f>
        <v>Arabica</v>
      </c>
    </row>
    <row r="852" spans="1:9" x14ac:dyDescent="0.35">
      <c r="A852" s="2" t="s">
        <v>5285</v>
      </c>
      <c r="B852" s="3">
        <v>44628</v>
      </c>
      <c r="C852" s="2" t="s">
        <v>5286</v>
      </c>
      <c r="D852" t="s">
        <v>6149</v>
      </c>
      <c r="E852" s="2">
        <v>2</v>
      </c>
      <c r="F852" s="2" t="str">
        <f>_xlfn.XLOOKUP(C852,customers!$A$1:$A$1001,customers!$B$1:$B$1001,,0)</f>
        <v>Jemimah Ethelston</v>
      </c>
      <c r="G852" s="2" t="str">
        <f>IF(_xlfn.XLOOKUP(C852, customers!A852:A1851, customers!C852:C1851, " ") = 0, "", _xlfn.XLOOKUP(C852, customers!A852:A1851, customers!C852:C1851, " "))</f>
        <v xml:space="preserve"> </v>
      </c>
      <c r="H852" s="2" t="str">
        <v>United States</v>
      </c>
      <c r="I852" t="str">
        <f>_xlfn.XLOOKUP(orders!D:D,products!A:A,products!H:H,"")</f>
        <v>Arabica</v>
      </c>
    </row>
    <row r="853" spans="1:9" x14ac:dyDescent="0.35">
      <c r="A853" s="2" t="s">
        <v>5296</v>
      </c>
      <c r="B853" s="3">
        <v>43900</v>
      </c>
      <c r="C853" s="2" t="s">
        <v>5297</v>
      </c>
      <c r="D853" t="s">
        <v>6166</v>
      </c>
      <c r="E853" s="2">
        <v>1</v>
      </c>
      <c r="F853" s="2" t="str">
        <f>_xlfn.XLOOKUP(C853,customers!$A$1:$A$1001,customers!$B$1:$B$1001,,0)</f>
        <v>Perice Eberz</v>
      </c>
      <c r="G853" s="2" t="str">
        <f>IF(_xlfn.XLOOKUP(C853, customers!A853:A1852, customers!C853:C1852, " ") = 0, "", _xlfn.XLOOKUP(C853, customers!A853:A1852, customers!C853:C1852, " "))</f>
        <v>peberznn@woothemes.com</v>
      </c>
      <c r="H853" s="2" t="str">
        <v>United States</v>
      </c>
      <c r="I853" t="str">
        <f>_xlfn.XLOOKUP(orders!D:D,products!A:A,products!H:H,"")</f>
        <v>Liberica</v>
      </c>
    </row>
    <row r="854" spans="1:9" x14ac:dyDescent="0.35">
      <c r="A854" s="2" t="s">
        <v>5302</v>
      </c>
      <c r="B854" s="3">
        <v>44527</v>
      </c>
      <c r="C854" s="2" t="s">
        <v>5303</v>
      </c>
      <c r="D854" t="s">
        <v>6162</v>
      </c>
      <c r="E854" s="2">
        <v>4</v>
      </c>
      <c r="F854" s="2" t="str">
        <f>_xlfn.XLOOKUP(C854,customers!$A$1:$A$1001,customers!$B$1:$B$1001,,0)</f>
        <v>Bear Gaish</v>
      </c>
      <c r="G854" s="2" t="str">
        <f>IF(_xlfn.XLOOKUP(C854, customers!A854:A1853, customers!C854:C1853, " ") = 0, "", _xlfn.XLOOKUP(C854, customers!A854:A1853, customers!C854:C1853, " "))</f>
        <v>bgaishno@altervista.org</v>
      </c>
      <c r="H854" s="2" t="str">
        <v>United States</v>
      </c>
      <c r="I854" t="str">
        <f>_xlfn.XLOOKUP(orders!D:D,products!A:A,products!H:H,"")</f>
        <v>Liberica</v>
      </c>
    </row>
    <row r="855" spans="1:9" x14ac:dyDescent="0.35">
      <c r="A855" s="2" t="s">
        <v>5307</v>
      </c>
      <c r="B855" s="3">
        <v>44259</v>
      </c>
      <c r="C855" s="2" t="s">
        <v>5308</v>
      </c>
      <c r="D855" t="s">
        <v>6144</v>
      </c>
      <c r="E855" s="2">
        <v>2</v>
      </c>
      <c r="F855" s="2" t="str">
        <f>_xlfn.XLOOKUP(C855,customers!$A$1:$A$1001,customers!$B$1:$B$1001,,0)</f>
        <v>Lynnea Danton</v>
      </c>
      <c r="G855" s="2" t="str">
        <f>IF(_xlfn.XLOOKUP(C855, customers!A855:A1854, customers!C855:C1854, " ") = 0, "", _xlfn.XLOOKUP(C855, customers!A855:A1854, customers!C855:C1854, " "))</f>
        <v>ldantonnp@miitbeian.gov.cn</v>
      </c>
      <c r="H855" s="2" t="str">
        <v>United States</v>
      </c>
      <c r="I855" t="str">
        <f>_xlfn.XLOOKUP(orders!D:D,products!A:A,products!H:H,"")</f>
        <v>Arabica</v>
      </c>
    </row>
    <row r="856" spans="1:9" x14ac:dyDescent="0.35">
      <c r="A856" s="2" t="s">
        <v>5312</v>
      </c>
      <c r="B856" s="3">
        <v>44516</v>
      </c>
      <c r="C856" s="2" t="s">
        <v>5313</v>
      </c>
      <c r="D856" t="s">
        <v>6170</v>
      </c>
      <c r="E856" s="2">
        <v>5</v>
      </c>
      <c r="F856" s="2" t="str">
        <f>_xlfn.XLOOKUP(C856,customers!$A$1:$A$1001,customers!$B$1:$B$1001,,0)</f>
        <v>Skipton Morrall</v>
      </c>
      <c r="G856" s="2" t="str">
        <f>IF(_xlfn.XLOOKUP(C856, customers!A856:A1855, customers!C856:C1855, " ") = 0, "", _xlfn.XLOOKUP(C856, customers!A856:A1855, customers!C856:C1855, " "))</f>
        <v>smorrallnq@answers.com</v>
      </c>
      <c r="H856" s="2" t="str">
        <v>United States</v>
      </c>
      <c r="I856" t="str">
        <f>_xlfn.XLOOKUP(orders!D:D,products!A:A,products!H:H,"")</f>
        <v>Robusta</v>
      </c>
    </row>
    <row r="857" spans="1:9" x14ac:dyDescent="0.35">
      <c r="A857" s="2" t="s">
        <v>5318</v>
      </c>
      <c r="B857" s="3">
        <v>43632</v>
      </c>
      <c r="C857" s="2" t="s">
        <v>5319</v>
      </c>
      <c r="D857" t="s">
        <v>6162</v>
      </c>
      <c r="E857" s="2">
        <v>3</v>
      </c>
      <c r="F857" s="2" t="str">
        <f>_xlfn.XLOOKUP(C857,customers!$A$1:$A$1001,customers!$B$1:$B$1001,,0)</f>
        <v>Devan Crownshaw</v>
      </c>
      <c r="G857" s="2" t="str">
        <f>IF(_xlfn.XLOOKUP(C857, customers!A857:A1856, customers!C857:C1856, " ") = 0, "", _xlfn.XLOOKUP(C857, customers!A857:A1856, customers!C857:C1856, " "))</f>
        <v>dcrownshawnr@photobucket.com</v>
      </c>
      <c r="H857" s="2" t="str">
        <v>United States</v>
      </c>
      <c r="I857" t="str">
        <f>_xlfn.XLOOKUP(orders!D:D,products!A:A,products!H:H,"")</f>
        <v>Liberica</v>
      </c>
    </row>
    <row r="858" spans="1:9" x14ac:dyDescent="0.35">
      <c r="A858" s="2" t="s">
        <v>5324</v>
      </c>
      <c r="B858" s="3">
        <v>44031</v>
      </c>
      <c r="C858" s="2" t="s">
        <v>5185</v>
      </c>
      <c r="D858" t="s">
        <v>6156</v>
      </c>
      <c r="E858" s="2">
        <v>2</v>
      </c>
      <c r="F858" s="2" t="str">
        <f>_xlfn.XLOOKUP(C858,customers!$A$1:$A$1001,customers!$B$1:$B$1001,,0)</f>
        <v>Odelia Skerme</v>
      </c>
      <c r="G858" s="2" t="str">
        <f>IF(_xlfn.XLOOKUP(C858, customers!A858:A1857, customers!C858:C1857, " ") = 0, "", _xlfn.XLOOKUP(C858, customers!A858:A1857, customers!C858:C1857, " "))</f>
        <v xml:space="preserve"> </v>
      </c>
      <c r="H858" s="2" t="str">
        <v>United States</v>
      </c>
      <c r="I858" t="str">
        <f>_xlfn.XLOOKUP(orders!D:D,products!A:A,products!H:H,"")</f>
        <v>Liberica</v>
      </c>
    </row>
    <row r="859" spans="1:9" x14ac:dyDescent="0.35">
      <c r="A859" s="2" t="s">
        <v>5330</v>
      </c>
      <c r="B859" s="3">
        <v>43889</v>
      </c>
      <c r="C859" s="2" t="s">
        <v>5331</v>
      </c>
      <c r="D859" t="s">
        <v>6139</v>
      </c>
      <c r="E859" s="2">
        <v>5</v>
      </c>
      <c r="F859" s="2" t="str">
        <f>_xlfn.XLOOKUP(C859,customers!$A$1:$A$1001,customers!$B$1:$B$1001,,0)</f>
        <v>Joceline Reddoch</v>
      </c>
      <c r="G859" s="2" t="str">
        <f>IF(_xlfn.XLOOKUP(C859, customers!A859:A1858, customers!C859:C1858, " ") = 0, "", _xlfn.XLOOKUP(C859, customers!A859:A1858, customers!C859:C1858, " "))</f>
        <v>jreddochnt@sun.com</v>
      </c>
      <c r="H859" s="2" t="str">
        <v>United States</v>
      </c>
      <c r="I859" t="str">
        <f>_xlfn.XLOOKUP(orders!D:D,products!A:A,products!H:H,"")</f>
        <v>Robusta</v>
      </c>
    </row>
    <row r="860" spans="1:9" x14ac:dyDescent="0.35">
      <c r="A860" s="2" t="s">
        <v>5336</v>
      </c>
      <c r="B860" s="3">
        <v>43638</v>
      </c>
      <c r="C860" s="2" t="s">
        <v>5337</v>
      </c>
      <c r="D860" t="s">
        <v>6157</v>
      </c>
      <c r="E860" s="2">
        <v>4</v>
      </c>
      <c r="F860" s="2" t="str">
        <f>_xlfn.XLOOKUP(C860,customers!$A$1:$A$1001,customers!$B$1:$B$1001,,0)</f>
        <v>Shelley Titley</v>
      </c>
      <c r="G860" s="2" t="str">
        <f>IF(_xlfn.XLOOKUP(C860, customers!A860:A1859, customers!C860:C1859, " ") = 0, "", _xlfn.XLOOKUP(C860, customers!A860:A1859, customers!C860:C1859, " "))</f>
        <v>stitleynu@whitehouse.gov</v>
      </c>
      <c r="H860" s="2" t="str">
        <v>United States</v>
      </c>
      <c r="I860" t="str">
        <f>_xlfn.XLOOKUP(orders!D:D,products!A:A,products!H:H,"")</f>
        <v>Liberica</v>
      </c>
    </row>
    <row r="861" spans="1:9" x14ac:dyDescent="0.35">
      <c r="A861" s="2" t="s">
        <v>5342</v>
      </c>
      <c r="B861" s="3">
        <v>43716</v>
      </c>
      <c r="C861" s="2" t="s">
        <v>5343</v>
      </c>
      <c r="D861" t="s">
        <v>6179</v>
      </c>
      <c r="E861" s="2">
        <v>6</v>
      </c>
      <c r="F861" s="2" t="str">
        <f>_xlfn.XLOOKUP(C861,customers!$A$1:$A$1001,customers!$B$1:$B$1001,,0)</f>
        <v>Redd Simao</v>
      </c>
      <c r="G861" s="2" t="str">
        <f>IF(_xlfn.XLOOKUP(C861, customers!A861:A1860, customers!C861:C1860, " ") = 0, "", _xlfn.XLOOKUP(C861, customers!A861:A1860, customers!C861:C1860, " "))</f>
        <v>rsimaonv@simplemachines.org</v>
      </c>
      <c r="H861" s="2" t="str">
        <v>United States</v>
      </c>
      <c r="I861" t="str">
        <f>_xlfn.XLOOKUP(orders!D:D,products!A:A,products!H:H,"")</f>
        <v>Arabica</v>
      </c>
    </row>
    <row r="862" spans="1:9" x14ac:dyDescent="0.35">
      <c r="A862" s="2" t="s">
        <v>5348</v>
      </c>
      <c r="B862" s="3">
        <v>44707</v>
      </c>
      <c r="C862" s="2" t="s">
        <v>5349</v>
      </c>
      <c r="D862" t="s">
        <v>6172</v>
      </c>
      <c r="E862" s="2">
        <v>1</v>
      </c>
      <c r="F862" s="2" t="str">
        <f>_xlfn.XLOOKUP(C862,customers!$A$1:$A$1001,customers!$B$1:$B$1001,,0)</f>
        <v>Cece Inker</v>
      </c>
      <c r="G862" s="2" t="str">
        <f>IF(_xlfn.XLOOKUP(C862, customers!A862:A1861, customers!C862:C1861, " ") = 0, "", _xlfn.XLOOKUP(C862, customers!A862:A1861, customers!C862:C1861, " "))</f>
        <v/>
      </c>
      <c r="H862" s="2" t="str">
        <v>United States</v>
      </c>
      <c r="I862" t="str">
        <f>_xlfn.XLOOKUP(orders!D:D,products!A:A,products!H:H,"")</f>
        <v>Arabica</v>
      </c>
    </row>
    <row r="863" spans="1:9" x14ac:dyDescent="0.35">
      <c r="A863" s="2" t="s">
        <v>5353</v>
      </c>
      <c r="B863" s="3">
        <v>43802</v>
      </c>
      <c r="C863" s="2" t="s">
        <v>5354</v>
      </c>
      <c r="D863" t="s">
        <v>6140</v>
      </c>
      <c r="E863" s="2">
        <v>6</v>
      </c>
      <c r="F863" s="2" t="str">
        <f>_xlfn.XLOOKUP(C863,customers!$A$1:$A$1001,customers!$B$1:$B$1001,,0)</f>
        <v>Noel Chisholm</v>
      </c>
      <c r="G863" s="2" t="str">
        <f>IF(_xlfn.XLOOKUP(C863, customers!A863:A1862, customers!C863:C1862, " ") = 0, "", _xlfn.XLOOKUP(C863, customers!A863:A1862, customers!C863:C1862, " "))</f>
        <v>nchisholmnx@example.com</v>
      </c>
      <c r="H863" s="2" t="str">
        <v>United States</v>
      </c>
      <c r="I863" t="str">
        <f>_xlfn.XLOOKUP(orders!D:D,products!A:A,products!H:H,"")</f>
        <v>Liberica</v>
      </c>
    </row>
    <row r="864" spans="1:9" x14ac:dyDescent="0.35">
      <c r="A864" s="2" t="s">
        <v>5359</v>
      </c>
      <c r="B864" s="3">
        <v>43725</v>
      </c>
      <c r="C864" s="2" t="s">
        <v>5360</v>
      </c>
      <c r="D864" t="s">
        <v>6135</v>
      </c>
      <c r="E864" s="2">
        <v>1</v>
      </c>
      <c r="F864" s="2" t="str">
        <f>_xlfn.XLOOKUP(C864,customers!$A$1:$A$1001,customers!$B$1:$B$1001,,0)</f>
        <v>Grazia Oats</v>
      </c>
      <c r="G864" s="2" t="str">
        <f>IF(_xlfn.XLOOKUP(C864, customers!A864:A1863, customers!C864:C1863, " ") = 0, "", _xlfn.XLOOKUP(C864, customers!A864:A1863, customers!C864:C1863, " "))</f>
        <v>goatsny@live.com</v>
      </c>
      <c r="H864" s="2" t="str">
        <v>United States</v>
      </c>
      <c r="I864" t="str">
        <f>_xlfn.XLOOKUP(orders!D:D,products!A:A,products!H:H,"")</f>
        <v>Robusta</v>
      </c>
    </row>
    <row r="865" spans="1:9" x14ac:dyDescent="0.35">
      <c r="A865" s="2" t="s">
        <v>5365</v>
      </c>
      <c r="B865" s="3">
        <v>44712</v>
      </c>
      <c r="C865" s="2" t="s">
        <v>5366</v>
      </c>
      <c r="D865" t="s">
        <v>6159</v>
      </c>
      <c r="E865" s="2">
        <v>2</v>
      </c>
      <c r="F865" s="2" t="str">
        <f>_xlfn.XLOOKUP(C865,customers!$A$1:$A$1001,customers!$B$1:$B$1001,,0)</f>
        <v>Meade Birkin</v>
      </c>
      <c r="G865" s="2" t="str">
        <f>IF(_xlfn.XLOOKUP(C865, customers!A865:A1864, customers!C865:C1864, " ") = 0, "", _xlfn.XLOOKUP(C865, customers!A865:A1864, customers!C865:C1864, " "))</f>
        <v>mbirkinnz@java.com</v>
      </c>
      <c r="H865" s="2" t="str">
        <v>United States</v>
      </c>
      <c r="I865" t="str">
        <f>_xlfn.XLOOKUP(orders!D:D,products!A:A,products!H:H,"")</f>
        <v>Liberica</v>
      </c>
    </row>
    <row r="866" spans="1:9" x14ac:dyDescent="0.35">
      <c r="A866" s="2" t="s">
        <v>5371</v>
      </c>
      <c r="B866" s="3">
        <v>43759</v>
      </c>
      <c r="C866" s="2" t="s">
        <v>5372</v>
      </c>
      <c r="D866" t="s">
        <v>6175</v>
      </c>
      <c r="E866" s="2">
        <v>6</v>
      </c>
      <c r="F866" s="2" t="str">
        <f>_xlfn.XLOOKUP(C866,customers!$A$1:$A$1001,customers!$B$1:$B$1001,,0)</f>
        <v>Ronda Pyson</v>
      </c>
      <c r="G866" s="2" t="str">
        <f>IF(_xlfn.XLOOKUP(C866, customers!A866:A1865, customers!C866:C1865, " ") = 0, "", _xlfn.XLOOKUP(C866, customers!A866:A1865, customers!C866:C1865, " "))</f>
        <v>rpysono0@constantcontact.com</v>
      </c>
      <c r="H866" s="2" t="str">
        <v>Ireland</v>
      </c>
      <c r="I866" t="str">
        <f>_xlfn.XLOOKUP(orders!D:D,products!A:A,products!H:H,"")</f>
        <v>Robusta</v>
      </c>
    </row>
    <row r="867" spans="1:9" x14ac:dyDescent="0.35">
      <c r="A867" s="2" t="s">
        <v>5377</v>
      </c>
      <c r="B867" s="3">
        <v>44675</v>
      </c>
      <c r="C867" s="2" t="s">
        <v>5425</v>
      </c>
      <c r="D867" t="s">
        <v>6154</v>
      </c>
      <c r="E867" s="2">
        <v>1</v>
      </c>
      <c r="F867" s="2" t="str">
        <f>_xlfn.XLOOKUP(C867,customers!$A$1:$A$1001,customers!$B$1:$B$1001,,0)</f>
        <v>Modesty MacConnechie</v>
      </c>
      <c r="G867" s="2" t="str">
        <f>IF(_xlfn.XLOOKUP(C867, customers!A867:A1866, customers!C867:C1866, " ") = 0, "", _xlfn.XLOOKUP(C867, customers!A867:A1866, customers!C867:C1866, " "))</f>
        <v>mmacconnechieo9@reuters.com</v>
      </c>
      <c r="H867" s="2" t="str">
        <v>United States</v>
      </c>
      <c r="I867" t="str">
        <f>_xlfn.XLOOKUP(orders!D:D,products!A:A,products!H:H,"")</f>
        <v>Arabica</v>
      </c>
    </row>
    <row r="868" spans="1:9" x14ac:dyDescent="0.35">
      <c r="A868" s="2" t="s">
        <v>5382</v>
      </c>
      <c r="B868" s="3">
        <v>44209</v>
      </c>
      <c r="C868" s="2" t="s">
        <v>5383</v>
      </c>
      <c r="D868" t="s">
        <v>6155</v>
      </c>
      <c r="E868" s="2">
        <v>3</v>
      </c>
      <c r="F868" s="2" t="str">
        <f>_xlfn.XLOOKUP(C868,customers!$A$1:$A$1001,customers!$B$1:$B$1001,,0)</f>
        <v>Rafaela Treacher</v>
      </c>
      <c r="G868" s="2" t="str">
        <f>IF(_xlfn.XLOOKUP(C868, customers!A868:A1867, customers!C868:C1867, " ") = 0, "", _xlfn.XLOOKUP(C868, customers!A868:A1867, customers!C868:C1867, " "))</f>
        <v>rtreachero2@usa.gov</v>
      </c>
      <c r="H868" s="2" t="str">
        <v>Ireland</v>
      </c>
      <c r="I868" t="str">
        <f>_xlfn.XLOOKUP(orders!D:D,products!A:A,products!H:H,"")</f>
        <v>Arabica</v>
      </c>
    </row>
    <row r="869" spans="1:9" x14ac:dyDescent="0.35">
      <c r="A869" s="2" t="s">
        <v>5388</v>
      </c>
      <c r="B869" s="3">
        <v>44792</v>
      </c>
      <c r="C869" s="2" t="s">
        <v>5389</v>
      </c>
      <c r="D869" t="s">
        <v>6179</v>
      </c>
      <c r="E869" s="2">
        <v>1</v>
      </c>
      <c r="F869" s="2" t="str">
        <f>_xlfn.XLOOKUP(C869,customers!$A$1:$A$1001,customers!$B$1:$B$1001,,0)</f>
        <v>Bee Fattorini</v>
      </c>
      <c r="G869" s="2" t="str">
        <f>IF(_xlfn.XLOOKUP(C869, customers!A869:A1868, customers!C869:C1868, " ") = 0, "", _xlfn.XLOOKUP(C869, customers!A869:A1868, customers!C869:C1868, " "))</f>
        <v>bfattorinio3@quantcast.com</v>
      </c>
      <c r="H869" s="2" t="str">
        <v>Ireland</v>
      </c>
      <c r="I869" t="str">
        <f>_xlfn.XLOOKUP(orders!D:D,products!A:A,products!H:H,"")</f>
        <v>Arabica</v>
      </c>
    </row>
    <row r="870" spans="1:9" x14ac:dyDescent="0.35">
      <c r="A870" s="2" t="s">
        <v>5393</v>
      </c>
      <c r="B870" s="3">
        <v>43526</v>
      </c>
      <c r="C870" s="2" t="s">
        <v>5394</v>
      </c>
      <c r="D870" t="s">
        <v>6136</v>
      </c>
      <c r="E870" s="2">
        <v>5</v>
      </c>
      <c r="F870" s="2" t="str">
        <f>_xlfn.XLOOKUP(C870,customers!$A$1:$A$1001,customers!$B$1:$B$1001,,0)</f>
        <v>Margie Palleske</v>
      </c>
      <c r="G870" s="2" t="str">
        <f>IF(_xlfn.XLOOKUP(C870, customers!A870:A1869, customers!C870:C1869, " ") = 0, "", _xlfn.XLOOKUP(C870, customers!A870:A1869, customers!C870:C1869, " "))</f>
        <v>mpalleskeo4@nyu.edu</v>
      </c>
      <c r="H870" s="2" t="str">
        <v>United States</v>
      </c>
      <c r="I870" t="str">
        <f>_xlfn.XLOOKUP(orders!D:D,products!A:A,products!H:H,"")</f>
        <v>Excelsa</v>
      </c>
    </row>
    <row r="871" spans="1:9" x14ac:dyDescent="0.35">
      <c r="A871" s="2" t="s">
        <v>5399</v>
      </c>
      <c r="B871" s="3">
        <v>43851</v>
      </c>
      <c r="C871" s="2" t="s">
        <v>5400</v>
      </c>
      <c r="D871" t="s">
        <v>6143</v>
      </c>
      <c r="E871" s="2">
        <v>3</v>
      </c>
      <c r="F871" s="2" t="str">
        <f>_xlfn.XLOOKUP(C871,customers!$A$1:$A$1001,customers!$B$1:$B$1001,,0)</f>
        <v>Alexina Randals</v>
      </c>
      <c r="G871" s="2" t="str">
        <f>IF(_xlfn.XLOOKUP(C871, customers!A871:A1870, customers!C871:C1870, " ") = 0, "", _xlfn.XLOOKUP(C871, customers!A871:A1870, customers!C871:C1870, " "))</f>
        <v/>
      </c>
      <c r="H871" s="2" t="str">
        <v>United States</v>
      </c>
      <c r="I871" t="str">
        <f>_xlfn.XLOOKUP(orders!D:D,products!A:A,products!H:H,"")</f>
        <v>Robusta</v>
      </c>
    </row>
    <row r="872" spans="1:9" x14ac:dyDescent="0.35">
      <c r="A872" s="2" t="s">
        <v>5404</v>
      </c>
      <c r="B872" s="3">
        <v>44460</v>
      </c>
      <c r="C872" s="2" t="s">
        <v>5405</v>
      </c>
      <c r="D872" t="s">
        <v>6141</v>
      </c>
      <c r="E872" s="2">
        <v>1</v>
      </c>
      <c r="F872" s="2" t="str">
        <f>_xlfn.XLOOKUP(C872,customers!$A$1:$A$1001,customers!$B$1:$B$1001,,0)</f>
        <v>Filip Antcliffe</v>
      </c>
      <c r="G872" s="2" t="str">
        <f>IF(_xlfn.XLOOKUP(C872, customers!A872:A1871, customers!C872:C1871, " ") = 0, "", _xlfn.XLOOKUP(C872, customers!A872:A1871, customers!C872:C1871, " "))</f>
        <v>fantcliffeo6@amazon.co.jp</v>
      </c>
      <c r="H872" s="2" t="str">
        <v>Ireland</v>
      </c>
      <c r="I872" t="str">
        <f>_xlfn.XLOOKUP(orders!D:D,products!A:A,products!H:H,"")</f>
        <v>Excelsa</v>
      </c>
    </row>
    <row r="873" spans="1:9" x14ac:dyDescent="0.35">
      <c r="A873" s="2" t="s">
        <v>5410</v>
      </c>
      <c r="B873" s="3">
        <v>43707</v>
      </c>
      <c r="C873" s="2" t="s">
        <v>5411</v>
      </c>
      <c r="D873" t="s">
        <v>6168</v>
      </c>
      <c r="E873" s="2">
        <v>2</v>
      </c>
      <c r="F873" s="2" t="str">
        <f>_xlfn.XLOOKUP(C873,customers!$A$1:$A$1001,customers!$B$1:$B$1001,,0)</f>
        <v>Peyter Matignon</v>
      </c>
      <c r="G873" s="2" t="str">
        <f>IF(_xlfn.XLOOKUP(C873, customers!A873:A1872, customers!C873:C1872, " ") = 0, "", _xlfn.XLOOKUP(C873, customers!A873:A1872, customers!C873:C1872, " "))</f>
        <v>pmatignono7@harvard.edu</v>
      </c>
      <c r="H873" s="2" t="str">
        <v>United Kingdom</v>
      </c>
      <c r="I873" t="str">
        <f>_xlfn.XLOOKUP(orders!D:D,products!A:A,products!H:H,"")</f>
        <v>Excelsa</v>
      </c>
    </row>
    <row r="874" spans="1:9" x14ac:dyDescent="0.35">
      <c r="A874" s="2" t="s">
        <v>5418</v>
      </c>
      <c r="B874" s="3">
        <v>43521</v>
      </c>
      <c r="C874" s="2" t="s">
        <v>5419</v>
      </c>
      <c r="D874" t="s">
        <v>6152</v>
      </c>
      <c r="E874" s="2">
        <v>2</v>
      </c>
      <c r="F874" s="2" t="str">
        <f>_xlfn.XLOOKUP(C874,customers!$A$1:$A$1001,customers!$B$1:$B$1001,,0)</f>
        <v>Claudie Weond</v>
      </c>
      <c r="G874" s="2" t="str">
        <f>IF(_xlfn.XLOOKUP(C874, customers!A874:A1873, customers!C874:C1873, " ") = 0, "", _xlfn.XLOOKUP(C874, customers!A874:A1873, customers!C874:C1873, " "))</f>
        <v>cweondo8@theglobeandmail.com</v>
      </c>
      <c r="H874" s="2" t="str">
        <v>United States</v>
      </c>
      <c r="I874" t="str">
        <f>_xlfn.XLOOKUP(orders!D:D,products!A:A,products!H:H,"")</f>
        <v>Arabica</v>
      </c>
    </row>
    <row r="875" spans="1:9" x14ac:dyDescent="0.35">
      <c r="A875" s="2" t="s">
        <v>5424</v>
      </c>
      <c r="B875" s="3">
        <v>43725</v>
      </c>
      <c r="C875" s="2" t="s">
        <v>5425</v>
      </c>
      <c r="D875" t="s">
        <v>6171</v>
      </c>
      <c r="E875" s="2">
        <v>4</v>
      </c>
      <c r="F875" s="2" t="str">
        <f>_xlfn.XLOOKUP(C875,customers!$A$1:$A$1001,customers!$B$1:$B$1001,,0)</f>
        <v>Modesty MacConnechie</v>
      </c>
      <c r="G875" s="2" t="str">
        <f>IF(_xlfn.XLOOKUP(C875, customers!A875:A1874, customers!C875:C1874, " ") = 0, "", _xlfn.XLOOKUP(C875, customers!A875:A1874, customers!C875:C1874, " "))</f>
        <v>mmacconnechieo9@reuters.com</v>
      </c>
      <c r="H875" s="2" t="str">
        <v>United States</v>
      </c>
      <c r="I875" t="str">
        <f>_xlfn.XLOOKUP(orders!D:D,products!A:A,products!H:H,"")</f>
        <v>Robusta</v>
      </c>
    </row>
    <row r="876" spans="1:9" x14ac:dyDescent="0.35">
      <c r="A876" s="2" t="s">
        <v>5430</v>
      </c>
      <c r="B876" s="3">
        <v>43680</v>
      </c>
      <c r="C876" s="2" t="s">
        <v>5431</v>
      </c>
      <c r="D876" t="s">
        <v>6137</v>
      </c>
      <c r="E876" s="2">
        <v>2</v>
      </c>
      <c r="F876" s="2" t="str">
        <f>_xlfn.XLOOKUP(C876,customers!$A$1:$A$1001,customers!$B$1:$B$1001,,0)</f>
        <v>Jaquenette Skentelbery</v>
      </c>
      <c r="G876" s="2" t="str">
        <f>IF(_xlfn.XLOOKUP(C876, customers!A876:A1875, customers!C876:C1875, " ") = 0, "", _xlfn.XLOOKUP(C876, customers!A876:A1875, customers!C876:C1875, " "))</f>
        <v>jskentelberyoa@paypal.com</v>
      </c>
      <c r="H876" s="2" t="str">
        <v>United States</v>
      </c>
      <c r="I876" t="str">
        <f>_xlfn.XLOOKUP(orders!D:D,products!A:A,products!H:H,"")</f>
        <v>Arabica</v>
      </c>
    </row>
    <row r="877" spans="1:9" x14ac:dyDescent="0.35">
      <c r="A877" s="2" t="s">
        <v>5436</v>
      </c>
      <c r="B877" s="3">
        <v>44253</v>
      </c>
      <c r="C877" s="2" t="s">
        <v>5437</v>
      </c>
      <c r="D877" t="s">
        <v>6157</v>
      </c>
      <c r="E877" s="2">
        <v>5</v>
      </c>
      <c r="F877" s="2" t="str">
        <f>_xlfn.XLOOKUP(C877,customers!$A$1:$A$1001,customers!$B$1:$B$1001,,0)</f>
        <v>Orazio Comber</v>
      </c>
      <c r="G877" s="2" t="str">
        <f>IF(_xlfn.XLOOKUP(C877, customers!A877:A1876, customers!C877:C1876, " ") = 0, "", _xlfn.XLOOKUP(C877, customers!A877:A1876, customers!C877:C1876, " "))</f>
        <v>ocomberob@goo.gl</v>
      </c>
      <c r="H877" s="2" t="str">
        <v>Ireland</v>
      </c>
      <c r="I877" t="str">
        <f>_xlfn.XLOOKUP(orders!D:D,products!A:A,products!H:H,"")</f>
        <v>Liberica</v>
      </c>
    </row>
    <row r="878" spans="1:9" x14ac:dyDescent="0.35">
      <c r="A878" s="2" t="s">
        <v>5436</v>
      </c>
      <c r="B878" s="3">
        <v>44253</v>
      </c>
      <c r="C878" s="2" t="s">
        <v>5437</v>
      </c>
      <c r="D878" t="s">
        <v>6177</v>
      </c>
      <c r="E878" s="2">
        <v>6</v>
      </c>
      <c r="F878" s="2" t="str">
        <f>_xlfn.XLOOKUP(C878,customers!$A$1:$A$1001,customers!$B$1:$B$1001,,0)</f>
        <v>Orazio Comber</v>
      </c>
      <c r="G878" s="2" t="str">
        <f>IF(_xlfn.XLOOKUP(C878, customers!A878:A1877, customers!C878:C1877, " ") = 0, "", _xlfn.XLOOKUP(C878, customers!A878:A1877, customers!C878:C1877, " "))</f>
        <v xml:space="preserve"> </v>
      </c>
      <c r="H878" s="2" t="str">
        <v>Ireland</v>
      </c>
      <c r="I878" t="str">
        <f>_xlfn.XLOOKUP(orders!D:D,products!A:A,products!H:H,"")</f>
        <v>Arabica</v>
      </c>
    </row>
    <row r="879" spans="1:9" x14ac:dyDescent="0.35">
      <c r="A879" s="2" t="s">
        <v>5447</v>
      </c>
      <c r="B879" s="3">
        <v>44411</v>
      </c>
      <c r="C879" s="2" t="s">
        <v>5448</v>
      </c>
      <c r="D879" t="s">
        <v>6158</v>
      </c>
      <c r="E879" s="2">
        <v>3</v>
      </c>
      <c r="F879" s="2" t="str">
        <f>_xlfn.XLOOKUP(C879,customers!$A$1:$A$1001,customers!$B$1:$B$1001,,0)</f>
        <v>Zachary Tramel</v>
      </c>
      <c r="G879" s="2" t="str">
        <f>IF(_xlfn.XLOOKUP(C879, customers!A879:A1878, customers!C879:C1878, " ") = 0, "", _xlfn.XLOOKUP(C879, customers!A879:A1878, customers!C879:C1878, " "))</f>
        <v>ztramelod@netlog.com</v>
      </c>
      <c r="H879" s="2" t="str">
        <v>United States</v>
      </c>
      <c r="I879" t="str">
        <f>_xlfn.XLOOKUP(orders!D:D,products!A:A,products!H:H,"")</f>
        <v>Liberica</v>
      </c>
    </row>
    <row r="880" spans="1:9" x14ac:dyDescent="0.35">
      <c r="A880" s="2" t="s">
        <v>5453</v>
      </c>
      <c r="B880" s="3">
        <v>44323</v>
      </c>
      <c r="C880" s="2" t="s">
        <v>5454</v>
      </c>
      <c r="D880" t="s">
        <v>6139</v>
      </c>
      <c r="E880" s="2">
        <v>1</v>
      </c>
      <c r="F880" s="2" t="str">
        <f>_xlfn.XLOOKUP(C880,customers!$A$1:$A$1001,customers!$B$1:$B$1001,,0)</f>
        <v>Izaak Primak</v>
      </c>
      <c r="G880" s="2" t="str">
        <f>IF(_xlfn.XLOOKUP(C880, customers!A880:A1879, customers!C880:C1879, " ") = 0, "", _xlfn.XLOOKUP(C880, customers!A880:A1879, customers!C880:C1879, " "))</f>
        <v/>
      </c>
      <c r="H880" s="2" t="str">
        <v>United States</v>
      </c>
      <c r="I880" t="str">
        <f>_xlfn.XLOOKUP(orders!D:D,products!A:A,products!H:H,"")</f>
        <v>Robusta</v>
      </c>
    </row>
    <row r="881" spans="1:9" x14ac:dyDescent="0.35">
      <c r="A881" s="2" t="s">
        <v>5458</v>
      </c>
      <c r="B881" s="3">
        <v>43630</v>
      </c>
      <c r="C881" s="2" t="s">
        <v>5459</v>
      </c>
      <c r="D881" t="s">
        <v>6150</v>
      </c>
      <c r="E881" s="2">
        <v>3</v>
      </c>
      <c r="F881" s="2" t="str">
        <f>_xlfn.XLOOKUP(C881,customers!$A$1:$A$1001,customers!$B$1:$B$1001,,0)</f>
        <v>Brittani Thoresbie</v>
      </c>
      <c r="G881" s="2" t="str">
        <f>IF(_xlfn.XLOOKUP(C881, customers!A881:A1880, customers!C881:C1880, " ") = 0, "", _xlfn.XLOOKUP(C881, customers!A881:A1880, customers!C881:C1880, " "))</f>
        <v/>
      </c>
      <c r="H881" s="2" t="str">
        <v>United States</v>
      </c>
      <c r="I881" t="str">
        <f>_xlfn.XLOOKUP(orders!D:D,products!A:A,products!H:H,"")</f>
        <v>Excelsa</v>
      </c>
    </row>
    <row r="882" spans="1:9" x14ac:dyDescent="0.35">
      <c r="A882" s="2" t="s">
        <v>5463</v>
      </c>
      <c r="B882" s="3">
        <v>43790</v>
      </c>
      <c r="C882" s="2" t="s">
        <v>5464</v>
      </c>
      <c r="D882" t="s">
        <v>6175</v>
      </c>
      <c r="E882" s="2">
        <v>2</v>
      </c>
      <c r="F882" s="2" t="str">
        <f>_xlfn.XLOOKUP(C882,customers!$A$1:$A$1001,customers!$B$1:$B$1001,,0)</f>
        <v>Constanta Hatfull</v>
      </c>
      <c r="G882" s="2" t="str">
        <f>IF(_xlfn.XLOOKUP(C882, customers!A882:A1881, customers!C882:C1881, " ") = 0, "", _xlfn.XLOOKUP(C882, customers!A882:A1881, customers!C882:C1881, " "))</f>
        <v>chatfullog@ebay.com</v>
      </c>
      <c r="H882" s="2" t="str">
        <v>United States</v>
      </c>
      <c r="I882" t="str">
        <f>_xlfn.XLOOKUP(orders!D:D,products!A:A,products!H:H,"")</f>
        <v>Robusta</v>
      </c>
    </row>
    <row r="883" spans="1:9" x14ac:dyDescent="0.35">
      <c r="A883" s="2" t="s">
        <v>5469</v>
      </c>
      <c r="B883" s="3">
        <v>44286</v>
      </c>
      <c r="C883" s="2" t="s">
        <v>5470</v>
      </c>
      <c r="D883" t="s">
        <v>6164</v>
      </c>
      <c r="E883" s="2">
        <v>6</v>
      </c>
      <c r="F883" s="2" t="str">
        <f>_xlfn.XLOOKUP(C883,customers!$A$1:$A$1001,customers!$B$1:$B$1001,,0)</f>
        <v>Bobbe Castagneto</v>
      </c>
      <c r="G883" s="2" t="str">
        <f>IF(_xlfn.XLOOKUP(C883, customers!A883:A1882, customers!C883:C1882, " ") = 0, "", _xlfn.XLOOKUP(C883, customers!A883:A1882, customers!C883:C1882, " "))</f>
        <v/>
      </c>
      <c r="H883" s="2" t="str">
        <v>United States</v>
      </c>
      <c r="I883" t="str">
        <f>_xlfn.XLOOKUP(orders!D:D,products!A:A,products!H:H,"")</f>
        <v>Arabica</v>
      </c>
    </row>
    <row r="884" spans="1:9" x14ac:dyDescent="0.35">
      <c r="A884" s="2" t="s">
        <v>5474</v>
      </c>
      <c r="B884" s="3">
        <v>43647</v>
      </c>
      <c r="C884" s="2" t="s">
        <v>5523</v>
      </c>
      <c r="D884" t="s">
        <v>6165</v>
      </c>
      <c r="E884" s="2">
        <v>5</v>
      </c>
      <c r="F884" s="2" t="str">
        <f>_xlfn.XLOOKUP(C884,customers!$A$1:$A$1001,customers!$B$1:$B$1001,,0)</f>
        <v>Kippie Marrison</v>
      </c>
      <c r="G884" s="2" t="str">
        <f>IF(_xlfn.XLOOKUP(C884, customers!A884:A1883, customers!C884:C1883, " ") = 0, "", _xlfn.XLOOKUP(C884, customers!A884:A1883, customers!C884:C1883, " "))</f>
        <v>kmarrisonoq@dropbox.com</v>
      </c>
      <c r="H884" s="2" t="str">
        <v>United States</v>
      </c>
      <c r="I884" t="str">
        <f>_xlfn.XLOOKUP(orders!D:D,products!A:A,products!H:H,"")</f>
        <v>Arabica</v>
      </c>
    </row>
    <row r="885" spans="1:9" x14ac:dyDescent="0.35">
      <c r="A885" s="2" t="s">
        <v>5480</v>
      </c>
      <c r="B885" s="3">
        <v>43956</v>
      </c>
      <c r="C885" s="2" t="s">
        <v>5481</v>
      </c>
      <c r="D885" t="s">
        <v>6172</v>
      </c>
      <c r="E885" s="2">
        <v>3</v>
      </c>
      <c r="F885" s="2" t="str">
        <f>_xlfn.XLOOKUP(C885,customers!$A$1:$A$1001,customers!$B$1:$B$1001,,0)</f>
        <v>Lindon Agnolo</v>
      </c>
      <c r="G885" s="2" t="str">
        <f>IF(_xlfn.XLOOKUP(C885, customers!A885:A1884, customers!C885:C1884, " ") = 0, "", _xlfn.XLOOKUP(C885, customers!A885:A1884, customers!C885:C1884, " "))</f>
        <v>lagnolooj@pinterest.com</v>
      </c>
      <c r="H885" s="2" t="str">
        <v>United States</v>
      </c>
      <c r="I885" t="str">
        <f>_xlfn.XLOOKUP(orders!D:D,products!A:A,products!H:H,"")</f>
        <v>Arabica</v>
      </c>
    </row>
    <row r="886" spans="1:9" x14ac:dyDescent="0.35">
      <c r="A886" s="2" t="s">
        <v>5486</v>
      </c>
      <c r="B886" s="3">
        <v>43941</v>
      </c>
      <c r="C886" s="2" t="s">
        <v>5487</v>
      </c>
      <c r="D886" t="s">
        <v>6169</v>
      </c>
      <c r="E886" s="2">
        <v>1</v>
      </c>
      <c r="F886" s="2" t="str">
        <f>_xlfn.XLOOKUP(C886,customers!$A$1:$A$1001,customers!$B$1:$B$1001,,0)</f>
        <v>Delainey Kiddy</v>
      </c>
      <c r="G886" s="2" t="str">
        <f>IF(_xlfn.XLOOKUP(C886, customers!A886:A1885, customers!C886:C1885, " ") = 0, "", _xlfn.XLOOKUP(C886, customers!A886:A1885, customers!C886:C1885, " "))</f>
        <v>dkiddyok@fda.gov</v>
      </c>
      <c r="H886" s="2" t="str">
        <v>United States</v>
      </c>
      <c r="I886" t="str">
        <f>_xlfn.XLOOKUP(orders!D:D,products!A:A,products!H:H,"")</f>
        <v>Robusta</v>
      </c>
    </row>
    <row r="887" spans="1:9" x14ac:dyDescent="0.35">
      <c r="A887" s="2" t="s">
        <v>5492</v>
      </c>
      <c r="B887" s="3">
        <v>43664</v>
      </c>
      <c r="C887" s="2" t="s">
        <v>5493</v>
      </c>
      <c r="D887" t="s">
        <v>6146</v>
      </c>
      <c r="E887" s="2">
        <v>6</v>
      </c>
      <c r="F887" s="2" t="str">
        <f>_xlfn.XLOOKUP(C887,customers!$A$1:$A$1001,customers!$B$1:$B$1001,,0)</f>
        <v>Helli Petroulis</v>
      </c>
      <c r="G887" s="2" t="str">
        <f>IF(_xlfn.XLOOKUP(C887, customers!A887:A1886, customers!C887:C1886, " ") = 0, "", _xlfn.XLOOKUP(C887, customers!A887:A1886, customers!C887:C1886, " "))</f>
        <v>hpetroulisol@state.tx.us</v>
      </c>
      <c r="H887" s="2" t="str">
        <v>Ireland</v>
      </c>
      <c r="I887" t="str">
        <f>_xlfn.XLOOKUP(orders!D:D,products!A:A,products!H:H,"")</f>
        <v>Robusta</v>
      </c>
    </row>
    <row r="888" spans="1:9" x14ac:dyDescent="0.35">
      <c r="A888" s="2" t="s">
        <v>5498</v>
      </c>
      <c r="B888" s="3">
        <v>44518</v>
      </c>
      <c r="C888" s="2" t="s">
        <v>5499</v>
      </c>
      <c r="D888" t="s">
        <v>6157</v>
      </c>
      <c r="E888" s="2">
        <v>2</v>
      </c>
      <c r="F888" s="2" t="str">
        <f>_xlfn.XLOOKUP(C888,customers!$A$1:$A$1001,customers!$B$1:$B$1001,,0)</f>
        <v>Marty Scholl</v>
      </c>
      <c r="G888" s="2" t="str">
        <f>IF(_xlfn.XLOOKUP(C888, customers!A888:A1887, customers!C888:C1887, " ") = 0, "", _xlfn.XLOOKUP(C888, customers!A888:A1887, customers!C888:C1887, " "))</f>
        <v>mschollom@taobao.com</v>
      </c>
      <c r="H888" s="2" t="str">
        <v>United States</v>
      </c>
      <c r="I888" t="str">
        <f>_xlfn.XLOOKUP(orders!D:D,products!A:A,products!H:H,"")</f>
        <v>Liberica</v>
      </c>
    </row>
    <row r="889" spans="1:9" x14ac:dyDescent="0.35">
      <c r="A889" s="2" t="s">
        <v>5504</v>
      </c>
      <c r="B889" s="3">
        <v>44002</v>
      </c>
      <c r="C889" s="2" t="s">
        <v>5505</v>
      </c>
      <c r="D889" t="s">
        <v>6181</v>
      </c>
      <c r="E889" s="2">
        <v>3</v>
      </c>
      <c r="F889" s="2" t="str">
        <f>_xlfn.XLOOKUP(C889,customers!$A$1:$A$1001,customers!$B$1:$B$1001,,0)</f>
        <v>Kienan Ferson</v>
      </c>
      <c r="G889" s="2" t="str">
        <f>IF(_xlfn.XLOOKUP(C889, customers!A889:A1888, customers!C889:C1888, " ") = 0, "", _xlfn.XLOOKUP(C889, customers!A889:A1888, customers!C889:C1888, " "))</f>
        <v>kfersonon@g.co</v>
      </c>
      <c r="H889" s="2" t="str">
        <v>United States</v>
      </c>
      <c r="I889" t="str">
        <f>_xlfn.XLOOKUP(orders!D:D,products!A:A,products!H:H,"")</f>
        <v>Excelsa</v>
      </c>
    </row>
    <row r="890" spans="1:9" x14ac:dyDescent="0.35">
      <c r="A890" s="2" t="s">
        <v>5510</v>
      </c>
      <c r="B890" s="3">
        <v>44292</v>
      </c>
      <c r="C890" s="2" t="s">
        <v>5511</v>
      </c>
      <c r="D890" t="s">
        <v>6164</v>
      </c>
      <c r="E890" s="2">
        <v>2</v>
      </c>
      <c r="F890" s="2" t="str">
        <f>_xlfn.XLOOKUP(C890,customers!$A$1:$A$1001,customers!$B$1:$B$1001,,0)</f>
        <v>Blake Kelloway</v>
      </c>
      <c r="G890" s="2" t="str">
        <f>IF(_xlfn.XLOOKUP(C890, customers!A890:A1889, customers!C890:C1889, " ") = 0, "", _xlfn.XLOOKUP(C890, customers!A890:A1889, customers!C890:C1889, " "))</f>
        <v>bkellowayoo@omniture.com</v>
      </c>
      <c r="H890" s="2" t="str">
        <v>United States</v>
      </c>
      <c r="I890" t="str">
        <f>_xlfn.XLOOKUP(orders!D:D,products!A:A,products!H:H,"")</f>
        <v>Arabica</v>
      </c>
    </row>
    <row r="891" spans="1:9" x14ac:dyDescent="0.35">
      <c r="A891" s="2" t="s">
        <v>5516</v>
      </c>
      <c r="B891" s="3">
        <v>43633</v>
      </c>
      <c r="C891" s="2" t="s">
        <v>5517</v>
      </c>
      <c r="D891" t="s">
        <v>6160</v>
      </c>
      <c r="E891" s="2">
        <v>1</v>
      </c>
      <c r="F891" s="2" t="str">
        <f>_xlfn.XLOOKUP(C891,customers!$A$1:$A$1001,customers!$B$1:$B$1001,,0)</f>
        <v>Scarlett Oliffe</v>
      </c>
      <c r="G891" s="2" t="str">
        <f>IF(_xlfn.XLOOKUP(C891, customers!A891:A1890, customers!C891:C1890, " ") = 0, "", _xlfn.XLOOKUP(C891, customers!A891:A1890, customers!C891:C1890, " "))</f>
        <v>soliffeop@yellowbook.com</v>
      </c>
      <c r="H891" s="2" t="str">
        <v>United States</v>
      </c>
      <c r="I891" t="str">
        <f>_xlfn.XLOOKUP(orders!D:D,products!A:A,products!H:H,"")</f>
        <v>Robusta</v>
      </c>
    </row>
    <row r="892" spans="1:9" x14ac:dyDescent="0.35">
      <c r="A892" s="2" t="s">
        <v>5522</v>
      </c>
      <c r="B892" s="3">
        <v>44646</v>
      </c>
      <c r="C892" s="2" t="s">
        <v>5523</v>
      </c>
      <c r="D892" t="s">
        <v>6146</v>
      </c>
      <c r="E892" s="2">
        <v>1</v>
      </c>
      <c r="F892" s="2" t="str">
        <f>_xlfn.XLOOKUP(C892,customers!$A$1:$A$1001,customers!$B$1:$B$1001,,0)</f>
        <v>Kippie Marrison</v>
      </c>
      <c r="G892" s="2" t="str">
        <f>IF(_xlfn.XLOOKUP(C892, customers!A892:A1891, customers!C892:C1891, " ") = 0, "", _xlfn.XLOOKUP(C892, customers!A892:A1891, customers!C892:C1891, " "))</f>
        <v>kmarrisonoq@dropbox.com</v>
      </c>
      <c r="H892" s="2" t="str">
        <v>United States</v>
      </c>
      <c r="I892" t="str">
        <f>_xlfn.XLOOKUP(orders!D:D,products!A:A,products!H:H,"")</f>
        <v>Robusta</v>
      </c>
    </row>
    <row r="893" spans="1:9" x14ac:dyDescent="0.35">
      <c r="A893" s="2" t="s">
        <v>5528</v>
      </c>
      <c r="B893" s="3">
        <v>44469</v>
      </c>
      <c r="C893" s="2" t="s">
        <v>5529</v>
      </c>
      <c r="D893" t="s">
        <v>6165</v>
      </c>
      <c r="E893" s="2">
        <v>5</v>
      </c>
      <c r="F893" s="2" t="str">
        <f>_xlfn.XLOOKUP(C893,customers!$A$1:$A$1001,customers!$B$1:$B$1001,,0)</f>
        <v>Celestia Dolohunty</v>
      </c>
      <c r="G893" s="2" t="str">
        <f>IF(_xlfn.XLOOKUP(C893, customers!A893:A1892, customers!C893:C1892, " ") = 0, "", _xlfn.XLOOKUP(C893, customers!A893:A1892, customers!C893:C1892, " "))</f>
        <v>cdolohuntyor@dailymail.co.uk</v>
      </c>
      <c r="H893" s="2" t="str">
        <v>United States</v>
      </c>
      <c r="I893" t="str">
        <f>_xlfn.XLOOKUP(orders!D:D,products!A:A,products!H:H,"")</f>
        <v>Arabica</v>
      </c>
    </row>
    <row r="894" spans="1:9" x14ac:dyDescent="0.35">
      <c r="A894" s="2" t="s">
        <v>5534</v>
      </c>
      <c r="B894" s="3">
        <v>43635</v>
      </c>
      <c r="C894" s="2" t="s">
        <v>5535</v>
      </c>
      <c r="D894" t="s">
        <v>6153</v>
      </c>
      <c r="E894" s="2">
        <v>5</v>
      </c>
      <c r="F894" s="2" t="str">
        <f>_xlfn.XLOOKUP(C894,customers!$A$1:$A$1001,customers!$B$1:$B$1001,,0)</f>
        <v>Patsy Vasilenko</v>
      </c>
      <c r="G894" s="2" t="str">
        <f>IF(_xlfn.XLOOKUP(C894, customers!A894:A1893, customers!C894:C1893, " ") = 0, "", _xlfn.XLOOKUP(C894, customers!A894:A1893, customers!C894:C1893, " "))</f>
        <v>pvasilenkoos@addtoany.com</v>
      </c>
      <c r="H894" s="2" t="str">
        <v>United Kingdom</v>
      </c>
      <c r="I894" t="str">
        <f>_xlfn.XLOOKUP(orders!D:D,products!A:A,products!H:H,"")</f>
        <v>Excelsa</v>
      </c>
    </row>
    <row r="895" spans="1:9" x14ac:dyDescent="0.35">
      <c r="A895" s="2" t="s">
        <v>5540</v>
      </c>
      <c r="B895" s="3">
        <v>44651</v>
      </c>
      <c r="C895" s="2" t="s">
        <v>5541</v>
      </c>
      <c r="D895" t="s">
        <v>6158</v>
      </c>
      <c r="E895" s="2">
        <v>6</v>
      </c>
      <c r="F895" s="2" t="str">
        <f>_xlfn.XLOOKUP(C895,customers!$A$1:$A$1001,customers!$B$1:$B$1001,,0)</f>
        <v>Raphaela Schankelborg</v>
      </c>
      <c r="G895" s="2" t="str">
        <f>IF(_xlfn.XLOOKUP(C895, customers!A895:A1894, customers!C895:C1894, " ") = 0, "", _xlfn.XLOOKUP(C895, customers!A895:A1894, customers!C895:C1894, " "))</f>
        <v>rschankelborgot@ameblo.jp</v>
      </c>
      <c r="H895" s="2" t="str">
        <v>United States</v>
      </c>
      <c r="I895" t="str">
        <f>_xlfn.XLOOKUP(orders!D:D,products!A:A,products!H:H,"")</f>
        <v>Liberica</v>
      </c>
    </row>
    <row r="896" spans="1:9" x14ac:dyDescent="0.35">
      <c r="A896" s="2" t="s">
        <v>5545</v>
      </c>
      <c r="B896" s="3">
        <v>44016</v>
      </c>
      <c r="C896" s="2" t="s">
        <v>5546</v>
      </c>
      <c r="D896" t="s">
        <v>6146</v>
      </c>
      <c r="E896" s="2">
        <v>4</v>
      </c>
      <c r="F896" s="2" t="str">
        <f>_xlfn.XLOOKUP(C896,customers!$A$1:$A$1001,customers!$B$1:$B$1001,,0)</f>
        <v>Sharity Wickens</v>
      </c>
      <c r="G896" s="2" t="str">
        <f>IF(_xlfn.XLOOKUP(C896, customers!A896:A1895, customers!C896:C1895, " ") = 0, "", _xlfn.XLOOKUP(C896, customers!A896:A1895, customers!C896:C1895, " "))</f>
        <v/>
      </c>
      <c r="H896" s="2" t="str">
        <v>Ireland</v>
      </c>
      <c r="I896" t="str">
        <f>_xlfn.XLOOKUP(orders!D:D,products!A:A,products!H:H,"")</f>
        <v>Robusta</v>
      </c>
    </row>
    <row r="897" spans="1:9" x14ac:dyDescent="0.35">
      <c r="A897" s="2" t="s">
        <v>5550</v>
      </c>
      <c r="B897" s="3">
        <v>44521</v>
      </c>
      <c r="C897" s="2" t="s">
        <v>5551</v>
      </c>
      <c r="D897" t="s">
        <v>6163</v>
      </c>
      <c r="E897" s="2">
        <v>5</v>
      </c>
      <c r="F897" s="2" t="str">
        <f>_xlfn.XLOOKUP(C897,customers!$A$1:$A$1001,customers!$B$1:$B$1001,,0)</f>
        <v>Derick Snow</v>
      </c>
      <c r="G897" s="2" t="str">
        <f>IF(_xlfn.XLOOKUP(C897, customers!A897:A1896, customers!C897:C1896, " ") = 0, "", _xlfn.XLOOKUP(C897, customers!A897:A1896, customers!C897:C1896, " "))</f>
        <v/>
      </c>
      <c r="H897" s="2" t="str">
        <v>United States</v>
      </c>
      <c r="I897" t="str">
        <f>_xlfn.XLOOKUP(orders!D:D,products!A:A,products!H:H,"")</f>
        <v>Excelsa</v>
      </c>
    </row>
    <row r="898" spans="1:9" x14ac:dyDescent="0.35">
      <c r="A898" s="2" t="s">
        <v>5555</v>
      </c>
      <c r="B898" s="3">
        <v>44347</v>
      </c>
      <c r="C898" s="2" t="s">
        <v>5556</v>
      </c>
      <c r="D898" t="s">
        <v>6169</v>
      </c>
      <c r="E898" s="2">
        <v>6</v>
      </c>
      <c r="F898" s="2" t="str">
        <f>_xlfn.XLOOKUP(C898,customers!$A$1:$A$1001,customers!$B$1:$B$1001,,0)</f>
        <v>Baxy Cargen</v>
      </c>
      <c r="G898" s="2" t="str">
        <f>IF(_xlfn.XLOOKUP(C898, customers!A898:A1897, customers!C898:C1897, " ") = 0, "", _xlfn.XLOOKUP(C898, customers!A898:A1897, customers!C898:C1897, " "))</f>
        <v>bcargenow@geocities.jp</v>
      </c>
      <c r="H898" s="2" t="str">
        <v>United States</v>
      </c>
      <c r="I898" t="str">
        <f>_xlfn.XLOOKUP(orders!D:D,products!A:A,products!H:H,"")</f>
        <v>Robusta</v>
      </c>
    </row>
    <row r="899" spans="1:9" x14ac:dyDescent="0.35">
      <c r="A899" s="2" t="s">
        <v>5561</v>
      </c>
      <c r="B899" s="3">
        <v>43932</v>
      </c>
      <c r="C899" s="2" t="s">
        <v>5562</v>
      </c>
      <c r="D899" t="s">
        <v>6180</v>
      </c>
      <c r="E899" s="2">
        <v>2</v>
      </c>
      <c r="F899" s="2" t="str">
        <f>_xlfn.XLOOKUP(C899,customers!$A$1:$A$1001,customers!$B$1:$B$1001,,0)</f>
        <v>Ryann Stickler</v>
      </c>
      <c r="G899" s="2" t="str">
        <f>IF(_xlfn.XLOOKUP(C899, customers!A899:A1898, customers!C899:C1898, " ") = 0, "", _xlfn.XLOOKUP(C899, customers!A899:A1898, customers!C899:C1898, " "))</f>
        <v>rsticklerox@printfriendly.com</v>
      </c>
      <c r="H899" s="2" t="str">
        <v>United Kingdom</v>
      </c>
      <c r="I899" t="str">
        <f>_xlfn.XLOOKUP(orders!D:D,products!A:A,products!H:H,"")</f>
        <v>Excelsa</v>
      </c>
    </row>
    <row r="900" spans="1:9" x14ac:dyDescent="0.35">
      <c r="A900" s="2" t="s">
        <v>5567</v>
      </c>
      <c r="B900" s="3">
        <v>44089</v>
      </c>
      <c r="C900" s="2" t="s">
        <v>5568</v>
      </c>
      <c r="D900" t="s">
        <v>6170</v>
      </c>
      <c r="E900" s="2">
        <v>5</v>
      </c>
      <c r="F900" s="2" t="str">
        <f>_xlfn.XLOOKUP(C900,customers!$A$1:$A$1001,customers!$B$1:$B$1001,,0)</f>
        <v>Daryn Cassius</v>
      </c>
      <c r="G900" s="2" t="str">
        <f>IF(_xlfn.XLOOKUP(C900, customers!A900:A1899, customers!C900:C1899, " ") = 0, "", _xlfn.XLOOKUP(C900, customers!A900:A1899, customers!C900:C1899, " "))</f>
        <v/>
      </c>
      <c r="H900" s="2" t="str">
        <v>United States</v>
      </c>
      <c r="I900" t="str">
        <f>_xlfn.XLOOKUP(orders!D:D,products!A:A,products!H:H,"")</f>
        <v>Robusta</v>
      </c>
    </row>
    <row r="901" spans="1:9" x14ac:dyDescent="0.35">
      <c r="A901" s="2" t="s">
        <v>5572</v>
      </c>
      <c r="B901" s="3">
        <v>44523</v>
      </c>
      <c r="C901" s="2" t="s">
        <v>5551</v>
      </c>
      <c r="D901" t="s">
        <v>6159</v>
      </c>
      <c r="E901" s="2">
        <v>5</v>
      </c>
      <c r="F901" s="2" t="str">
        <f>_xlfn.XLOOKUP(C901,customers!$A$1:$A$1001,customers!$B$1:$B$1001,,0)</f>
        <v>Derick Snow</v>
      </c>
      <c r="G901" s="2" t="str">
        <f>IF(_xlfn.XLOOKUP(C901, customers!A901:A1900, customers!C901:C1900, " ") = 0, "", _xlfn.XLOOKUP(C901, customers!A901:A1900, customers!C901:C1900, " "))</f>
        <v xml:space="preserve"> </v>
      </c>
      <c r="H901" s="2" t="str">
        <v>United States</v>
      </c>
      <c r="I901" t="str">
        <f>_xlfn.XLOOKUP(orders!D:D,products!A:A,products!H:H,"")</f>
        <v>Liberica</v>
      </c>
    </row>
    <row r="902" spans="1:9" x14ac:dyDescent="0.35">
      <c r="A902" s="2" t="s">
        <v>5577</v>
      </c>
      <c r="B902" s="3">
        <v>44584</v>
      </c>
      <c r="C902" s="2" t="s">
        <v>5578</v>
      </c>
      <c r="D902" t="s">
        <v>6167</v>
      </c>
      <c r="E902" s="2">
        <v>3</v>
      </c>
      <c r="F902" s="2" t="str">
        <f>_xlfn.XLOOKUP(C902,customers!$A$1:$A$1001,customers!$B$1:$B$1001,,0)</f>
        <v>Skelly Dolohunty</v>
      </c>
      <c r="G902" s="2" t="str">
        <f>IF(_xlfn.XLOOKUP(C902, customers!A902:A1901, customers!C902:C1901, " ") = 0, "", _xlfn.XLOOKUP(C902, customers!A902:A1901, customers!C902:C1901, " "))</f>
        <v/>
      </c>
      <c r="H902" s="2" t="str">
        <v>Ireland</v>
      </c>
      <c r="I902" t="str">
        <f>_xlfn.XLOOKUP(orders!D:D,products!A:A,products!H:H,"")</f>
        <v>Liberica</v>
      </c>
    </row>
    <row r="903" spans="1:9" x14ac:dyDescent="0.35">
      <c r="A903" s="2" t="s">
        <v>5582</v>
      </c>
      <c r="B903" s="3">
        <v>44223</v>
      </c>
      <c r="C903" s="2" t="s">
        <v>5583</v>
      </c>
      <c r="D903" t="s">
        <v>6175</v>
      </c>
      <c r="E903" s="2">
        <v>1</v>
      </c>
      <c r="F903" s="2" t="str">
        <f>_xlfn.XLOOKUP(C903,customers!$A$1:$A$1001,customers!$B$1:$B$1001,,0)</f>
        <v>Drake Jevon</v>
      </c>
      <c r="G903" s="2" t="str">
        <f>IF(_xlfn.XLOOKUP(C903, customers!A903:A1902, customers!C903:C1902, " ") = 0, "", _xlfn.XLOOKUP(C903, customers!A903:A1902, customers!C903:C1902, " "))</f>
        <v>djevonp1@ibm.com</v>
      </c>
      <c r="H903" s="2" t="str">
        <v>United States</v>
      </c>
      <c r="I903" t="str">
        <f>_xlfn.XLOOKUP(orders!D:D,products!A:A,products!H:H,"")</f>
        <v>Robusta</v>
      </c>
    </row>
    <row r="904" spans="1:9" x14ac:dyDescent="0.35">
      <c r="A904" s="2" t="s">
        <v>5588</v>
      </c>
      <c r="B904" s="3">
        <v>43640</v>
      </c>
      <c r="C904" s="2" t="s">
        <v>5589</v>
      </c>
      <c r="D904" t="s">
        <v>6163</v>
      </c>
      <c r="E904" s="2">
        <v>5</v>
      </c>
      <c r="F904" s="2" t="str">
        <f>_xlfn.XLOOKUP(C904,customers!$A$1:$A$1001,customers!$B$1:$B$1001,,0)</f>
        <v>Hall Ranner</v>
      </c>
      <c r="G904" s="2" t="str">
        <f>IF(_xlfn.XLOOKUP(C904, customers!A904:A1903, customers!C904:C1903, " ") = 0, "", _xlfn.XLOOKUP(C904, customers!A904:A1903, customers!C904:C1903, " "))</f>
        <v>hrannerp2@omniture.com</v>
      </c>
      <c r="H904" s="2" t="str">
        <v>United States</v>
      </c>
      <c r="I904" t="str">
        <f>_xlfn.XLOOKUP(orders!D:D,products!A:A,products!H:H,"")</f>
        <v>Excelsa</v>
      </c>
    </row>
    <row r="905" spans="1:9" x14ac:dyDescent="0.35">
      <c r="A905" s="2" t="s">
        <v>5594</v>
      </c>
      <c r="B905" s="3">
        <v>43905</v>
      </c>
      <c r="C905" s="2" t="s">
        <v>5595</v>
      </c>
      <c r="D905" t="s">
        <v>6157</v>
      </c>
      <c r="E905" s="2">
        <v>2</v>
      </c>
      <c r="F905" s="2" t="str">
        <f>_xlfn.XLOOKUP(C905,customers!$A$1:$A$1001,customers!$B$1:$B$1001,,0)</f>
        <v>Berkly Imrie</v>
      </c>
      <c r="G905" s="2" t="str">
        <f>IF(_xlfn.XLOOKUP(C905, customers!A905:A1904, customers!C905:C1904, " ") = 0, "", _xlfn.XLOOKUP(C905, customers!A905:A1904, customers!C905:C1904, " "))</f>
        <v>bimriep3@addtoany.com</v>
      </c>
      <c r="H905" s="2" t="str">
        <v>United States</v>
      </c>
      <c r="I905" t="str">
        <f>_xlfn.XLOOKUP(orders!D:D,products!A:A,products!H:H,"")</f>
        <v>Liberica</v>
      </c>
    </row>
    <row r="906" spans="1:9" x14ac:dyDescent="0.35">
      <c r="A906" s="2" t="s">
        <v>5600</v>
      </c>
      <c r="B906" s="3">
        <v>44463</v>
      </c>
      <c r="C906" s="2" t="s">
        <v>5601</v>
      </c>
      <c r="D906" t="s">
        <v>6179</v>
      </c>
      <c r="E906" s="2">
        <v>5</v>
      </c>
      <c r="F906" s="2" t="str">
        <f>_xlfn.XLOOKUP(C906,customers!$A$1:$A$1001,customers!$B$1:$B$1001,,0)</f>
        <v>Dorey Sopper</v>
      </c>
      <c r="G906" s="2" t="str">
        <f>IF(_xlfn.XLOOKUP(C906, customers!A906:A1905, customers!C906:C1905, " ") = 0, "", _xlfn.XLOOKUP(C906, customers!A906:A1905, customers!C906:C1905, " "))</f>
        <v>dsopperp4@eventbrite.com</v>
      </c>
      <c r="H906" s="2" t="str">
        <v>United States</v>
      </c>
      <c r="I906" t="str">
        <f>_xlfn.XLOOKUP(orders!D:D,products!A:A,products!H:H,"")</f>
        <v>Arabica</v>
      </c>
    </row>
    <row r="907" spans="1:9" x14ac:dyDescent="0.35">
      <c r="A907" s="2" t="s">
        <v>5606</v>
      </c>
      <c r="B907" s="3">
        <v>43560</v>
      </c>
      <c r="C907" s="2" t="s">
        <v>5607</v>
      </c>
      <c r="D907" t="s">
        <v>6154</v>
      </c>
      <c r="E907" s="2">
        <v>6</v>
      </c>
      <c r="F907" s="2" t="str">
        <f>_xlfn.XLOOKUP(C907,customers!$A$1:$A$1001,customers!$B$1:$B$1001,,0)</f>
        <v>Darcy Lochran</v>
      </c>
      <c r="G907" s="2" t="str">
        <f>IF(_xlfn.XLOOKUP(C907, customers!A907:A1906, customers!C907:C1906, " ") = 0, "", _xlfn.XLOOKUP(C907, customers!A907:A1906, customers!C907:C1906, " "))</f>
        <v/>
      </c>
      <c r="H907" s="2" t="str">
        <v>United States</v>
      </c>
      <c r="I907" t="str">
        <f>_xlfn.XLOOKUP(orders!D:D,products!A:A,products!H:H,"")</f>
        <v>Arabica</v>
      </c>
    </row>
    <row r="908" spans="1:9" x14ac:dyDescent="0.35">
      <c r="A908" s="2" t="s">
        <v>5611</v>
      </c>
      <c r="B908" s="3">
        <v>44588</v>
      </c>
      <c r="C908" s="2" t="s">
        <v>5612</v>
      </c>
      <c r="D908" t="s">
        <v>6154</v>
      </c>
      <c r="E908" s="2">
        <v>4</v>
      </c>
      <c r="F908" s="2" t="str">
        <f>_xlfn.XLOOKUP(C908,customers!$A$1:$A$1001,customers!$B$1:$B$1001,,0)</f>
        <v>Lauritz Ledgley</v>
      </c>
      <c r="G908" s="2" t="str">
        <f>IF(_xlfn.XLOOKUP(C908, customers!A908:A1907, customers!C908:C1907, " ") = 0, "", _xlfn.XLOOKUP(C908, customers!A908:A1907, customers!C908:C1907, " "))</f>
        <v>lledgleyp6@de.vu</v>
      </c>
      <c r="H908" s="2" t="str">
        <v>United States</v>
      </c>
      <c r="I908" t="str">
        <f>_xlfn.XLOOKUP(orders!D:D,products!A:A,products!H:H,"")</f>
        <v>Arabica</v>
      </c>
    </row>
    <row r="909" spans="1:9" x14ac:dyDescent="0.35">
      <c r="A909" s="2" t="s">
        <v>5617</v>
      </c>
      <c r="B909" s="3">
        <v>44449</v>
      </c>
      <c r="C909" s="2" t="s">
        <v>5618</v>
      </c>
      <c r="D909" t="s">
        <v>6140</v>
      </c>
      <c r="E909" s="2">
        <v>3</v>
      </c>
      <c r="F909" s="2" t="str">
        <f>_xlfn.XLOOKUP(C909,customers!$A$1:$A$1001,customers!$B$1:$B$1001,,0)</f>
        <v>Tawnya Menary</v>
      </c>
      <c r="G909" s="2" t="str">
        <f>IF(_xlfn.XLOOKUP(C909, customers!A909:A1908, customers!C909:C1908, " ") = 0, "", _xlfn.XLOOKUP(C909, customers!A909:A1908, customers!C909:C1908, " "))</f>
        <v>tmenaryp7@phoca.cz</v>
      </c>
      <c r="H909" s="2" t="str">
        <v>United States</v>
      </c>
      <c r="I909" t="str">
        <f>_xlfn.XLOOKUP(orders!D:D,products!A:A,products!H:H,"")</f>
        <v>Liberica</v>
      </c>
    </row>
    <row r="910" spans="1:9" x14ac:dyDescent="0.35">
      <c r="A910" s="2" t="s">
        <v>5623</v>
      </c>
      <c r="B910" s="3">
        <v>43836</v>
      </c>
      <c r="C910" s="2" t="s">
        <v>5624</v>
      </c>
      <c r="D910" t="s">
        <v>6176</v>
      </c>
      <c r="E910" s="2">
        <v>5</v>
      </c>
      <c r="F910" s="2" t="str">
        <f>_xlfn.XLOOKUP(C910,customers!$A$1:$A$1001,customers!$B$1:$B$1001,,0)</f>
        <v>Gustaf Ciccotti</v>
      </c>
      <c r="G910" s="2" t="str">
        <f>IF(_xlfn.XLOOKUP(C910, customers!A910:A1909, customers!C910:C1909, " ") = 0, "", _xlfn.XLOOKUP(C910, customers!A910:A1909, customers!C910:C1909, " "))</f>
        <v>gciccottip8@so-net.ne.jp</v>
      </c>
      <c r="H910" s="2" t="str">
        <v>United States</v>
      </c>
      <c r="I910" t="str">
        <f>_xlfn.XLOOKUP(orders!D:D,products!A:A,products!H:H,"")</f>
        <v>Robusta</v>
      </c>
    </row>
    <row r="911" spans="1:9" x14ac:dyDescent="0.35">
      <c r="A911" s="2" t="s">
        <v>5629</v>
      </c>
      <c r="B911" s="3">
        <v>44635</v>
      </c>
      <c r="C911" s="2" t="s">
        <v>5630</v>
      </c>
      <c r="D911" t="s">
        <v>6175</v>
      </c>
      <c r="E911" s="2">
        <v>3</v>
      </c>
      <c r="F911" s="2" t="str">
        <f>_xlfn.XLOOKUP(C911,customers!$A$1:$A$1001,customers!$B$1:$B$1001,,0)</f>
        <v>Bobbe Renner</v>
      </c>
      <c r="G911" s="2" t="str">
        <f>IF(_xlfn.XLOOKUP(C911, customers!A911:A1910, customers!C911:C1910, " ") = 0, "", _xlfn.XLOOKUP(C911, customers!A911:A1910, customers!C911:C1910, " "))</f>
        <v/>
      </c>
      <c r="H911" s="2" t="str">
        <v>United States</v>
      </c>
      <c r="I911" t="str">
        <f>_xlfn.XLOOKUP(orders!D:D,products!A:A,products!H:H,"")</f>
        <v>Robusta</v>
      </c>
    </row>
    <row r="912" spans="1:9" x14ac:dyDescent="0.35">
      <c r="A912" s="2" t="s">
        <v>5634</v>
      </c>
      <c r="B912" s="3">
        <v>44447</v>
      </c>
      <c r="C912" s="2" t="s">
        <v>5635</v>
      </c>
      <c r="D912" t="s">
        <v>6165</v>
      </c>
      <c r="E912" s="2">
        <v>4</v>
      </c>
      <c r="F912" s="2" t="str">
        <f>_xlfn.XLOOKUP(C912,customers!$A$1:$A$1001,customers!$B$1:$B$1001,,0)</f>
        <v>Wilton Jallin</v>
      </c>
      <c r="G912" s="2" t="str">
        <f>IF(_xlfn.XLOOKUP(C912, customers!A912:A1911, customers!C912:C1911, " ") = 0, "", _xlfn.XLOOKUP(C912, customers!A912:A1911, customers!C912:C1911, " "))</f>
        <v>wjallinpa@pcworld.com</v>
      </c>
      <c r="H912" s="2" t="str">
        <v>United States</v>
      </c>
      <c r="I912" t="str">
        <f>_xlfn.XLOOKUP(orders!D:D,products!A:A,products!H:H,"")</f>
        <v>Arabica</v>
      </c>
    </row>
    <row r="913" spans="1:9" x14ac:dyDescent="0.35">
      <c r="A913" s="2" t="s">
        <v>5640</v>
      </c>
      <c r="B913" s="3">
        <v>44511</v>
      </c>
      <c r="C913" s="2" t="s">
        <v>5641</v>
      </c>
      <c r="D913" t="s">
        <v>6152</v>
      </c>
      <c r="E913" s="2">
        <v>4</v>
      </c>
      <c r="F913" s="2" t="str">
        <f>_xlfn.XLOOKUP(C913,customers!$A$1:$A$1001,customers!$B$1:$B$1001,,0)</f>
        <v>Mindy Bogey</v>
      </c>
      <c r="G913" s="2" t="str">
        <f>IF(_xlfn.XLOOKUP(C913, customers!A913:A1912, customers!C913:C1912, " ") = 0, "", _xlfn.XLOOKUP(C913, customers!A913:A1912, customers!C913:C1912, " "))</f>
        <v>mbogeypb@thetimes.co.uk</v>
      </c>
      <c r="H913" s="2" t="str">
        <v>United States</v>
      </c>
      <c r="I913" t="str">
        <f>_xlfn.XLOOKUP(orders!D:D,products!A:A,products!H:H,"")</f>
        <v>Arabica</v>
      </c>
    </row>
    <row r="914" spans="1:9" x14ac:dyDescent="0.35">
      <c r="A914" s="2" t="s">
        <v>5646</v>
      </c>
      <c r="B914" s="3">
        <v>43726</v>
      </c>
      <c r="C914" s="2" t="s">
        <v>5647</v>
      </c>
      <c r="D914" t="s">
        <v>6148</v>
      </c>
      <c r="E914" s="2">
        <v>6</v>
      </c>
      <c r="F914" s="2" t="str">
        <f>_xlfn.XLOOKUP(C914,customers!$A$1:$A$1001,customers!$B$1:$B$1001,,0)</f>
        <v>Paulie Fonzone</v>
      </c>
      <c r="G914" s="2" t="str">
        <f>IF(_xlfn.XLOOKUP(C914, customers!A914:A1913, customers!C914:C1913, " ") = 0, "", _xlfn.XLOOKUP(C914, customers!A914:A1913, customers!C914:C1913, " "))</f>
        <v/>
      </c>
      <c r="H914" s="2" t="str">
        <v>United States</v>
      </c>
      <c r="I914" t="str">
        <f>_xlfn.XLOOKUP(orders!D:D,products!A:A,products!H:H,"")</f>
        <v>Robusta</v>
      </c>
    </row>
    <row r="915" spans="1:9" x14ac:dyDescent="0.35">
      <c r="A915" s="2" t="s">
        <v>5651</v>
      </c>
      <c r="B915" s="3">
        <v>44406</v>
      </c>
      <c r="C915" s="2" t="s">
        <v>5652</v>
      </c>
      <c r="D915" t="s">
        <v>6154</v>
      </c>
      <c r="E915" s="2">
        <v>1</v>
      </c>
      <c r="F915" s="2" t="str">
        <f>_xlfn.XLOOKUP(C915,customers!$A$1:$A$1001,customers!$B$1:$B$1001,,0)</f>
        <v>Merrile Cobbledick</v>
      </c>
      <c r="G915" s="2" t="str">
        <f>IF(_xlfn.XLOOKUP(C915, customers!A915:A1914, customers!C915:C1914, " ") = 0, "", _xlfn.XLOOKUP(C915, customers!A915:A1914, customers!C915:C1914, " "))</f>
        <v>mcobbledickpd@ucsd.edu</v>
      </c>
      <c r="H915" s="2" t="str">
        <v>United States</v>
      </c>
      <c r="I915" t="str">
        <f>_xlfn.XLOOKUP(orders!D:D,products!A:A,products!H:H,"")</f>
        <v>Arabica</v>
      </c>
    </row>
    <row r="916" spans="1:9" x14ac:dyDescent="0.35">
      <c r="A916" s="2" t="s">
        <v>5657</v>
      </c>
      <c r="B916" s="3">
        <v>44640</v>
      </c>
      <c r="C916" s="2" t="s">
        <v>5658</v>
      </c>
      <c r="D916" t="s">
        <v>6152</v>
      </c>
      <c r="E916" s="2">
        <v>4</v>
      </c>
      <c r="F916" s="2" t="str">
        <f>_xlfn.XLOOKUP(C916,customers!$A$1:$A$1001,customers!$B$1:$B$1001,,0)</f>
        <v>Antonius Lewry</v>
      </c>
      <c r="G916" s="2" t="str">
        <f>IF(_xlfn.XLOOKUP(C916, customers!A916:A1915, customers!C916:C1915, " ") = 0, "", _xlfn.XLOOKUP(C916, customers!A916:A1915, customers!C916:C1915, " "))</f>
        <v>alewrype@whitehouse.gov</v>
      </c>
      <c r="H916" s="2" t="str">
        <v>United States</v>
      </c>
      <c r="I916" t="str">
        <f>_xlfn.XLOOKUP(orders!D:D,products!A:A,products!H:H,"")</f>
        <v>Arabica</v>
      </c>
    </row>
    <row r="917" spans="1:9" x14ac:dyDescent="0.35">
      <c r="A917" s="2" t="s">
        <v>5663</v>
      </c>
      <c r="B917" s="3">
        <v>43955</v>
      </c>
      <c r="C917" s="2" t="s">
        <v>5664</v>
      </c>
      <c r="D917" t="s">
        <v>6182</v>
      </c>
      <c r="E917" s="2">
        <v>3</v>
      </c>
      <c r="F917" s="2" t="str">
        <f>_xlfn.XLOOKUP(C917,customers!$A$1:$A$1001,customers!$B$1:$B$1001,,0)</f>
        <v>Isis Hessel</v>
      </c>
      <c r="G917" s="2" t="str">
        <f>IF(_xlfn.XLOOKUP(C917, customers!A917:A1916, customers!C917:C1916, " ") = 0, "", _xlfn.XLOOKUP(C917, customers!A917:A1916, customers!C917:C1916, " "))</f>
        <v>ihesselpf@ox.ac.uk</v>
      </c>
      <c r="H917" s="2" t="str">
        <v>United States</v>
      </c>
      <c r="I917" t="str">
        <f>_xlfn.XLOOKUP(orders!D:D,products!A:A,products!H:H,"")</f>
        <v>Excelsa</v>
      </c>
    </row>
    <row r="918" spans="1:9" x14ac:dyDescent="0.35">
      <c r="A918" s="2" t="s">
        <v>5669</v>
      </c>
      <c r="B918" s="3">
        <v>44291</v>
      </c>
      <c r="C918" s="2" t="s">
        <v>5670</v>
      </c>
      <c r="D918" t="s">
        <v>6150</v>
      </c>
      <c r="E918" s="2">
        <v>1</v>
      </c>
      <c r="F918" s="2" t="str">
        <f>_xlfn.XLOOKUP(C918,customers!$A$1:$A$1001,customers!$B$1:$B$1001,,0)</f>
        <v>Harland Trematick</v>
      </c>
      <c r="G918" s="2" t="str">
        <f>IF(_xlfn.XLOOKUP(C918, customers!A918:A1917, customers!C918:C1917, " ") = 0, "", _xlfn.XLOOKUP(C918, customers!A918:A1917, customers!C918:C1917, " "))</f>
        <v/>
      </c>
      <c r="H918" s="2" t="str">
        <v>Ireland</v>
      </c>
      <c r="I918" t="str">
        <f>_xlfn.XLOOKUP(orders!D:D,products!A:A,products!H:H,"")</f>
        <v>Excelsa</v>
      </c>
    </row>
    <row r="919" spans="1:9" x14ac:dyDescent="0.35">
      <c r="A919" s="2" t="s">
        <v>5673</v>
      </c>
      <c r="B919" s="3">
        <v>44573</v>
      </c>
      <c r="C919" s="2" t="s">
        <v>5674</v>
      </c>
      <c r="D919" t="s">
        <v>6154</v>
      </c>
      <c r="E919" s="2">
        <v>1</v>
      </c>
      <c r="F919" s="2" t="str">
        <f>_xlfn.XLOOKUP(C919,customers!$A$1:$A$1001,customers!$B$1:$B$1001,,0)</f>
        <v>Chloris Sorrell</v>
      </c>
      <c r="G919" s="2" t="str">
        <f>IF(_xlfn.XLOOKUP(C919, customers!A919:A1918, customers!C919:C1918, " ") = 0, "", _xlfn.XLOOKUP(C919, customers!A919:A1918, customers!C919:C1918, " "))</f>
        <v>csorrellph@amazon.com</v>
      </c>
      <c r="H919" s="2" t="str">
        <v>United Kingdom</v>
      </c>
      <c r="I919" t="str">
        <f>_xlfn.XLOOKUP(orders!D:D,products!A:A,products!H:H,"")</f>
        <v>Arabica</v>
      </c>
    </row>
    <row r="920" spans="1:9" x14ac:dyDescent="0.35">
      <c r="A920" s="2" t="s">
        <v>5673</v>
      </c>
      <c r="B920" s="3">
        <v>44573</v>
      </c>
      <c r="C920" s="2" t="s">
        <v>5674</v>
      </c>
      <c r="D920" t="s">
        <v>6141</v>
      </c>
      <c r="E920" s="2">
        <v>3</v>
      </c>
      <c r="F920" s="2" t="str">
        <f>_xlfn.XLOOKUP(C920,customers!$A$1:$A$1001,customers!$B$1:$B$1001,,0)</f>
        <v>Chloris Sorrell</v>
      </c>
      <c r="G920" s="2" t="str">
        <f>IF(_xlfn.XLOOKUP(C920, customers!A920:A1919, customers!C920:C1919, " ") = 0, "", _xlfn.XLOOKUP(C920, customers!A920:A1919, customers!C920:C1919, " "))</f>
        <v xml:space="preserve"> </v>
      </c>
      <c r="H920" s="2" t="str">
        <v>United Kingdom</v>
      </c>
      <c r="I920" t="str">
        <f>_xlfn.XLOOKUP(orders!D:D,products!A:A,products!H:H,"")</f>
        <v>Excelsa</v>
      </c>
    </row>
    <row r="921" spans="1:9" x14ac:dyDescent="0.35">
      <c r="A921" s="2" t="s">
        <v>5684</v>
      </c>
      <c r="B921" s="3">
        <v>44181</v>
      </c>
      <c r="C921" s="2" t="s">
        <v>5685</v>
      </c>
      <c r="D921" t="s">
        <v>6160</v>
      </c>
      <c r="E921" s="2">
        <v>5</v>
      </c>
      <c r="F921" s="2" t="str">
        <f>_xlfn.XLOOKUP(C921,customers!$A$1:$A$1001,customers!$B$1:$B$1001,,0)</f>
        <v>Quintina Heavyside</v>
      </c>
      <c r="G921" s="2" t="str">
        <f>IF(_xlfn.XLOOKUP(C921, customers!A921:A1920, customers!C921:C1920, " ") = 0, "", _xlfn.XLOOKUP(C921, customers!A921:A1920, customers!C921:C1920, " "))</f>
        <v>qheavysidepj@unc.edu</v>
      </c>
      <c r="H921" s="2" t="str">
        <v>United States</v>
      </c>
      <c r="I921" t="str">
        <f>_xlfn.XLOOKUP(orders!D:D,products!A:A,products!H:H,"")</f>
        <v>Robusta</v>
      </c>
    </row>
    <row r="922" spans="1:9" x14ac:dyDescent="0.35">
      <c r="A922" s="2" t="s">
        <v>5690</v>
      </c>
      <c r="B922" s="3">
        <v>44711</v>
      </c>
      <c r="C922" s="2" t="s">
        <v>5691</v>
      </c>
      <c r="D922" t="s">
        <v>6146</v>
      </c>
      <c r="E922" s="2">
        <v>6</v>
      </c>
      <c r="F922" s="2" t="str">
        <f>_xlfn.XLOOKUP(C922,customers!$A$1:$A$1001,customers!$B$1:$B$1001,,0)</f>
        <v>Hadley Reuven</v>
      </c>
      <c r="G922" s="2" t="str">
        <f>IF(_xlfn.XLOOKUP(C922, customers!A922:A1921, customers!C922:C1921, " ") = 0, "", _xlfn.XLOOKUP(C922, customers!A922:A1921, customers!C922:C1921, " "))</f>
        <v>hreuvenpk@whitehouse.gov</v>
      </c>
      <c r="H922" s="2" t="str">
        <v>United States</v>
      </c>
      <c r="I922" t="str">
        <f>_xlfn.XLOOKUP(orders!D:D,products!A:A,products!H:H,"")</f>
        <v>Robusta</v>
      </c>
    </row>
    <row r="923" spans="1:9" x14ac:dyDescent="0.35">
      <c r="A923" s="2" t="s">
        <v>5696</v>
      </c>
      <c r="B923" s="3">
        <v>44509</v>
      </c>
      <c r="C923" s="2" t="s">
        <v>5697</v>
      </c>
      <c r="D923" t="s">
        <v>6147</v>
      </c>
      <c r="E923" s="2">
        <v>2</v>
      </c>
      <c r="F923" s="2" t="str">
        <f>_xlfn.XLOOKUP(C923,customers!$A$1:$A$1001,customers!$B$1:$B$1001,,0)</f>
        <v>Mitch Attwool</v>
      </c>
      <c r="G923" s="2" t="str">
        <f>IF(_xlfn.XLOOKUP(C923, customers!A923:A1922, customers!C923:C1922, " ") = 0, "", _xlfn.XLOOKUP(C923, customers!A923:A1922, customers!C923:C1922, " "))</f>
        <v>mattwoolpl@nba.com</v>
      </c>
      <c r="H923" s="2" t="str">
        <v>United States</v>
      </c>
      <c r="I923" t="str">
        <f>_xlfn.XLOOKUP(orders!D:D,products!A:A,products!H:H,"")</f>
        <v>Liberica</v>
      </c>
    </row>
    <row r="924" spans="1:9" x14ac:dyDescent="0.35">
      <c r="A924" s="2" t="s">
        <v>5702</v>
      </c>
      <c r="B924" s="3">
        <v>44659</v>
      </c>
      <c r="C924" s="2" t="s">
        <v>5703</v>
      </c>
      <c r="D924" t="s">
        <v>6152</v>
      </c>
      <c r="E924" s="2">
        <v>6</v>
      </c>
      <c r="F924" s="2" t="str">
        <f>_xlfn.XLOOKUP(C924,customers!$A$1:$A$1001,customers!$B$1:$B$1001,,0)</f>
        <v>Charin Maplethorp</v>
      </c>
      <c r="G924" s="2" t="str">
        <f>IF(_xlfn.XLOOKUP(C924, customers!A924:A1923, customers!C924:C1923, " ") = 0, "", _xlfn.XLOOKUP(C924, customers!A924:A1923, customers!C924:C1923, " "))</f>
        <v/>
      </c>
      <c r="H924" s="2" t="str">
        <v>United States</v>
      </c>
      <c r="I924" t="str">
        <f>_xlfn.XLOOKUP(orders!D:D,products!A:A,products!H:H,"")</f>
        <v>Arabica</v>
      </c>
    </row>
    <row r="925" spans="1:9" x14ac:dyDescent="0.35">
      <c r="A925" s="2" t="s">
        <v>5706</v>
      </c>
      <c r="B925" s="3">
        <v>43746</v>
      </c>
      <c r="C925" s="2" t="s">
        <v>5707</v>
      </c>
      <c r="D925" t="s">
        <v>6182</v>
      </c>
      <c r="E925" s="2">
        <v>1</v>
      </c>
      <c r="F925" s="2" t="str">
        <f>_xlfn.XLOOKUP(C925,customers!$A$1:$A$1001,customers!$B$1:$B$1001,,0)</f>
        <v>Goldie Wynes</v>
      </c>
      <c r="G925" s="2" t="str">
        <f>IF(_xlfn.XLOOKUP(C925, customers!A925:A1924, customers!C925:C1924, " ") = 0, "", _xlfn.XLOOKUP(C925, customers!A925:A1924, customers!C925:C1924, " "))</f>
        <v>gwynespn@dagondesign.com</v>
      </c>
      <c r="H925" s="2" t="str">
        <v>United States</v>
      </c>
      <c r="I925" t="str">
        <f>_xlfn.XLOOKUP(orders!D:D,products!A:A,products!H:H,"")</f>
        <v>Excelsa</v>
      </c>
    </row>
    <row r="926" spans="1:9" x14ac:dyDescent="0.35">
      <c r="A926" s="2" t="s">
        <v>5712</v>
      </c>
      <c r="B926" s="3">
        <v>44451</v>
      </c>
      <c r="C926" s="2" t="s">
        <v>5713</v>
      </c>
      <c r="D926" t="s">
        <v>6179</v>
      </c>
      <c r="E926" s="2">
        <v>3</v>
      </c>
      <c r="F926" s="2" t="str">
        <f>_xlfn.XLOOKUP(C926,customers!$A$1:$A$1001,customers!$B$1:$B$1001,,0)</f>
        <v>Celie MacCourt</v>
      </c>
      <c r="G926" s="2" t="str">
        <f>IF(_xlfn.XLOOKUP(C926, customers!A926:A1925, customers!C926:C1925, " ") = 0, "", _xlfn.XLOOKUP(C926, customers!A926:A1925, customers!C926:C1925, " "))</f>
        <v>cmaccourtpo@amazon.com</v>
      </c>
      <c r="H926" s="2" t="str">
        <v>United States</v>
      </c>
      <c r="I926" t="str">
        <f>_xlfn.XLOOKUP(orders!D:D,products!A:A,products!H:H,"")</f>
        <v>Arabica</v>
      </c>
    </row>
    <row r="927" spans="1:9" x14ac:dyDescent="0.35">
      <c r="A927" s="2" t="s">
        <v>5717</v>
      </c>
      <c r="B927" s="3">
        <v>44770</v>
      </c>
      <c r="C927" s="2" t="s">
        <v>5551</v>
      </c>
      <c r="D927" t="s">
        <v>6154</v>
      </c>
      <c r="E927" s="2">
        <v>3</v>
      </c>
      <c r="F927" s="2" t="str">
        <f>_xlfn.XLOOKUP(C927,customers!$A$1:$A$1001,customers!$B$1:$B$1001,,0)</f>
        <v>Derick Snow</v>
      </c>
      <c r="G927" s="2" t="str">
        <f>IF(_xlfn.XLOOKUP(C927, customers!A927:A1926, customers!C927:C1926, " ") = 0, "", _xlfn.XLOOKUP(C927, customers!A927:A1926, customers!C927:C1926, " "))</f>
        <v xml:space="preserve"> </v>
      </c>
      <c r="H927" s="2" t="str">
        <v>United States</v>
      </c>
      <c r="I927" t="str">
        <f>_xlfn.XLOOKUP(orders!D:D,products!A:A,products!H:H,"")</f>
        <v>Arabica</v>
      </c>
    </row>
    <row r="928" spans="1:9" x14ac:dyDescent="0.35">
      <c r="A928" s="2" t="s">
        <v>5722</v>
      </c>
      <c r="B928" s="3">
        <v>44012</v>
      </c>
      <c r="C928" s="2" t="s">
        <v>5723</v>
      </c>
      <c r="D928" t="s">
        <v>6154</v>
      </c>
      <c r="E928" s="2">
        <v>5</v>
      </c>
      <c r="F928" s="2" t="str">
        <f>_xlfn.XLOOKUP(C928,customers!$A$1:$A$1001,customers!$B$1:$B$1001,,0)</f>
        <v>Evy Wilsone</v>
      </c>
      <c r="G928" s="2" t="str">
        <f>IF(_xlfn.XLOOKUP(C928, customers!A928:A1927, customers!C928:C1927, " ") = 0, "", _xlfn.XLOOKUP(C928, customers!A928:A1927, customers!C928:C1927, " "))</f>
        <v>ewilsonepq@eepurl.com</v>
      </c>
      <c r="H928" s="2" t="str">
        <v>United States</v>
      </c>
      <c r="I928" t="str">
        <f>_xlfn.XLOOKUP(orders!D:D,products!A:A,products!H:H,"")</f>
        <v>Arabica</v>
      </c>
    </row>
    <row r="929" spans="1:9" x14ac:dyDescent="0.35">
      <c r="A929" s="2" t="s">
        <v>5728</v>
      </c>
      <c r="B929" s="3">
        <v>43474</v>
      </c>
      <c r="C929" s="2" t="s">
        <v>5729</v>
      </c>
      <c r="D929" t="s">
        <v>6182</v>
      </c>
      <c r="E929" s="2">
        <v>4</v>
      </c>
      <c r="F929" s="2" t="str">
        <f>_xlfn.XLOOKUP(C929,customers!$A$1:$A$1001,customers!$B$1:$B$1001,,0)</f>
        <v>Dolores Duffie</v>
      </c>
      <c r="G929" s="2" t="str">
        <f>IF(_xlfn.XLOOKUP(C929, customers!A929:A1928, customers!C929:C1928, " ") = 0, "", _xlfn.XLOOKUP(C929, customers!A929:A1928, customers!C929:C1928, " "))</f>
        <v>dduffiepr@time.com</v>
      </c>
      <c r="H929" s="2" t="str">
        <v>United States</v>
      </c>
      <c r="I929" t="str">
        <f>_xlfn.XLOOKUP(orders!D:D,products!A:A,products!H:H,"")</f>
        <v>Excelsa</v>
      </c>
    </row>
    <row r="930" spans="1:9" x14ac:dyDescent="0.35">
      <c r="A930" s="2" t="s">
        <v>5734</v>
      </c>
      <c r="B930" s="3">
        <v>44754</v>
      </c>
      <c r="C930" s="2" t="s">
        <v>5735</v>
      </c>
      <c r="D930" t="s">
        <v>6163</v>
      </c>
      <c r="E930" s="2">
        <v>2</v>
      </c>
      <c r="F930" s="2" t="str">
        <f>_xlfn.XLOOKUP(C930,customers!$A$1:$A$1001,customers!$B$1:$B$1001,,0)</f>
        <v>Mathilda Matiasek</v>
      </c>
      <c r="G930" s="2" t="str">
        <f>IF(_xlfn.XLOOKUP(C930, customers!A930:A1929, customers!C930:C1929, " ") = 0, "", _xlfn.XLOOKUP(C930, customers!A930:A1929, customers!C930:C1929, " "))</f>
        <v>mmatiasekps@ucoz.ru</v>
      </c>
      <c r="H930" s="2" t="str">
        <v>United States</v>
      </c>
      <c r="I930" t="str">
        <f>_xlfn.XLOOKUP(orders!D:D,products!A:A,products!H:H,"")</f>
        <v>Excelsa</v>
      </c>
    </row>
    <row r="931" spans="1:9" x14ac:dyDescent="0.35">
      <c r="A931" s="2" t="s">
        <v>5739</v>
      </c>
      <c r="B931" s="3">
        <v>44165</v>
      </c>
      <c r="C931" s="2" t="s">
        <v>5740</v>
      </c>
      <c r="D931" t="s">
        <v>6181</v>
      </c>
      <c r="E931" s="2">
        <v>2</v>
      </c>
      <c r="F931" s="2" t="str">
        <f>_xlfn.XLOOKUP(C931,customers!$A$1:$A$1001,customers!$B$1:$B$1001,,0)</f>
        <v>Jarred Camillo</v>
      </c>
      <c r="G931" s="2" t="str">
        <f>IF(_xlfn.XLOOKUP(C931, customers!A931:A1930, customers!C931:C1930, " ") = 0, "", _xlfn.XLOOKUP(C931, customers!A931:A1930, customers!C931:C1930, " "))</f>
        <v>jcamillopt@shinystat.com</v>
      </c>
      <c r="H931" s="2" t="str">
        <v>United States</v>
      </c>
      <c r="I931" t="str">
        <f>_xlfn.XLOOKUP(orders!D:D,products!A:A,products!H:H,"")</f>
        <v>Excelsa</v>
      </c>
    </row>
    <row r="932" spans="1:9" x14ac:dyDescent="0.35">
      <c r="A932" s="2" t="s">
        <v>5745</v>
      </c>
      <c r="B932" s="3">
        <v>43546</v>
      </c>
      <c r="C932" s="2" t="s">
        <v>5746</v>
      </c>
      <c r="D932" t="s">
        <v>6180</v>
      </c>
      <c r="E932" s="2">
        <v>1</v>
      </c>
      <c r="F932" s="2" t="str">
        <f>_xlfn.XLOOKUP(C932,customers!$A$1:$A$1001,customers!$B$1:$B$1001,,0)</f>
        <v>Kameko Philbrick</v>
      </c>
      <c r="G932" s="2" t="str">
        <f>IF(_xlfn.XLOOKUP(C932, customers!A932:A1931, customers!C932:C1931, " ") = 0, "", _xlfn.XLOOKUP(C932, customers!A932:A1931, customers!C932:C1931, " "))</f>
        <v>kphilbrickpu@cdc.gov</v>
      </c>
      <c r="H932" s="2" t="str">
        <v>United States</v>
      </c>
      <c r="I932" t="str">
        <f>_xlfn.XLOOKUP(orders!D:D,products!A:A,products!H:H,"")</f>
        <v>Excelsa</v>
      </c>
    </row>
    <row r="933" spans="1:9" x14ac:dyDescent="0.35">
      <c r="A933" s="2" t="s">
        <v>5750</v>
      </c>
      <c r="B933" s="3">
        <v>44607</v>
      </c>
      <c r="C933" s="2" t="s">
        <v>5751</v>
      </c>
      <c r="D933" t="s">
        <v>6155</v>
      </c>
      <c r="E933" s="2">
        <v>4</v>
      </c>
      <c r="F933" s="2" t="str">
        <f>_xlfn.XLOOKUP(C933,customers!$A$1:$A$1001,customers!$B$1:$B$1001,,0)</f>
        <v>Mallory Shrimpling</v>
      </c>
      <c r="G933" s="2" t="str">
        <f>IF(_xlfn.XLOOKUP(C933, customers!A933:A1932, customers!C933:C1932, " ") = 0, "", _xlfn.XLOOKUP(C933, customers!A933:A1932, customers!C933:C1932, " "))</f>
        <v/>
      </c>
      <c r="H933" s="2" t="str">
        <v>United States</v>
      </c>
      <c r="I933" t="str">
        <f>_xlfn.XLOOKUP(orders!D:D,products!A:A,products!H:H,"")</f>
        <v>Arabica</v>
      </c>
    </row>
    <row r="934" spans="1:9" x14ac:dyDescent="0.35">
      <c r="A934" s="2" t="s">
        <v>5754</v>
      </c>
      <c r="B934" s="3">
        <v>44117</v>
      </c>
      <c r="C934" s="2" t="s">
        <v>5755</v>
      </c>
      <c r="D934" t="s">
        <v>6138</v>
      </c>
      <c r="E934" s="2">
        <v>4</v>
      </c>
      <c r="F934" s="2" t="str">
        <f>_xlfn.XLOOKUP(C934,customers!$A$1:$A$1001,customers!$B$1:$B$1001,,0)</f>
        <v>Barnett Sillis</v>
      </c>
      <c r="G934" s="2" t="str">
        <f>IF(_xlfn.XLOOKUP(C934, customers!A934:A1933, customers!C934:C1933, " ") = 0, "", _xlfn.XLOOKUP(C934, customers!A934:A1933, customers!C934:C1933, " "))</f>
        <v>bsillispw@istockphoto.com</v>
      </c>
      <c r="H934" s="2" t="str">
        <v>United States</v>
      </c>
      <c r="I934" t="str">
        <f>_xlfn.XLOOKUP(orders!D:D,products!A:A,products!H:H,"")</f>
        <v>Excelsa</v>
      </c>
    </row>
    <row r="935" spans="1:9" x14ac:dyDescent="0.35">
      <c r="A935" s="2" t="s">
        <v>5760</v>
      </c>
      <c r="B935" s="3">
        <v>44557</v>
      </c>
      <c r="C935" s="2" t="s">
        <v>5761</v>
      </c>
      <c r="D935" t="s">
        <v>6174</v>
      </c>
      <c r="E935" s="2">
        <v>3</v>
      </c>
      <c r="F935" s="2" t="str">
        <f>_xlfn.XLOOKUP(C935,customers!$A$1:$A$1001,customers!$B$1:$B$1001,,0)</f>
        <v>Brenn Dundredge</v>
      </c>
      <c r="G935" s="2" t="str">
        <f>IF(_xlfn.XLOOKUP(C935, customers!A935:A1934, customers!C935:C1934, " ") = 0, "", _xlfn.XLOOKUP(C935, customers!A935:A1934, customers!C935:C1934, " "))</f>
        <v/>
      </c>
      <c r="H935" s="2" t="str">
        <v>United States</v>
      </c>
      <c r="I935" t="str">
        <f>_xlfn.XLOOKUP(orders!D:D,products!A:A,products!H:H,"")</f>
        <v>Robusta</v>
      </c>
    </row>
    <row r="936" spans="1:9" x14ac:dyDescent="0.35">
      <c r="A936" s="2" t="s">
        <v>5765</v>
      </c>
      <c r="B936" s="3">
        <v>44409</v>
      </c>
      <c r="C936" s="2" t="s">
        <v>5766</v>
      </c>
      <c r="D936" t="s">
        <v>6148</v>
      </c>
      <c r="E936" s="2">
        <v>5</v>
      </c>
      <c r="F936" s="2" t="str">
        <f>_xlfn.XLOOKUP(C936,customers!$A$1:$A$1001,customers!$B$1:$B$1001,,0)</f>
        <v>Read Cutts</v>
      </c>
      <c r="G936" s="2" t="str">
        <f>IF(_xlfn.XLOOKUP(C936, customers!A936:A1935, customers!C936:C1935, " ") = 0, "", _xlfn.XLOOKUP(C936, customers!A936:A1935, customers!C936:C1935, " "))</f>
        <v>rcuttspy@techcrunch.com</v>
      </c>
      <c r="H936" s="2" t="str">
        <v>United States</v>
      </c>
      <c r="I936" t="str">
        <f>_xlfn.XLOOKUP(orders!D:D,products!A:A,products!H:H,"")</f>
        <v>Robusta</v>
      </c>
    </row>
    <row r="937" spans="1:9" x14ac:dyDescent="0.35">
      <c r="A937" s="2" t="s">
        <v>5771</v>
      </c>
      <c r="B937" s="3">
        <v>44153</v>
      </c>
      <c r="C937" s="2" t="s">
        <v>5772</v>
      </c>
      <c r="D937" t="s">
        <v>6172</v>
      </c>
      <c r="E937" s="2">
        <v>6</v>
      </c>
      <c r="F937" s="2" t="str">
        <f>_xlfn.XLOOKUP(C937,customers!$A$1:$A$1001,customers!$B$1:$B$1001,,0)</f>
        <v>Michale Delves</v>
      </c>
      <c r="G937" s="2" t="str">
        <f>IF(_xlfn.XLOOKUP(C937, customers!A937:A1936, customers!C937:C1936, " ") = 0, "", _xlfn.XLOOKUP(C937, customers!A937:A1936, customers!C937:C1936, " "))</f>
        <v>mdelvespz@nature.com</v>
      </c>
      <c r="H937" s="2" t="str">
        <v>United States</v>
      </c>
      <c r="I937" t="str">
        <f>_xlfn.XLOOKUP(orders!D:D,products!A:A,products!H:H,"")</f>
        <v>Arabica</v>
      </c>
    </row>
    <row r="938" spans="1:9" x14ac:dyDescent="0.35">
      <c r="A938" s="2" t="s">
        <v>5777</v>
      </c>
      <c r="B938" s="3">
        <v>44493</v>
      </c>
      <c r="C938" s="2" t="s">
        <v>5778</v>
      </c>
      <c r="D938" t="s">
        <v>6166</v>
      </c>
      <c r="E938" s="2">
        <v>3</v>
      </c>
      <c r="F938" s="2" t="str">
        <f>_xlfn.XLOOKUP(C938,customers!$A$1:$A$1001,customers!$B$1:$B$1001,,0)</f>
        <v>Devland Gritton</v>
      </c>
      <c r="G938" s="2" t="str">
        <f>IF(_xlfn.XLOOKUP(C938, customers!A938:A1937, customers!C938:C1937, " ") = 0, "", _xlfn.XLOOKUP(C938, customers!A938:A1937, customers!C938:C1937, " "))</f>
        <v>dgrittonq0@nydailynews.com</v>
      </c>
      <c r="H938" s="2" t="str">
        <v>United States</v>
      </c>
      <c r="I938" t="str">
        <f>_xlfn.XLOOKUP(orders!D:D,products!A:A,products!H:H,"")</f>
        <v>Liberica</v>
      </c>
    </row>
    <row r="939" spans="1:9" x14ac:dyDescent="0.35">
      <c r="A939" s="2" t="s">
        <v>5777</v>
      </c>
      <c r="B939" s="3">
        <v>44493</v>
      </c>
      <c r="C939" s="2" t="s">
        <v>5778</v>
      </c>
      <c r="D939" t="s">
        <v>6148</v>
      </c>
      <c r="E939" s="2">
        <v>4</v>
      </c>
      <c r="F939" s="2" t="str">
        <f>_xlfn.XLOOKUP(C939,customers!$A$1:$A$1001,customers!$B$1:$B$1001,,0)</f>
        <v>Devland Gritton</v>
      </c>
      <c r="G939" s="2" t="str">
        <f>IF(_xlfn.XLOOKUP(C939, customers!A939:A1938, customers!C939:C1938, " ") = 0, "", _xlfn.XLOOKUP(C939, customers!A939:A1938, customers!C939:C1938, " "))</f>
        <v xml:space="preserve"> </v>
      </c>
      <c r="H939" s="2" t="str">
        <v>United States</v>
      </c>
      <c r="I939" t="str">
        <f>_xlfn.XLOOKUP(orders!D:D,products!A:A,products!H:H,"")</f>
        <v>Robusta</v>
      </c>
    </row>
    <row r="940" spans="1:9" x14ac:dyDescent="0.35">
      <c r="A940" s="2" t="s">
        <v>5788</v>
      </c>
      <c r="B940" s="3">
        <v>43829</v>
      </c>
      <c r="C940" s="2" t="s">
        <v>5789</v>
      </c>
      <c r="D940" t="s">
        <v>6168</v>
      </c>
      <c r="E940" s="2">
        <v>5</v>
      </c>
      <c r="F940" s="2" t="str">
        <f>_xlfn.XLOOKUP(C940,customers!$A$1:$A$1001,customers!$B$1:$B$1001,,0)</f>
        <v>Dell Gut</v>
      </c>
      <c r="G940" s="2" t="str">
        <f>IF(_xlfn.XLOOKUP(C940, customers!A940:A1939, customers!C940:C1939, " ") = 0, "", _xlfn.XLOOKUP(C940, customers!A940:A1939, customers!C940:C1939, " "))</f>
        <v>dgutq2@umich.edu</v>
      </c>
      <c r="H940" s="2" t="str">
        <v>United States</v>
      </c>
      <c r="I940" t="str">
        <f>_xlfn.XLOOKUP(orders!D:D,products!A:A,products!H:H,"")</f>
        <v>Excelsa</v>
      </c>
    </row>
    <row r="941" spans="1:9" x14ac:dyDescent="0.35">
      <c r="A941" s="2" t="s">
        <v>5794</v>
      </c>
      <c r="B941" s="3">
        <v>44229</v>
      </c>
      <c r="C941" s="2" t="s">
        <v>5795</v>
      </c>
      <c r="D941" t="s">
        <v>6142</v>
      </c>
      <c r="E941" s="2">
        <v>6</v>
      </c>
      <c r="F941" s="2" t="str">
        <f>_xlfn.XLOOKUP(C941,customers!$A$1:$A$1001,customers!$B$1:$B$1001,,0)</f>
        <v>Willy Pummery</v>
      </c>
      <c r="G941" s="2" t="str">
        <f>IF(_xlfn.XLOOKUP(C941, customers!A941:A1940, customers!C941:C1940, " ") = 0, "", _xlfn.XLOOKUP(C941, customers!A941:A1940, customers!C941:C1940, " "))</f>
        <v>wpummeryq3@topsy.com</v>
      </c>
      <c r="H941" s="2" t="str">
        <v>United States</v>
      </c>
      <c r="I941" t="str">
        <f>_xlfn.XLOOKUP(orders!D:D,products!A:A,products!H:H,"")</f>
        <v>Liberica</v>
      </c>
    </row>
    <row r="942" spans="1:9" x14ac:dyDescent="0.35">
      <c r="A942" s="2" t="s">
        <v>5800</v>
      </c>
      <c r="B942" s="3">
        <v>44332</v>
      </c>
      <c r="C942" s="2" t="s">
        <v>5801</v>
      </c>
      <c r="D942" t="s">
        <v>6170</v>
      </c>
      <c r="E942" s="2">
        <v>2</v>
      </c>
      <c r="F942" s="2" t="str">
        <f>_xlfn.XLOOKUP(C942,customers!$A$1:$A$1001,customers!$B$1:$B$1001,,0)</f>
        <v>Geoffrey Siuda</v>
      </c>
      <c r="G942" s="2" t="str">
        <f>IF(_xlfn.XLOOKUP(C942, customers!A942:A1941, customers!C942:C1941, " ") = 0, "", _xlfn.XLOOKUP(C942, customers!A942:A1941, customers!C942:C1941, " "))</f>
        <v>gsiudaq4@nytimes.com</v>
      </c>
      <c r="H942" s="2" t="str">
        <v>United States</v>
      </c>
      <c r="I942" t="str">
        <f>_xlfn.XLOOKUP(orders!D:D,products!A:A,products!H:H,"")</f>
        <v>Robusta</v>
      </c>
    </row>
    <row r="943" spans="1:9" x14ac:dyDescent="0.35">
      <c r="A943" s="2" t="s">
        <v>5806</v>
      </c>
      <c r="B943" s="3">
        <v>44674</v>
      </c>
      <c r="C943" s="2" t="s">
        <v>5807</v>
      </c>
      <c r="D943" t="s">
        <v>6177</v>
      </c>
      <c r="E943" s="2">
        <v>2</v>
      </c>
      <c r="F943" s="2" t="str">
        <f>_xlfn.XLOOKUP(C943,customers!$A$1:$A$1001,customers!$B$1:$B$1001,,0)</f>
        <v>Henderson Crowne</v>
      </c>
      <c r="G943" s="2" t="str">
        <f>IF(_xlfn.XLOOKUP(C943, customers!A943:A1942, customers!C943:C1942, " ") = 0, "", _xlfn.XLOOKUP(C943, customers!A943:A1942, customers!C943:C1942, " "))</f>
        <v>hcrowneq5@wufoo.com</v>
      </c>
      <c r="H943" s="2" t="str">
        <v>Ireland</v>
      </c>
      <c r="I943" t="str">
        <f>_xlfn.XLOOKUP(orders!D:D,products!A:A,products!H:H,"")</f>
        <v>Arabica</v>
      </c>
    </row>
    <row r="944" spans="1:9" x14ac:dyDescent="0.35">
      <c r="A944" s="2" t="s">
        <v>5813</v>
      </c>
      <c r="B944" s="3">
        <v>44464</v>
      </c>
      <c r="C944" s="2" t="s">
        <v>5814</v>
      </c>
      <c r="D944" t="s">
        <v>6176</v>
      </c>
      <c r="E944" s="2">
        <v>3</v>
      </c>
      <c r="F944" s="2" t="str">
        <f>_xlfn.XLOOKUP(C944,customers!$A$1:$A$1001,customers!$B$1:$B$1001,,0)</f>
        <v>Vernor Pawsey</v>
      </c>
      <c r="G944" s="2" t="str">
        <f>IF(_xlfn.XLOOKUP(C944, customers!A944:A1943, customers!C944:C1943, " ") = 0, "", _xlfn.XLOOKUP(C944, customers!A944:A1943, customers!C944:C1943, " "))</f>
        <v>vpawseyq6@tiny.cc</v>
      </c>
      <c r="H944" s="2" t="str">
        <v>United States</v>
      </c>
      <c r="I944" t="str">
        <f>_xlfn.XLOOKUP(orders!D:D,products!A:A,products!H:H,"")</f>
        <v>Robusta</v>
      </c>
    </row>
    <row r="945" spans="1:9" x14ac:dyDescent="0.35">
      <c r="A945" s="2" t="s">
        <v>5819</v>
      </c>
      <c r="B945" s="3">
        <v>44719</v>
      </c>
      <c r="C945" s="2" t="s">
        <v>5820</v>
      </c>
      <c r="D945" t="s">
        <v>6177</v>
      </c>
      <c r="E945" s="2">
        <v>6</v>
      </c>
      <c r="F945" s="2" t="str">
        <f>_xlfn.XLOOKUP(C945,customers!$A$1:$A$1001,customers!$B$1:$B$1001,,0)</f>
        <v>Augustin Waterhouse</v>
      </c>
      <c r="G945" s="2" t="str">
        <f>IF(_xlfn.XLOOKUP(C945, customers!A945:A1944, customers!C945:C1944, " ") = 0, "", _xlfn.XLOOKUP(C945, customers!A945:A1944, customers!C945:C1944, " "))</f>
        <v>awaterhouseq7@istockphoto.com</v>
      </c>
      <c r="H945" s="2" t="str">
        <v>United States</v>
      </c>
      <c r="I945" t="str">
        <f>_xlfn.XLOOKUP(orders!D:D,products!A:A,products!H:H,"")</f>
        <v>Arabica</v>
      </c>
    </row>
    <row r="946" spans="1:9" x14ac:dyDescent="0.35">
      <c r="A946" s="2" t="s">
        <v>5825</v>
      </c>
      <c r="B946" s="3">
        <v>44054</v>
      </c>
      <c r="C946" s="2" t="s">
        <v>5826</v>
      </c>
      <c r="D946" t="s">
        <v>6170</v>
      </c>
      <c r="E946" s="2">
        <v>5</v>
      </c>
      <c r="F946" s="2" t="str">
        <f>_xlfn.XLOOKUP(C946,customers!$A$1:$A$1001,customers!$B$1:$B$1001,,0)</f>
        <v>Fanchon Haughian</v>
      </c>
      <c r="G946" s="2" t="str">
        <f>IF(_xlfn.XLOOKUP(C946, customers!A946:A1945, customers!C946:C1945, " ") = 0, "", _xlfn.XLOOKUP(C946, customers!A946:A1945, customers!C946:C1945, " "))</f>
        <v>fhaughianq8@1688.com</v>
      </c>
      <c r="H946" s="2" t="str">
        <v>United States</v>
      </c>
      <c r="I946" t="str">
        <f>_xlfn.XLOOKUP(orders!D:D,products!A:A,products!H:H,"")</f>
        <v>Robusta</v>
      </c>
    </row>
    <row r="947" spans="1:9" x14ac:dyDescent="0.35">
      <c r="A947" s="2" t="s">
        <v>5831</v>
      </c>
      <c r="B947" s="3">
        <v>43524</v>
      </c>
      <c r="C947" s="2" t="s">
        <v>5832</v>
      </c>
      <c r="D947" t="s">
        <v>6162</v>
      </c>
      <c r="E947" s="2">
        <v>4</v>
      </c>
      <c r="F947" s="2" t="str">
        <f>_xlfn.XLOOKUP(C947,customers!$A$1:$A$1001,customers!$B$1:$B$1001,,0)</f>
        <v>Jaimie Hatz</v>
      </c>
      <c r="G947" s="2" t="str">
        <f>IF(_xlfn.XLOOKUP(C947, customers!A947:A1946, customers!C947:C1946, " ") = 0, "", _xlfn.XLOOKUP(C947, customers!A947:A1946, customers!C947:C1946, " "))</f>
        <v/>
      </c>
      <c r="H947" s="2" t="str">
        <v>United States</v>
      </c>
      <c r="I947" t="str">
        <f>_xlfn.XLOOKUP(orders!D:D,products!A:A,products!H:H,"")</f>
        <v>Liberica</v>
      </c>
    </row>
    <row r="948" spans="1:9" x14ac:dyDescent="0.35">
      <c r="A948" s="2" t="s">
        <v>5836</v>
      </c>
      <c r="B948" s="3">
        <v>43719</v>
      </c>
      <c r="C948" s="2" t="s">
        <v>5837</v>
      </c>
      <c r="D948" t="s">
        <v>6166</v>
      </c>
      <c r="E948" s="2">
        <v>3</v>
      </c>
      <c r="F948" s="2" t="str">
        <f>_xlfn.XLOOKUP(C948,customers!$A$1:$A$1001,customers!$B$1:$B$1001,,0)</f>
        <v>Edeline Edney</v>
      </c>
      <c r="G948" s="2" t="str">
        <f>IF(_xlfn.XLOOKUP(C948, customers!A948:A1947, customers!C948:C1947, " ") = 0, "", _xlfn.XLOOKUP(C948, customers!A948:A1947, customers!C948:C1947, " "))</f>
        <v/>
      </c>
      <c r="H948" s="2" t="str">
        <v>United States</v>
      </c>
      <c r="I948" t="str">
        <f>_xlfn.XLOOKUP(orders!D:D,products!A:A,products!H:H,"")</f>
        <v>Liberica</v>
      </c>
    </row>
    <row r="949" spans="1:9" x14ac:dyDescent="0.35">
      <c r="A949" s="2" t="s">
        <v>5841</v>
      </c>
      <c r="B949" s="3">
        <v>44294</v>
      </c>
      <c r="C949" s="2" t="s">
        <v>5842</v>
      </c>
      <c r="D949" t="s">
        <v>6152</v>
      </c>
      <c r="E949" s="2">
        <v>1</v>
      </c>
      <c r="F949" s="2" t="str">
        <f>_xlfn.XLOOKUP(C949,customers!$A$1:$A$1001,customers!$B$1:$B$1001,,0)</f>
        <v>Rickie Faltin</v>
      </c>
      <c r="G949" s="2" t="str">
        <f>IF(_xlfn.XLOOKUP(C949, customers!A949:A1948, customers!C949:C1948, " ") = 0, "", _xlfn.XLOOKUP(C949, customers!A949:A1948, customers!C949:C1948, " "))</f>
        <v>rfaltinqb@topsy.com</v>
      </c>
      <c r="H949" s="2" t="str">
        <v>Ireland</v>
      </c>
      <c r="I949" t="str">
        <f>_xlfn.XLOOKUP(orders!D:D,products!A:A,products!H:H,"")</f>
        <v>Arabica</v>
      </c>
    </row>
    <row r="950" spans="1:9" x14ac:dyDescent="0.35">
      <c r="A950" s="2" t="s">
        <v>5846</v>
      </c>
      <c r="B950" s="3">
        <v>44445</v>
      </c>
      <c r="C950" s="2" t="s">
        <v>5847</v>
      </c>
      <c r="D950" t="s">
        <v>6182</v>
      </c>
      <c r="E950" s="2">
        <v>3</v>
      </c>
      <c r="F950" s="2" t="str">
        <f>_xlfn.XLOOKUP(C950,customers!$A$1:$A$1001,customers!$B$1:$B$1001,,0)</f>
        <v>Gnni Cheeke</v>
      </c>
      <c r="G950" s="2" t="str">
        <f>IF(_xlfn.XLOOKUP(C950, customers!A950:A1949, customers!C950:C1949, " ") = 0, "", _xlfn.XLOOKUP(C950, customers!A950:A1949, customers!C950:C1949, " "))</f>
        <v>gcheekeqc@sitemeter.com</v>
      </c>
      <c r="H950" s="2" t="str">
        <v>United Kingdom</v>
      </c>
      <c r="I950" t="str">
        <f>_xlfn.XLOOKUP(orders!D:D,products!A:A,products!H:H,"")</f>
        <v>Excelsa</v>
      </c>
    </row>
    <row r="951" spans="1:9" x14ac:dyDescent="0.35">
      <c r="A951" s="2" t="s">
        <v>5852</v>
      </c>
      <c r="B951" s="3">
        <v>44449</v>
      </c>
      <c r="C951" s="2" t="s">
        <v>5853</v>
      </c>
      <c r="D951" t="s">
        <v>6139</v>
      </c>
      <c r="E951" s="2">
        <v>4</v>
      </c>
      <c r="F951" s="2" t="str">
        <f>_xlfn.XLOOKUP(C951,customers!$A$1:$A$1001,customers!$B$1:$B$1001,,0)</f>
        <v>Gwenni Ratt</v>
      </c>
      <c r="G951" s="2" t="str">
        <f>IF(_xlfn.XLOOKUP(C951, customers!A951:A1950, customers!C951:C1950, " ") = 0, "", _xlfn.XLOOKUP(C951, customers!A951:A1950, customers!C951:C1950, " "))</f>
        <v>grattqd@phpbb.com</v>
      </c>
      <c r="H951" s="2" t="str">
        <v>Ireland</v>
      </c>
      <c r="I951" t="str">
        <f>_xlfn.XLOOKUP(orders!D:D,products!A:A,products!H:H,"")</f>
        <v>Robusta</v>
      </c>
    </row>
    <row r="952" spans="1:9" x14ac:dyDescent="0.35">
      <c r="A952" s="2" t="s">
        <v>5858</v>
      </c>
      <c r="B952" s="3">
        <v>44703</v>
      </c>
      <c r="C952" s="2" t="s">
        <v>5859</v>
      </c>
      <c r="D952" t="s">
        <v>6175</v>
      </c>
      <c r="E952" s="2">
        <v>4</v>
      </c>
      <c r="F952" s="2" t="str">
        <f>_xlfn.XLOOKUP(C952,customers!$A$1:$A$1001,customers!$B$1:$B$1001,,0)</f>
        <v>Johnath Fairebrother</v>
      </c>
      <c r="G952" s="2" t="str">
        <f>IF(_xlfn.XLOOKUP(C952, customers!A952:A1951, customers!C952:C1951, " ") = 0, "", _xlfn.XLOOKUP(C952, customers!A952:A1951, customers!C952:C1951, " "))</f>
        <v/>
      </c>
      <c r="H952" s="2" t="str">
        <v>United States</v>
      </c>
      <c r="I952" t="str">
        <f>_xlfn.XLOOKUP(orders!D:D,products!A:A,products!H:H,"")</f>
        <v>Robusta</v>
      </c>
    </row>
    <row r="953" spans="1:9" x14ac:dyDescent="0.35">
      <c r="A953" s="2" t="s">
        <v>5863</v>
      </c>
      <c r="B953" s="3">
        <v>44092</v>
      </c>
      <c r="C953" s="2" t="s">
        <v>5864</v>
      </c>
      <c r="D953" t="s">
        <v>6175</v>
      </c>
      <c r="E953" s="2">
        <v>6</v>
      </c>
      <c r="F953" s="2" t="str">
        <f>_xlfn.XLOOKUP(C953,customers!$A$1:$A$1001,customers!$B$1:$B$1001,,0)</f>
        <v>Ingamar Eberlein</v>
      </c>
      <c r="G953" s="2" t="str">
        <f>IF(_xlfn.XLOOKUP(C953, customers!A953:A1952, customers!C953:C1952, " ") = 0, "", _xlfn.XLOOKUP(C953, customers!A953:A1952, customers!C953:C1952, " "))</f>
        <v>ieberleinqf@hc360.com</v>
      </c>
      <c r="H953" s="2" t="str">
        <v>United States</v>
      </c>
      <c r="I953" t="str">
        <f>_xlfn.XLOOKUP(orders!D:D,products!A:A,products!H:H,"")</f>
        <v>Robusta</v>
      </c>
    </row>
    <row r="954" spans="1:9" x14ac:dyDescent="0.35">
      <c r="A954" s="2" t="s">
        <v>5869</v>
      </c>
      <c r="B954" s="3">
        <v>44439</v>
      </c>
      <c r="C954" s="2" t="s">
        <v>5870</v>
      </c>
      <c r="D954" t="s">
        <v>6152</v>
      </c>
      <c r="E954" s="2">
        <v>2</v>
      </c>
      <c r="F954" s="2" t="str">
        <f>_xlfn.XLOOKUP(C954,customers!$A$1:$A$1001,customers!$B$1:$B$1001,,0)</f>
        <v>Jilly Dreng</v>
      </c>
      <c r="G954" s="2" t="str">
        <f>IF(_xlfn.XLOOKUP(C954, customers!A954:A1953, customers!C954:C1953, " ") = 0, "", _xlfn.XLOOKUP(C954, customers!A954:A1953, customers!C954:C1953, " "))</f>
        <v>jdrengqg@uiuc.edu</v>
      </c>
      <c r="H954" s="2" t="str">
        <v>Ireland</v>
      </c>
      <c r="I954" t="str">
        <f>_xlfn.XLOOKUP(orders!D:D,products!A:A,products!H:H,"")</f>
        <v>Arabica</v>
      </c>
    </row>
    <row r="955" spans="1:9" x14ac:dyDescent="0.35">
      <c r="A955" s="2" t="s">
        <v>5875</v>
      </c>
      <c r="B955" s="3">
        <v>44582</v>
      </c>
      <c r="C955" s="2" t="s">
        <v>5761</v>
      </c>
      <c r="D955" t="s">
        <v>6164</v>
      </c>
      <c r="E955" s="2">
        <v>1</v>
      </c>
      <c r="F955" s="2" t="str">
        <f>_xlfn.XLOOKUP(C955,customers!$A$1:$A$1001,customers!$B$1:$B$1001,,0)</f>
        <v>Brenn Dundredge</v>
      </c>
      <c r="G955" s="2" t="str">
        <f>IF(_xlfn.XLOOKUP(C955, customers!A955:A1954, customers!C955:C1954, " ") = 0, "", _xlfn.XLOOKUP(C955, customers!A955:A1954, customers!C955:C1954, " "))</f>
        <v xml:space="preserve"> </v>
      </c>
      <c r="H955" s="2" t="str">
        <v>United States</v>
      </c>
      <c r="I955" t="str">
        <f>_xlfn.XLOOKUP(orders!D:D,products!A:A,products!H:H,"")</f>
        <v>Arabica</v>
      </c>
    </row>
    <row r="956" spans="1:9" x14ac:dyDescent="0.35">
      <c r="A956" s="2" t="s">
        <v>5881</v>
      </c>
      <c r="B956" s="3">
        <v>44722</v>
      </c>
      <c r="C956" s="2" t="s">
        <v>5761</v>
      </c>
      <c r="D956" t="s">
        <v>6182</v>
      </c>
      <c r="E956" s="2">
        <v>1</v>
      </c>
      <c r="F956" s="2" t="str">
        <f>_xlfn.XLOOKUP(C956,customers!$A$1:$A$1001,customers!$B$1:$B$1001,,0)</f>
        <v>Brenn Dundredge</v>
      </c>
      <c r="G956" s="2" t="str">
        <f>IF(_xlfn.XLOOKUP(C956, customers!A956:A1955, customers!C956:C1955, " ") = 0, "", _xlfn.XLOOKUP(C956, customers!A956:A1955, customers!C956:C1955, " "))</f>
        <v xml:space="preserve"> </v>
      </c>
      <c r="H956" s="2" t="str">
        <v>United States</v>
      </c>
      <c r="I956" t="str">
        <f>_xlfn.XLOOKUP(orders!D:D,products!A:A,products!H:H,"")</f>
        <v>Excelsa</v>
      </c>
    </row>
    <row r="957" spans="1:9" x14ac:dyDescent="0.35">
      <c r="A957" s="2" t="s">
        <v>5887</v>
      </c>
      <c r="B957" s="3">
        <v>43582</v>
      </c>
      <c r="C957" s="2" t="s">
        <v>5761</v>
      </c>
      <c r="D957" t="s">
        <v>6145</v>
      </c>
      <c r="E957" s="2">
        <v>5</v>
      </c>
      <c r="F957" s="2" t="str">
        <f>_xlfn.XLOOKUP(C957,customers!$A$1:$A$1001,customers!$B$1:$B$1001,,0)</f>
        <v>Brenn Dundredge</v>
      </c>
      <c r="G957" s="2" t="str">
        <f>IF(_xlfn.XLOOKUP(C957, customers!A957:A1956, customers!C957:C1956, " ") = 0, "", _xlfn.XLOOKUP(C957, customers!A957:A1956, customers!C957:C1956, " "))</f>
        <v xml:space="preserve"> </v>
      </c>
      <c r="H957" s="2" t="str">
        <v>United States</v>
      </c>
      <c r="I957" t="str">
        <f>_xlfn.XLOOKUP(orders!D:D,products!A:A,products!H:H,"")</f>
        <v>Excelsa</v>
      </c>
    </row>
    <row r="958" spans="1:9" x14ac:dyDescent="0.35">
      <c r="A958" s="2" t="s">
        <v>5887</v>
      </c>
      <c r="B958" s="3">
        <v>43582</v>
      </c>
      <c r="C958" s="2" t="s">
        <v>5761</v>
      </c>
      <c r="D958" t="s">
        <v>6139</v>
      </c>
      <c r="E958" s="2">
        <v>2</v>
      </c>
      <c r="F958" s="2" t="str">
        <f>_xlfn.XLOOKUP(C958,customers!$A$1:$A$1001,customers!$B$1:$B$1001,,0)</f>
        <v>Brenn Dundredge</v>
      </c>
      <c r="G958" s="2" t="str">
        <f>IF(_xlfn.XLOOKUP(C958, customers!A958:A1957, customers!C958:C1957, " ") = 0, "", _xlfn.XLOOKUP(C958, customers!A958:A1957, customers!C958:C1957, " "))</f>
        <v xml:space="preserve"> </v>
      </c>
      <c r="H958" s="2" t="str">
        <v>United States</v>
      </c>
      <c r="I958" t="str">
        <f>_xlfn.XLOOKUP(orders!D:D,products!A:A,products!H:H,"")</f>
        <v>Robusta</v>
      </c>
    </row>
    <row r="959" spans="1:9" x14ac:dyDescent="0.35">
      <c r="A959" s="2" t="s">
        <v>5887</v>
      </c>
      <c r="B959" s="3">
        <v>43582</v>
      </c>
      <c r="C959" s="2" t="s">
        <v>5761</v>
      </c>
      <c r="D959" t="s">
        <v>6168</v>
      </c>
      <c r="E959" s="2">
        <v>1</v>
      </c>
      <c r="F959" s="2" t="str">
        <f>_xlfn.XLOOKUP(C959,customers!$A$1:$A$1001,customers!$B$1:$B$1001,,0)</f>
        <v>Brenn Dundredge</v>
      </c>
      <c r="G959" s="2" t="str">
        <f>IF(_xlfn.XLOOKUP(C959, customers!A959:A1958, customers!C959:C1958, " ") = 0, "", _xlfn.XLOOKUP(C959, customers!A959:A1958, customers!C959:C1958, " "))</f>
        <v xml:space="preserve"> </v>
      </c>
      <c r="H959" s="2" t="str">
        <v>United States</v>
      </c>
      <c r="I959" t="str">
        <f>_xlfn.XLOOKUP(orders!D:D,products!A:A,products!H:H,"")</f>
        <v>Excelsa</v>
      </c>
    </row>
    <row r="960" spans="1:9" x14ac:dyDescent="0.35">
      <c r="A960" s="2" t="s">
        <v>5887</v>
      </c>
      <c r="B960" s="3">
        <v>43582</v>
      </c>
      <c r="C960" s="2" t="s">
        <v>5761</v>
      </c>
      <c r="D960" t="s">
        <v>6164</v>
      </c>
      <c r="E960" s="2">
        <v>2</v>
      </c>
      <c r="F960" s="2" t="str">
        <f>_xlfn.XLOOKUP(C960,customers!$A$1:$A$1001,customers!$B$1:$B$1001,,0)</f>
        <v>Brenn Dundredge</v>
      </c>
      <c r="G960" s="2" t="str">
        <f>IF(_xlfn.XLOOKUP(C960, customers!A960:A1959, customers!C960:C1959, " ") = 0, "", _xlfn.XLOOKUP(C960, customers!A960:A1959, customers!C960:C1959, " "))</f>
        <v xml:space="preserve"> </v>
      </c>
      <c r="H960" s="2" t="str">
        <v>United States</v>
      </c>
      <c r="I960" t="str">
        <f>_xlfn.XLOOKUP(orders!D:D,products!A:A,products!H:H,"")</f>
        <v>Arabica</v>
      </c>
    </row>
    <row r="961" spans="1:9" x14ac:dyDescent="0.35">
      <c r="A961" s="2" t="s">
        <v>5907</v>
      </c>
      <c r="B961" s="3">
        <v>44598</v>
      </c>
      <c r="C961" s="2" t="s">
        <v>5908</v>
      </c>
      <c r="D961" t="s">
        <v>6142</v>
      </c>
      <c r="E961" s="2">
        <v>5</v>
      </c>
      <c r="F961" s="2" t="str">
        <f>_xlfn.XLOOKUP(C961,customers!$A$1:$A$1001,customers!$B$1:$B$1001,,0)</f>
        <v>Rhodie Strathern</v>
      </c>
      <c r="G961" s="2" t="str">
        <f>IF(_xlfn.XLOOKUP(C961, customers!A961:A1960, customers!C961:C1960, " ") = 0, "", _xlfn.XLOOKUP(C961, customers!A961:A1960, customers!C961:C1960, " "))</f>
        <v>rstrathernqn@devhub.com</v>
      </c>
      <c r="H961" s="2" t="str">
        <v>United States</v>
      </c>
      <c r="I961" t="str">
        <f>_xlfn.XLOOKUP(orders!D:D,products!A:A,products!H:H,"")</f>
        <v>Liberica</v>
      </c>
    </row>
    <row r="962" spans="1:9" x14ac:dyDescent="0.35">
      <c r="A962" s="2" t="s">
        <v>5912</v>
      </c>
      <c r="B962" s="3">
        <v>44591</v>
      </c>
      <c r="C962" s="2" t="s">
        <v>5913</v>
      </c>
      <c r="D962" t="s">
        <v>6167</v>
      </c>
      <c r="E962" s="2">
        <v>5</v>
      </c>
      <c r="F962" s="2" t="str">
        <f>_xlfn.XLOOKUP(C962,customers!$A$1:$A$1001,customers!$B$1:$B$1001,,0)</f>
        <v>Chad Miguel</v>
      </c>
      <c r="G962" s="2" t="str">
        <f>IF(_xlfn.XLOOKUP(C962, customers!A962:A1961, customers!C962:C1961, " ") = 0, "", _xlfn.XLOOKUP(C962, customers!A962:A1961, customers!C962:C1961, " "))</f>
        <v>cmiguelqo@exblog.jp</v>
      </c>
      <c r="H962" s="2" t="str">
        <v>United States</v>
      </c>
      <c r="I962" t="str">
        <f>_xlfn.XLOOKUP(orders!D:D,products!A:A,products!H:H,"")</f>
        <v>Liberica</v>
      </c>
    </row>
    <row r="963" spans="1:9" x14ac:dyDescent="0.35">
      <c r="A963" s="2" t="s">
        <v>5918</v>
      </c>
      <c r="B963" s="3">
        <v>44158</v>
      </c>
      <c r="C963" s="2" t="s">
        <v>5919</v>
      </c>
      <c r="D963" t="s">
        <v>6165</v>
      </c>
      <c r="E963" s="2">
        <v>2</v>
      </c>
      <c r="F963" s="2" t="str">
        <f>_xlfn.XLOOKUP(C963,customers!$A$1:$A$1001,customers!$B$1:$B$1001,,0)</f>
        <v>Florinda Matusovsky</v>
      </c>
      <c r="G963" s="2" t="str">
        <f>IF(_xlfn.XLOOKUP(C963, customers!A963:A1962, customers!C963:C1962, " ") = 0, "", _xlfn.XLOOKUP(C963, customers!A963:A1962, customers!C963:C1962, " "))</f>
        <v/>
      </c>
      <c r="H963" s="2" t="str">
        <v>United States</v>
      </c>
      <c r="I963" t="str">
        <f>_xlfn.XLOOKUP(orders!D:D,products!A:A,products!H:H,"")</f>
        <v>Arabica</v>
      </c>
    </row>
    <row r="964" spans="1:9" x14ac:dyDescent="0.35">
      <c r="A964" s="2" t="s">
        <v>5923</v>
      </c>
      <c r="B964" s="3">
        <v>44664</v>
      </c>
      <c r="C964" s="2" t="s">
        <v>5924</v>
      </c>
      <c r="D964" t="s">
        <v>6174</v>
      </c>
      <c r="E964" s="2">
        <v>1</v>
      </c>
      <c r="F964" s="2" t="str">
        <f>_xlfn.XLOOKUP(C964,customers!$A$1:$A$1001,customers!$B$1:$B$1001,,0)</f>
        <v>Morly Rocks</v>
      </c>
      <c r="G964" s="2" t="str">
        <f>IF(_xlfn.XLOOKUP(C964, customers!A964:A1963, customers!C964:C1963, " ") = 0, "", _xlfn.XLOOKUP(C964, customers!A964:A1963, customers!C964:C1963, " "))</f>
        <v>mrocksqq@exblog.jp</v>
      </c>
      <c r="H964" s="2" t="str">
        <v>Ireland</v>
      </c>
      <c r="I964" t="str">
        <f>_xlfn.XLOOKUP(orders!D:D,products!A:A,products!H:H,"")</f>
        <v>Robusta</v>
      </c>
    </row>
    <row r="965" spans="1:9" x14ac:dyDescent="0.35">
      <c r="A965" s="2" t="s">
        <v>5929</v>
      </c>
      <c r="B965" s="3">
        <v>44203</v>
      </c>
      <c r="C965" s="2" t="s">
        <v>5930</v>
      </c>
      <c r="D965" t="s">
        <v>6143</v>
      </c>
      <c r="E965" s="2">
        <v>4</v>
      </c>
      <c r="F965" s="2" t="str">
        <f>_xlfn.XLOOKUP(C965,customers!$A$1:$A$1001,customers!$B$1:$B$1001,,0)</f>
        <v>Yuri Burrells</v>
      </c>
      <c r="G965" s="2" t="str">
        <f>IF(_xlfn.XLOOKUP(C965, customers!A965:A1964, customers!C965:C1964, " ") = 0, "", _xlfn.XLOOKUP(C965, customers!A965:A1964, customers!C965:C1964, " "))</f>
        <v>yburrellsqr@vinaora.com</v>
      </c>
      <c r="H965" s="2" t="str">
        <v>United States</v>
      </c>
      <c r="I965" t="str">
        <f>_xlfn.XLOOKUP(orders!D:D,products!A:A,products!H:H,"")</f>
        <v>Robusta</v>
      </c>
    </row>
    <row r="966" spans="1:9" x14ac:dyDescent="0.35">
      <c r="A966" s="2" t="s">
        <v>5935</v>
      </c>
      <c r="B966" s="3">
        <v>43865</v>
      </c>
      <c r="C966" s="2" t="s">
        <v>5936</v>
      </c>
      <c r="D966" t="s">
        <v>6181</v>
      </c>
      <c r="E966" s="2">
        <v>5</v>
      </c>
      <c r="F966" s="2" t="str">
        <f>_xlfn.XLOOKUP(C966,customers!$A$1:$A$1001,customers!$B$1:$B$1001,,0)</f>
        <v>Cleopatra Goodrum</v>
      </c>
      <c r="G966" s="2" t="str">
        <f>IF(_xlfn.XLOOKUP(C966, customers!A966:A1965, customers!C966:C1965, " ") = 0, "", _xlfn.XLOOKUP(C966, customers!A966:A1965, customers!C966:C1965, " "))</f>
        <v>cgoodrumqs@goodreads.com</v>
      </c>
      <c r="H966" s="2" t="str">
        <v>United States</v>
      </c>
      <c r="I966" t="str">
        <f>_xlfn.XLOOKUP(orders!D:D,products!A:A,products!H:H,"")</f>
        <v>Excelsa</v>
      </c>
    </row>
    <row r="967" spans="1:9" x14ac:dyDescent="0.35">
      <c r="A967" s="2" t="s">
        <v>5941</v>
      </c>
      <c r="B967" s="3">
        <v>43724</v>
      </c>
      <c r="C967" s="2" t="s">
        <v>5942</v>
      </c>
      <c r="D967" t="s">
        <v>6135</v>
      </c>
      <c r="E967" s="2">
        <v>3</v>
      </c>
      <c r="F967" s="2" t="str">
        <f>_xlfn.XLOOKUP(C967,customers!$A$1:$A$1001,customers!$B$1:$B$1001,,0)</f>
        <v>Joey Jefferys</v>
      </c>
      <c r="G967" s="2" t="str">
        <f>IF(_xlfn.XLOOKUP(C967, customers!A967:A1966, customers!C967:C1966, " ") = 0, "", _xlfn.XLOOKUP(C967, customers!A967:A1966, customers!C967:C1966, " "))</f>
        <v>jjefferysqt@blog.com</v>
      </c>
      <c r="H967" s="2" t="str">
        <v>United States</v>
      </c>
      <c r="I967" t="str">
        <f>_xlfn.XLOOKUP(orders!D:D,products!A:A,products!H:H,"")</f>
        <v>Robusta</v>
      </c>
    </row>
    <row r="968" spans="1:9" x14ac:dyDescent="0.35">
      <c r="A968" s="2" t="s">
        <v>5946</v>
      </c>
      <c r="B968" s="3">
        <v>43491</v>
      </c>
      <c r="C968" s="2" t="s">
        <v>5947</v>
      </c>
      <c r="D968" t="s">
        <v>6173</v>
      </c>
      <c r="E968" s="2">
        <v>6</v>
      </c>
      <c r="F968" s="2" t="str">
        <f>_xlfn.XLOOKUP(C968,customers!$A$1:$A$1001,customers!$B$1:$B$1001,,0)</f>
        <v>Bearnard Wardell</v>
      </c>
      <c r="G968" s="2" t="str">
        <f>IF(_xlfn.XLOOKUP(C968, customers!A968:A1967, customers!C968:C1967, " ") = 0, "", _xlfn.XLOOKUP(C968, customers!A968:A1967, customers!C968:C1967, " "))</f>
        <v>bwardellqu@adobe.com</v>
      </c>
      <c r="H968" s="2" t="str">
        <v>United States</v>
      </c>
      <c r="I968" t="str">
        <f>_xlfn.XLOOKUP(orders!D:D,products!A:A,products!H:H,"")</f>
        <v>Excelsa</v>
      </c>
    </row>
    <row r="969" spans="1:9" x14ac:dyDescent="0.35">
      <c r="A969" s="2" t="s">
        <v>5952</v>
      </c>
      <c r="B969" s="3">
        <v>44246</v>
      </c>
      <c r="C969" s="2" t="s">
        <v>5953</v>
      </c>
      <c r="D969" t="s">
        <v>6160</v>
      </c>
      <c r="E969" s="2">
        <v>1</v>
      </c>
      <c r="F969" s="2" t="str">
        <f>_xlfn.XLOOKUP(C969,customers!$A$1:$A$1001,customers!$B$1:$B$1001,,0)</f>
        <v>Zeke Walisiak</v>
      </c>
      <c r="G969" s="2" t="str">
        <f>IF(_xlfn.XLOOKUP(C969, customers!A969:A1968, customers!C969:C1968, " ") = 0, "", _xlfn.XLOOKUP(C969, customers!A969:A1968, customers!C969:C1968, " "))</f>
        <v>zwalisiakqv@ucsd.edu</v>
      </c>
      <c r="H969" s="2" t="str">
        <v>Ireland</v>
      </c>
      <c r="I969" t="str">
        <f>_xlfn.XLOOKUP(orders!D:D,products!A:A,products!H:H,"")</f>
        <v>Robusta</v>
      </c>
    </row>
    <row r="970" spans="1:9" x14ac:dyDescent="0.35">
      <c r="A970" s="2" t="s">
        <v>5958</v>
      </c>
      <c r="B970" s="3">
        <v>44642</v>
      </c>
      <c r="C970" s="2" t="s">
        <v>5959</v>
      </c>
      <c r="D970" t="s">
        <v>6171</v>
      </c>
      <c r="E970" s="2">
        <v>2</v>
      </c>
      <c r="F970" s="2" t="str">
        <f>_xlfn.XLOOKUP(C970,customers!$A$1:$A$1001,customers!$B$1:$B$1001,,0)</f>
        <v>Wiley Leopold</v>
      </c>
      <c r="G970" s="2" t="str">
        <f>IF(_xlfn.XLOOKUP(C970, customers!A970:A1969, customers!C970:C1969, " ") = 0, "", _xlfn.XLOOKUP(C970, customers!A970:A1969, customers!C970:C1969, " "))</f>
        <v>wleopoldqw@blogspot.com</v>
      </c>
      <c r="H970" s="2" t="str">
        <v>United States</v>
      </c>
      <c r="I970" t="str">
        <f>_xlfn.XLOOKUP(orders!D:D,products!A:A,products!H:H,"")</f>
        <v>Robusta</v>
      </c>
    </row>
    <row r="971" spans="1:9" x14ac:dyDescent="0.35">
      <c r="A971" s="2" t="s">
        <v>5964</v>
      </c>
      <c r="B971" s="3">
        <v>43649</v>
      </c>
      <c r="C971" s="2" t="s">
        <v>5965</v>
      </c>
      <c r="D971" t="s">
        <v>6140</v>
      </c>
      <c r="E971" s="2">
        <v>1</v>
      </c>
      <c r="F971" s="2" t="str">
        <f>_xlfn.XLOOKUP(C971,customers!$A$1:$A$1001,customers!$B$1:$B$1001,,0)</f>
        <v>Chiarra Shalders</v>
      </c>
      <c r="G971" s="2" t="str">
        <f>IF(_xlfn.XLOOKUP(C971, customers!A971:A1970, customers!C971:C1970, " ") = 0, "", _xlfn.XLOOKUP(C971, customers!A971:A1970, customers!C971:C1970, " "))</f>
        <v>cshaldersqx@cisco.com</v>
      </c>
      <c r="H971" s="2" t="str">
        <v>United States</v>
      </c>
      <c r="I971" t="str">
        <f>_xlfn.XLOOKUP(orders!D:D,products!A:A,products!H:H,"")</f>
        <v>Liberica</v>
      </c>
    </row>
    <row r="972" spans="1:9" x14ac:dyDescent="0.35">
      <c r="A972" s="2" t="s">
        <v>5970</v>
      </c>
      <c r="B972" s="3">
        <v>43729</v>
      </c>
      <c r="C972" s="2" t="s">
        <v>5971</v>
      </c>
      <c r="D972" t="s">
        <v>6136</v>
      </c>
      <c r="E972" s="2">
        <v>1</v>
      </c>
      <c r="F972" s="2" t="str">
        <f>_xlfn.XLOOKUP(C972,customers!$A$1:$A$1001,customers!$B$1:$B$1001,,0)</f>
        <v>Sharl Southerill</v>
      </c>
      <c r="G972" s="2" t="str">
        <f>IF(_xlfn.XLOOKUP(C972, customers!A972:A1971, customers!C972:C1971, " ") = 0, "", _xlfn.XLOOKUP(C972, customers!A972:A1971, customers!C972:C1971, " "))</f>
        <v/>
      </c>
      <c r="H972" s="2" t="str">
        <v>United States</v>
      </c>
      <c r="I972" t="str">
        <f>_xlfn.XLOOKUP(orders!D:D,products!A:A,products!H:H,"")</f>
        <v>Excelsa</v>
      </c>
    </row>
    <row r="973" spans="1:9" x14ac:dyDescent="0.35">
      <c r="A973" s="2" t="s">
        <v>5975</v>
      </c>
      <c r="B973" s="3">
        <v>43703</v>
      </c>
      <c r="C973" s="2" t="s">
        <v>5976</v>
      </c>
      <c r="D973" t="s">
        <v>6179</v>
      </c>
      <c r="E973" s="2">
        <v>5</v>
      </c>
      <c r="F973" s="2" t="str">
        <f>_xlfn.XLOOKUP(C973,customers!$A$1:$A$1001,customers!$B$1:$B$1001,,0)</f>
        <v>Noni Furber</v>
      </c>
      <c r="G973" s="2" t="str">
        <f>IF(_xlfn.XLOOKUP(C973, customers!A973:A1972, customers!C973:C1972, " ") = 0, "", _xlfn.XLOOKUP(C973, customers!A973:A1972, customers!C973:C1972, " "))</f>
        <v>nfurberqz@jugem.jp</v>
      </c>
      <c r="H973" s="2" t="str">
        <v>United States</v>
      </c>
      <c r="I973" t="str">
        <f>_xlfn.XLOOKUP(orders!D:D,products!A:A,products!H:H,"")</f>
        <v>Arabica</v>
      </c>
    </row>
    <row r="974" spans="1:9" x14ac:dyDescent="0.35">
      <c r="A974" s="2" t="s">
        <v>5981</v>
      </c>
      <c r="B974" s="3">
        <v>44411</v>
      </c>
      <c r="C974" s="2" t="s">
        <v>5982</v>
      </c>
      <c r="D974" t="s">
        <v>6179</v>
      </c>
      <c r="E974" s="2">
        <v>3</v>
      </c>
      <c r="F974" s="2" t="str">
        <f>_xlfn.XLOOKUP(C974,customers!$A$1:$A$1001,customers!$B$1:$B$1001,,0)</f>
        <v>Dinah Crutcher</v>
      </c>
      <c r="G974" s="2" t="str">
        <f>IF(_xlfn.XLOOKUP(C974, customers!A974:A1973, customers!C974:C1973, " ") = 0, "", _xlfn.XLOOKUP(C974, customers!A974:A1973, customers!C974:C1973, " "))</f>
        <v/>
      </c>
      <c r="H974" s="2" t="str">
        <v>Ireland</v>
      </c>
      <c r="I974" t="str">
        <f>_xlfn.XLOOKUP(orders!D:D,products!A:A,products!H:H,"")</f>
        <v>Arabica</v>
      </c>
    </row>
    <row r="975" spans="1:9" x14ac:dyDescent="0.35">
      <c r="A975" s="2" t="s">
        <v>5986</v>
      </c>
      <c r="B975" s="3">
        <v>44493</v>
      </c>
      <c r="C975" s="2" t="s">
        <v>5987</v>
      </c>
      <c r="D975" t="s">
        <v>6159</v>
      </c>
      <c r="E975" s="2">
        <v>6</v>
      </c>
      <c r="F975" s="2" t="str">
        <f>_xlfn.XLOOKUP(C975,customers!$A$1:$A$1001,customers!$B$1:$B$1001,,0)</f>
        <v>Charlean Keave</v>
      </c>
      <c r="G975" s="2" t="str">
        <f>IF(_xlfn.XLOOKUP(C975, customers!A975:A1974, customers!C975:C1974, " ") = 0, "", _xlfn.XLOOKUP(C975, customers!A975:A1974, customers!C975:C1974, " "))</f>
        <v>ckeaver1@ucoz.com</v>
      </c>
      <c r="H975" s="2" t="str">
        <v>United States</v>
      </c>
      <c r="I975" t="str">
        <f>_xlfn.XLOOKUP(orders!D:D,products!A:A,products!H:H,"")</f>
        <v>Liberica</v>
      </c>
    </row>
    <row r="976" spans="1:9" x14ac:dyDescent="0.35">
      <c r="A976" s="2" t="s">
        <v>5992</v>
      </c>
      <c r="B976" s="3">
        <v>43556</v>
      </c>
      <c r="C976" s="2" t="s">
        <v>5993</v>
      </c>
      <c r="D976" t="s">
        <v>6169</v>
      </c>
      <c r="E976" s="2">
        <v>1</v>
      </c>
      <c r="F976" s="2" t="str">
        <f>_xlfn.XLOOKUP(C976,customers!$A$1:$A$1001,customers!$B$1:$B$1001,,0)</f>
        <v>Sada Roseborough</v>
      </c>
      <c r="G976" s="2" t="str">
        <f>IF(_xlfn.XLOOKUP(C976, customers!A976:A1975, customers!C976:C1975, " ") = 0, "", _xlfn.XLOOKUP(C976, customers!A976:A1975, customers!C976:C1975, " "))</f>
        <v>sroseboroughr2@virginia.edu</v>
      </c>
      <c r="H976" s="2" t="str">
        <v>United States</v>
      </c>
      <c r="I976" t="str">
        <f>_xlfn.XLOOKUP(orders!D:D,products!A:A,products!H:H,"")</f>
        <v>Robusta</v>
      </c>
    </row>
    <row r="977" spans="1:9" x14ac:dyDescent="0.35">
      <c r="A977" s="2" t="s">
        <v>5998</v>
      </c>
      <c r="B977" s="3">
        <v>44538</v>
      </c>
      <c r="C977" s="2" t="s">
        <v>5999</v>
      </c>
      <c r="D977" t="s">
        <v>6151</v>
      </c>
      <c r="E977" s="2">
        <v>3</v>
      </c>
      <c r="F977" s="2" t="str">
        <f>_xlfn.XLOOKUP(C977,customers!$A$1:$A$1001,customers!$B$1:$B$1001,,0)</f>
        <v>Clayton Kingwell</v>
      </c>
      <c r="G977" s="2" t="str">
        <f>IF(_xlfn.XLOOKUP(C977, customers!A977:A1976, customers!C977:C1976, " ") = 0, "", _xlfn.XLOOKUP(C977, customers!A977:A1976, customers!C977:C1976, " "))</f>
        <v>ckingwellr3@squarespace.com</v>
      </c>
      <c r="H977" s="2" t="str">
        <v>Ireland</v>
      </c>
      <c r="I977" t="str">
        <f>_xlfn.XLOOKUP(orders!D:D,products!A:A,products!H:H,"")</f>
        <v>Arabica</v>
      </c>
    </row>
    <row r="978" spans="1:9" x14ac:dyDescent="0.35">
      <c r="A978" s="2" t="s">
        <v>6004</v>
      </c>
      <c r="B978" s="3">
        <v>43643</v>
      </c>
      <c r="C978" s="2" t="s">
        <v>6005</v>
      </c>
      <c r="D978" t="s">
        <v>6139</v>
      </c>
      <c r="E978" s="2">
        <v>5</v>
      </c>
      <c r="F978" s="2" t="str">
        <f>_xlfn.XLOOKUP(C978,customers!$A$1:$A$1001,customers!$B$1:$B$1001,,0)</f>
        <v>Kacy Canto</v>
      </c>
      <c r="G978" s="2" t="str">
        <f>IF(_xlfn.XLOOKUP(C978, customers!A978:A1977, customers!C978:C1977, " ") = 0, "", _xlfn.XLOOKUP(C978, customers!A978:A1977, customers!C978:C1977, " "))</f>
        <v>kcantor4@gmpg.org</v>
      </c>
      <c r="H978" s="2" t="str">
        <v>United States</v>
      </c>
      <c r="I978" t="str">
        <f>_xlfn.XLOOKUP(orders!D:D,products!A:A,products!H:H,"")</f>
        <v>Robusta</v>
      </c>
    </row>
    <row r="979" spans="1:9" x14ac:dyDescent="0.35">
      <c r="A979" s="2" t="s">
        <v>6010</v>
      </c>
      <c r="B979" s="3">
        <v>44026</v>
      </c>
      <c r="C979" s="2" t="s">
        <v>6011</v>
      </c>
      <c r="D979" t="s">
        <v>6176</v>
      </c>
      <c r="E979" s="2">
        <v>5</v>
      </c>
      <c r="F979" s="2" t="str">
        <f>_xlfn.XLOOKUP(C979,customers!$A$1:$A$1001,customers!$B$1:$B$1001,,0)</f>
        <v>Mab Blakemore</v>
      </c>
      <c r="G979" s="2" t="str">
        <f>IF(_xlfn.XLOOKUP(C979, customers!A979:A1978, customers!C979:C1978, " ") = 0, "", _xlfn.XLOOKUP(C979, customers!A979:A1978, customers!C979:C1978, " "))</f>
        <v>mblakemorer5@nsw.gov.au</v>
      </c>
      <c r="H979" s="2" t="str">
        <v>United States</v>
      </c>
      <c r="I979" t="str">
        <f>_xlfn.XLOOKUP(orders!D:D,products!A:A,products!H:H,"")</f>
        <v>Robusta</v>
      </c>
    </row>
    <row r="980" spans="1:9" x14ac:dyDescent="0.35">
      <c r="A980" s="2" t="s">
        <v>6016</v>
      </c>
      <c r="B980" s="3">
        <v>43913</v>
      </c>
      <c r="C980" s="2" t="s">
        <v>5987</v>
      </c>
      <c r="D980" t="s">
        <v>6177</v>
      </c>
      <c r="E980" s="2">
        <v>3</v>
      </c>
      <c r="F980" s="2" t="str">
        <f>_xlfn.XLOOKUP(C980,customers!$A$1:$A$1001,customers!$B$1:$B$1001,,0)</f>
        <v>Charlean Keave</v>
      </c>
      <c r="G980" s="2" t="str">
        <f>IF(_xlfn.XLOOKUP(C980, customers!A980:A1979, customers!C980:C1979, " ") = 0, "", _xlfn.XLOOKUP(C980, customers!A980:A1979, customers!C980:C1979, " "))</f>
        <v xml:space="preserve"> </v>
      </c>
      <c r="H980" s="2" t="str">
        <v>United States</v>
      </c>
      <c r="I980" t="str">
        <f>_xlfn.XLOOKUP(orders!D:D,products!A:A,products!H:H,"")</f>
        <v>Arabica</v>
      </c>
    </row>
    <row r="981" spans="1:9" x14ac:dyDescent="0.35">
      <c r="A981" s="2" t="s">
        <v>6022</v>
      </c>
      <c r="B981" s="3">
        <v>43856</v>
      </c>
      <c r="C981" s="2" t="s">
        <v>6023</v>
      </c>
      <c r="D981" t="s">
        <v>6169</v>
      </c>
      <c r="E981" s="2">
        <v>2</v>
      </c>
      <c r="F981" s="2" t="str">
        <f>_xlfn.XLOOKUP(C981,customers!$A$1:$A$1001,customers!$B$1:$B$1001,,0)</f>
        <v>Javier Causnett</v>
      </c>
      <c r="G981" s="2" t="str">
        <f>IF(_xlfn.XLOOKUP(C981, customers!A981:A1980, customers!C981:C1980, " ") = 0, "", _xlfn.XLOOKUP(C981, customers!A981:A1980, customers!C981:C1980, " "))</f>
        <v/>
      </c>
      <c r="H981" s="2" t="str">
        <v>United States</v>
      </c>
      <c r="I981" t="str">
        <f>_xlfn.XLOOKUP(orders!D:D,products!A:A,products!H:H,"")</f>
        <v>Robusta</v>
      </c>
    </row>
    <row r="982" spans="1:9" x14ac:dyDescent="0.35">
      <c r="A982" s="2" t="s">
        <v>6027</v>
      </c>
      <c r="B982" s="3">
        <v>43982</v>
      </c>
      <c r="C982" s="2" t="s">
        <v>6028</v>
      </c>
      <c r="D982" t="s">
        <v>6182</v>
      </c>
      <c r="E982" s="2">
        <v>6</v>
      </c>
      <c r="F982" s="2" t="str">
        <f>_xlfn.XLOOKUP(C982,customers!$A$1:$A$1001,customers!$B$1:$B$1001,,0)</f>
        <v>Demetris Micheli</v>
      </c>
      <c r="G982" s="2" t="str">
        <f>IF(_xlfn.XLOOKUP(C982, customers!A982:A1981, customers!C982:C1981, " ") = 0, "", _xlfn.XLOOKUP(C982, customers!A982:A1981, customers!C982:C1981, " "))</f>
        <v/>
      </c>
      <c r="H982" s="2" t="str">
        <v>United States</v>
      </c>
      <c r="I982" t="str">
        <f>_xlfn.XLOOKUP(orders!D:D,products!A:A,products!H:H,"")</f>
        <v>Excelsa</v>
      </c>
    </row>
    <row r="983" spans="1:9" x14ac:dyDescent="0.35">
      <c r="A983" s="2" t="s">
        <v>6032</v>
      </c>
      <c r="B983" s="3">
        <v>44397</v>
      </c>
      <c r="C983" s="2" t="s">
        <v>6033</v>
      </c>
      <c r="D983" t="s">
        <v>6150</v>
      </c>
      <c r="E983" s="2">
        <v>6</v>
      </c>
      <c r="F983" s="2" t="str">
        <f>_xlfn.XLOOKUP(C983,customers!$A$1:$A$1001,customers!$B$1:$B$1001,,0)</f>
        <v>Chloette Bernardot</v>
      </c>
      <c r="G983" s="2" t="str">
        <f>IF(_xlfn.XLOOKUP(C983, customers!A983:A1982, customers!C983:C1982, " ") = 0, "", _xlfn.XLOOKUP(C983, customers!A983:A1982, customers!C983:C1982, " "))</f>
        <v>cbernardotr9@wix.com</v>
      </c>
      <c r="H983" s="2" t="str">
        <v>United States</v>
      </c>
      <c r="I983" t="str">
        <f>_xlfn.XLOOKUP(orders!D:D,products!A:A,products!H:H,"")</f>
        <v>Excelsa</v>
      </c>
    </row>
    <row r="984" spans="1:9" x14ac:dyDescent="0.35">
      <c r="A984" s="2" t="s">
        <v>6038</v>
      </c>
      <c r="B984" s="3">
        <v>44785</v>
      </c>
      <c r="C984" s="2" t="s">
        <v>6039</v>
      </c>
      <c r="D984" t="s">
        <v>6176</v>
      </c>
      <c r="E984" s="2">
        <v>2</v>
      </c>
      <c r="F984" s="2" t="str">
        <f>_xlfn.XLOOKUP(C984,customers!$A$1:$A$1001,customers!$B$1:$B$1001,,0)</f>
        <v>Kim Kemery</v>
      </c>
      <c r="G984" s="2" t="str">
        <f>IF(_xlfn.XLOOKUP(C984, customers!A984:A1983, customers!C984:C1983, " ") = 0, "", _xlfn.XLOOKUP(C984, customers!A984:A1983, customers!C984:C1983, " "))</f>
        <v>kkemeryra@t.co</v>
      </c>
      <c r="H984" s="2" t="str">
        <v>United States</v>
      </c>
      <c r="I984" t="str">
        <f>_xlfn.XLOOKUP(orders!D:D,products!A:A,products!H:H,"")</f>
        <v>Robusta</v>
      </c>
    </row>
    <row r="985" spans="1:9" x14ac:dyDescent="0.35">
      <c r="A985" s="2" t="s">
        <v>6044</v>
      </c>
      <c r="B985" s="3">
        <v>43831</v>
      </c>
      <c r="C985" s="2" t="s">
        <v>6045</v>
      </c>
      <c r="D985" t="s">
        <v>6149</v>
      </c>
      <c r="E985" s="2">
        <v>2</v>
      </c>
      <c r="F985" s="2" t="str">
        <f>_xlfn.XLOOKUP(C985,customers!$A$1:$A$1001,customers!$B$1:$B$1001,,0)</f>
        <v>Fanchette Parlot</v>
      </c>
      <c r="G985" s="2" t="str">
        <f>IF(_xlfn.XLOOKUP(C985, customers!A985:A1984, customers!C985:C1984, " ") = 0, "", _xlfn.XLOOKUP(C985, customers!A985:A1984, customers!C985:C1984, " "))</f>
        <v>fparlotrb@forbes.com</v>
      </c>
      <c r="H985" s="2" t="str">
        <v>United States</v>
      </c>
      <c r="I985" t="str">
        <f>_xlfn.XLOOKUP(orders!D:D,products!A:A,products!H:H,"")</f>
        <v>Arabica</v>
      </c>
    </row>
    <row r="986" spans="1:9" x14ac:dyDescent="0.35">
      <c r="A986" s="2" t="s">
        <v>6050</v>
      </c>
      <c r="B986" s="3">
        <v>44214</v>
      </c>
      <c r="C986" s="2" t="s">
        <v>6051</v>
      </c>
      <c r="D986" t="s">
        <v>6163</v>
      </c>
      <c r="E986" s="2">
        <v>1</v>
      </c>
      <c r="F986" s="2" t="str">
        <f>_xlfn.XLOOKUP(C986,customers!$A$1:$A$1001,customers!$B$1:$B$1001,,0)</f>
        <v>Ramon Cheak</v>
      </c>
      <c r="G986" s="2" t="str">
        <f>IF(_xlfn.XLOOKUP(C986, customers!A986:A1985, customers!C986:C1985, " ") = 0, "", _xlfn.XLOOKUP(C986, customers!A986:A1985, customers!C986:C1985, " "))</f>
        <v>rcheakrc@tripadvisor.com</v>
      </c>
      <c r="H986" s="2" t="str">
        <v>Ireland</v>
      </c>
      <c r="I986" t="str">
        <f>_xlfn.XLOOKUP(orders!D:D,products!A:A,products!H:H,"")</f>
        <v>Excelsa</v>
      </c>
    </row>
    <row r="987" spans="1:9" x14ac:dyDescent="0.35">
      <c r="A987" s="2" t="s">
        <v>6055</v>
      </c>
      <c r="B987" s="3">
        <v>44561</v>
      </c>
      <c r="C987" s="2" t="s">
        <v>6056</v>
      </c>
      <c r="D987" t="s">
        <v>6176</v>
      </c>
      <c r="E987" s="2">
        <v>4</v>
      </c>
      <c r="F987" s="2" t="str">
        <f>_xlfn.XLOOKUP(C987,customers!$A$1:$A$1001,customers!$B$1:$B$1001,,0)</f>
        <v>Koressa O'Geneay</v>
      </c>
      <c r="G987" s="2" t="str">
        <f>IF(_xlfn.XLOOKUP(C987, customers!A987:A1986, customers!C987:C1986, " ") = 0, "", _xlfn.XLOOKUP(C987, customers!A987:A1986, customers!C987:C1986, " "))</f>
        <v>kogeneayrd@utexas.edu</v>
      </c>
      <c r="H987" s="2" t="str">
        <v>United States</v>
      </c>
      <c r="I987" t="str">
        <f>_xlfn.XLOOKUP(orders!D:D,products!A:A,products!H:H,"")</f>
        <v>Robusta</v>
      </c>
    </row>
    <row r="988" spans="1:9" x14ac:dyDescent="0.35">
      <c r="A988" s="2" t="s">
        <v>6061</v>
      </c>
      <c r="B988" s="3">
        <v>43955</v>
      </c>
      <c r="C988" s="2" t="s">
        <v>6062</v>
      </c>
      <c r="D988" t="s">
        <v>6178</v>
      </c>
      <c r="E988" s="2">
        <v>1</v>
      </c>
      <c r="F988" s="2" t="str">
        <f>_xlfn.XLOOKUP(C988,customers!$A$1:$A$1001,customers!$B$1:$B$1001,,0)</f>
        <v>Claudell Ayre</v>
      </c>
      <c r="G988" s="2" t="str">
        <f>IF(_xlfn.XLOOKUP(C988, customers!A988:A1987, customers!C988:C1987, " ") = 0, "", _xlfn.XLOOKUP(C988, customers!A988:A1987, customers!C988:C1987, " "))</f>
        <v>cayrere@symantec.com</v>
      </c>
      <c r="H988" s="2" t="str">
        <v>United States</v>
      </c>
      <c r="I988" t="str">
        <f>_xlfn.XLOOKUP(orders!D:D,products!A:A,products!H:H,"")</f>
        <v>Liberica</v>
      </c>
    </row>
    <row r="989" spans="1:9" x14ac:dyDescent="0.35">
      <c r="A989" s="2" t="s">
        <v>6067</v>
      </c>
      <c r="B989" s="3">
        <v>44247</v>
      </c>
      <c r="C989" s="2" t="s">
        <v>6068</v>
      </c>
      <c r="D989" t="s">
        <v>6155</v>
      </c>
      <c r="E989" s="2">
        <v>5</v>
      </c>
      <c r="F989" s="2" t="str">
        <f>_xlfn.XLOOKUP(C989,customers!$A$1:$A$1001,customers!$B$1:$B$1001,,0)</f>
        <v>Lorianne Kyneton</v>
      </c>
      <c r="G989" s="2" t="str">
        <f>IF(_xlfn.XLOOKUP(C989, customers!A989:A1988, customers!C989:C1988, " ") = 0, "", _xlfn.XLOOKUP(C989, customers!A989:A1988, customers!C989:C1988, " "))</f>
        <v>lkynetonrf@macromedia.com</v>
      </c>
      <c r="H989" s="2" t="str">
        <v>United Kingdom</v>
      </c>
      <c r="I989" t="str">
        <f>_xlfn.XLOOKUP(orders!D:D,products!A:A,products!H:H,"")</f>
        <v>Arabica</v>
      </c>
    </row>
    <row r="990" spans="1:9" x14ac:dyDescent="0.35">
      <c r="A990" s="2" t="s">
        <v>6073</v>
      </c>
      <c r="B990" s="3">
        <v>43897</v>
      </c>
      <c r="C990" s="2" t="s">
        <v>6074</v>
      </c>
      <c r="D990" t="s">
        <v>6135</v>
      </c>
      <c r="E990" s="2">
        <v>3</v>
      </c>
      <c r="F990" s="2" t="str">
        <f>_xlfn.XLOOKUP(C990,customers!$A$1:$A$1001,customers!$B$1:$B$1001,,0)</f>
        <v>Adele McFayden</v>
      </c>
      <c r="G990" s="2" t="str">
        <f>IF(_xlfn.XLOOKUP(C990, customers!A990:A1989, customers!C990:C1989, " ") = 0, "", _xlfn.XLOOKUP(C990, customers!A990:A1989, customers!C990:C1989, " "))</f>
        <v/>
      </c>
      <c r="H990" s="2" t="str">
        <v>United Kingdom</v>
      </c>
      <c r="I990" t="str">
        <f>_xlfn.XLOOKUP(orders!D:D,products!A:A,products!H:H,"")</f>
        <v>Robusta</v>
      </c>
    </row>
    <row r="991" spans="1:9" x14ac:dyDescent="0.35">
      <c r="A991" s="2" t="s">
        <v>6078</v>
      </c>
      <c r="B991" s="3">
        <v>43560</v>
      </c>
      <c r="C991" s="2" t="s">
        <v>6079</v>
      </c>
      <c r="D991" t="s">
        <v>6172</v>
      </c>
      <c r="E991" s="2">
        <v>6</v>
      </c>
      <c r="F991" s="2" t="str">
        <f>_xlfn.XLOOKUP(C991,customers!$A$1:$A$1001,customers!$B$1:$B$1001,,0)</f>
        <v>Herta Layne</v>
      </c>
      <c r="G991" s="2" t="str">
        <f>IF(_xlfn.XLOOKUP(C991, customers!A991:A1990, customers!C991:C1990, " ") = 0, "", _xlfn.XLOOKUP(C991, customers!A991:A1990, customers!C991:C1990, " "))</f>
        <v/>
      </c>
      <c r="H991" s="2" t="str">
        <v>United States</v>
      </c>
      <c r="I991" t="str">
        <f>_xlfn.XLOOKUP(orders!D:D,products!A:A,products!H:H,"")</f>
        <v>Arabica</v>
      </c>
    </row>
    <row r="992" spans="1:9" x14ac:dyDescent="0.35">
      <c r="A992" s="2" t="s">
        <v>6083</v>
      </c>
      <c r="B992" s="3">
        <v>44718</v>
      </c>
      <c r="C992" s="2" t="s">
        <v>6115</v>
      </c>
      <c r="D992" t="s">
        <v>6150</v>
      </c>
      <c r="E992" s="2">
        <v>5</v>
      </c>
      <c r="F992" s="2" t="str">
        <f>_xlfn.XLOOKUP(C992,customers!$A$1:$A$1001,customers!$B$1:$B$1001,,0)</f>
        <v>Marguerite Graves</v>
      </c>
      <c r="G992" s="2" t="str">
        <f>IF(_xlfn.XLOOKUP(C992, customers!A992:A1991, customers!C992:C1991, " ") = 0, "", _xlfn.XLOOKUP(C992, customers!A992:A1991, customers!C992:C1991, " "))</f>
        <v/>
      </c>
      <c r="H992" s="2" t="str">
        <v>United States</v>
      </c>
      <c r="I992" t="str">
        <f>_xlfn.XLOOKUP(orders!D:D,products!A:A,products!H:H,"")</f>
        <v>Excelsa</v>
      </c>
    </row>
    <row r="993" spans="1:9" x14ac:dyDescent="0.35">
      <c r="A993" s="2" t="s">
        <v>6083</v>
      </c>
      <c r="B993" s="3">
        <v>44718</v>
      </c>
      <c r="C993" s="2" t="s">
        <v>6115</v>
      </c>
      <c r="D993" t="s">
        <v>6166</v>
      </c>
      <c r="E993" s="2">
        <v>2</v>
      </c>
      <c r="F993" s="2" t="str">
        <f>_xlfn.XLOOKUP(C993,customers!$A$1:$A$1001,customers!$B$1:$B$1001,,0)</f>
        <v>Marguerite Graves</v>
      </c>
      <c r="G993" s="2" t="str">
        <f>IF(_xlfn.XLOOKUP(C993, customers!A993:A1992, customers!C993:C1992, " ") = 0, "", _xlfn.XLOOKUP(C993, customers!A993:A1992, customers!C993:C1992, " "))</f>
        <v/>
      </c>
      <c r="H993" s="2" t="str">
        <v>United States</v>
      </c>
      <c r="I993" t="str">
        <f>_xlfn.XLOOKUP(orders!D:D,products!A:A,products!H:H,"")</f>
        <v>Liberica</v>
      </c>
    </row>
    <row r="994" spans="1:9" x14ac:dyDescent="0.35">
      <c r="A994" s="2" t="s">
        <v>6093</v>
      </c>
      <c r="B994" s="3">
        <v>44276</v>
      </c>
      <c r="C994" s="2" t="s">
        <v>6094</v>
      </c>
      <c r="D994" t="s">
        <v>6161</v>
      </c>
      <c r="E994" s="2">
        <v>3</v>
      </c>
      <c r="F994" s="2" t="str">
        <f>_xlfn.XLOOKUP(C994,customers!$A$1:$A$1001,customers!$B$1:$B$1001,,0)</f>
        <v>Desdemona Eye</v>
      </c>
      <c r="G994" s="2" t="str">
        <f>IF(_xlfn.XLOOKUP(C994, customers!A994:A1993, customers!C994:C1993, " ") = 0, "", _xlfn.XLOOKUP(C994, customers!A994:A1993, customers!C994:C1993, " "))</f>
        <v/>
      </c>
      <c r="H994" s="2" t="str">
        <v>Ireland</v>
      </c>
      <c r="I994" t="str">
        <f>_xlfn.XLOOKUP(orders!D:D,products!A:A,products!H:H,"")</f>
        <v>Liberica</v>
      </c>
    </row>
    <row r="995" spans="1:9" x14ac:dyDescent="0.35">
      <c r="A995" s="2" t="s">
        <v>6098</v>
      </c>
      <c r="B995" s="3">
        <v>44549</v>
      </c>
      <c r="C995" s="2" t="s">
        <v>6099</v>
      </c>
      <c r="D995" t="s">
        <v>6137</v>
      </c>
      <c r="E995" s="2">
        <v>6</v>
      </c>
      <c r="F995" s="2" t="str">
        <f>_xlfn.XLOOKUP(C995,customers!$A$1:$A$1001,customers!$B$1:$B$1001,,0)</f>
        <v>Margarette Sterland</v>
      </c>
      <c r="G995" s="2" t="str">
        <f>IF(_xlfn.XLOOKUP(C995, customers!A995:A1994, customers!C995:C1994, " ") = 0, "", _xlfn.XLOOKUP(C995, customers!A995:A1994, customers!C995:C1994, " "))</f>
        <v/>
      </c>
      <c r="H995" s="2" t="str">
        <v>United States</v>
      </c>
      <c r="I995" t="str">
        <f>_xlfn.XLOOKUP(orders!D:D,products!A:A,products!H:H,"")</f>
        <v>Arabica</v>
      </c>
    </row>
    <row r="996" spans="1:9" x14ac:dyDescent="0.35">
      <c r="A996" s="2" t="s">
        <v>6103</v>
      </c>
      <c r="B996" s="3">
        <v>44244</v>
      </c>
      <c r="C996" s="2" t="s">
        <v>6104</v>
      </c>
      <c r="D996" t="s">
        <v>6151</v>
      </c>
      <c r="E996" s="2">
        <v>3</v>
      </c>
      <c r="F996" s="2" t="str">
        <f>_xlfn.XLOOKUP(C996,customers!$A$1:$A$1001,customers!$B$1:$B$1001,,0)</f>
        <v>Catharine Scoines</v>
      </c>
      <c r="G996" s="2" t="str">
        <f>IF(_xlfn.XLOOKUP(C996, customers!A996:A1995, customers!C996:C1995, " ") = 0, "", _xlfn.XLOOKUP(C996, customers!A996:A1995, customers!C996:C1995, " "))</f>
        <v/>
      </c>
      <c r="H996" s="2" t="str">
        <v>Ireland</v>
      </c>
      <c r="I996" t="str">
        <f>_xlfn.XLOOKUP(orders!D:D,products!A:A,products!H:H,"")</f>
        <v>Arabica</v>
      </c>
    </row>
    <row r="997" spans="1:9" x14ac:dyDescent="0.35">
      <c r="A997" s="2" t="s">
        <v>6108</v>
      </c>
      <c r="B997" s="3">
        <v>43836</v>
      </c>
      <c r="C997" s="2" t="s">
        <v>6109</v>
      </c>
      <c r="D997" t="s">
        <v>6139</v>
      </c>
      <c r="E997" s="2">
        <v>1</v>
      </c>
      <c r="F997" s="2" t="str">
        <f>_xlfn.XLOOKUP(C997,customers!$A$1:$A$1001,customers!$B$1:$B$1001,,0)</f>
        <v>Jennica Tewelson</v>
      </c>
      <c r="G997" s="2" t="str">
        <f>IF(_xlfn.XLOOKUP(C997, customers!A997:A1996, customers!C997:C1996, " ") = 0, "", _xlfn.XLOOKUP(C997, customers!A997:A1996, customers!C997:C1996, " "))</f>
        <v>jtewelsonrn@samsung.com</v>
      </c>
      <c r="H997" s="2" t="str">
        <v>United States</v>
      </c>
      <c r="I997" t="str">
        <f>_xlfn.XLOOKUP(orders!D:D,products!A:A,products!H:H,"")</f>
        <v>Robusta</v>
      </c>
    </row>
    <row r="998" spans="1:9" x14ac:dyDescent="0.35">
      <c r="A998" s="2" t="s">
        <v>6114</v>
      </c>
      <c r="B998" s="3">
        <v>44685</v>
      </c>
      <c r="C998" s="2" t="s">
        <v>6115</v>
      </c>
      <c r="D998" t="s">
        <v>6143</v>
      </c>
      <c r="E998" s="2">
        <v>5</v>
      </c>
      <c r="F998" s="2" t="str">
        <f>_xlfn.XLOOKUP(C998,customers!$A$1:$A$1001,customers!$B$1:$B$1001,,0)</f>
        <v>Marguerite Graves</v>
      </c>
      <c r="G998" s="2" t="str">
        <f>IF(_xlfn.XLOOKUP(C998, customers!A998:A1997, customers!C998:C1997, " ") = 0, "", _xlfn.XLOOKUP(C998, customers!A998:A1997, customers!C998:C1997, " "))</f>
        <v/>
      </c>
      <c r="H998" s="2" t="str">
        <v>United States</v>
      </c>
      <c r="I998" t="str">
        <f>_xlfn.XLOOKUP(orders!D:D,products!A:A,products!H:H,"")</f>
        <v>Robusta</v>
      </c>
    </row>
    <row r="999" spans="1:9" x14ac:dyDescent="0.35">
      <c r="A999" s="2" t="s">
        <v>6119</v>
      </c>
      <c r="B999" s="3">
        <v>43749</v>
      </c>
      <c r="C999" s="2" t="s">
        <v>6115</v>
      </c>
      <c r="D999" t="s">
        <v>6154</v>
      </c>
      <c r="E999" s="2">
        <v>4</v>
      </c>
      <c r="F999" s="2" t="str">
        <f>_xlfn.XLOOKUP(C999,customers!$A$1:$A$1001,customers!$B$1:$B$1001,,0)</f>
        <v>Marguerite Graves</v>
      </c>
      <c r="G999" s="2" t="str">
        <f>IF(_xlfn.XLOOKUP(C999, customers!A999:A1998, customers!C999:C1998, " ") = 0, "", _xlfn.XLOOKUP(C999, customers!A999:A1998, customers!C999:C1998, " "))</f>
        <v xml:space="preserve"> </v>
      </c>
      <c r="H999" s="2" t="str">
        <v>United States</v>
      </c>
      <c r="I999" t="str">
        <f>_xlfn.XLOOKUP(orders!D:D,products!A:A,products!H:H,"")</f>
        <v>Arabica</v>
      </c>
    </row>
    <row r="1000" spans="1:9" x14ac:dyDescent="0.35">
      <c r="A1000" s="2" t="s">
        <v>6124</v>
      </c>
      <c r="B1000" s="3">
        <v>44411</v>
      </c>
      <c r="C1000" s="2" t="s">
        <v>6125</v>
      </c>
      <c r="D1000" t="s">
        <v>6144</v>
      </c>
      <c r="E1000" s="2">
        <v>1</v>
      </c>
      <c r="F1000" s="2" t="str">
        <f>_xlfn.XLOOKUP(C1000,customers!$A$1:$A$1001,customers!$B$1:$B$1001,,0)</f>
        <v>Nicolina Jenny</v>
      </c>
      <c r="G1000" s="2" t="str">
        <f>IF(_xlfn.XLOOKUP(C1000, customers!A1000:A1999, customers!C1000:C1999, " ") = 0, "", _xlfn.XLOOKUP(C1000, customers!A1000:A1999, customers!C1000:C1999, " "))</f>
        <v>njennyrq@bigcartel.com</v>
      </c>
      <c r="H1000" s="2" t="str">
        <v>United States</v>
      </c>
      <c r="I1000" t="str">
        <f>_xlfn.XLOOKUP(orders!D:D,products!A:A,products!H:H,"")</f>
        <v>Arabica</v>
      </c>
    </row>
    <row r="1001" spans="1:9" x14ac:dyDescent="0.35">
      <c r="A1001" s="2" t="s">
        <v>6130</v>
      </c>
      <c r="B1001" s="3">
        <v>44119</v>
      </c>
      <c r="C1001" s="2" t="s">
        <v>6131</v>
      </c>
      <c r="D1001" t="s">
        <v>6153</v>
      </c>
      <c r="E1001" s="2">
        <v>3</v>
      </c>
      <c r="F1001" s="2" t="str">
        <f>_xlfn.XLOOKUP(C1001,customers!$A$1:$A$1001,customers!$B$1:$B$1001,,0)</f>
        <v>Vidovic Antonelli</v>
      </c>
      <c r="G1001" s="2" t="str">
        <f>IF(_xlfn.XLOOKUP(C1001, customers!A1001:A2000, customers!C1001:C2000, " ") = 0, "", _xlfn.XLOOKUP(C1001, customers!A1001:A2000, customers!C1001:C2000, " "))</f>
        <v/>
      </c>
      <c r="H1001" s="2" t="str">
        <v>United Kingdom</v>
      </c>
      <c r="I1001" t="str">
        <f>_xlfn.XLOOKUP(orders!D:D,products!A:A,products!H:H,"")</f>
        <v>Excelsa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B1" sqref="B1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4.179687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315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6186</v>
      </c>
    </row>
    <row r="2" spans="1:9" x14ac:dyDescent="0.35">
      <c r="A2" s="2" t="s">
        <v>488</v>
      </c>
      <c r="B2" s="2" t="s">
        <v>489</v>
      </c>
      <c r="C2" s="2" t="s">
        <v>490</v>
      </c>
      <c r="D2" s="2" t="s">
        <v>491</v>
      </c>
      <c r="E2" s="2" t="s">
        <v>492</v>
      </c>
      <c r="F2" s="2" t="s">
        <v>264</v>
      </c>
      <c r="G2" s="2" t="str">
        <f>_xlfn.XLOOKUP(C2,customers!A2:A1001,customers!C2:C1001," ")</f>
        <v xml:space="preserve"> </v>
      </c>
      <c r="H2" s="2">
        <v>7505</v>
      </c>
      <c r="I2" t="s">
        <v>6187</v>
      </c>
    </row>
    <row r="3" spans="1:9" x14ac:dyDescent="0.35">
      <c r="A3" s="2" t="s">
        <v>493</v>
      </c>
      <c r="B3" s="2" t="s">
        <v>494</v>
      </c>
      <c r="C3" s="2" t="s">
        <v>495</v>
      </c>
      <c r="D3" s="2" t="s">
        <v>496</v>
      </c>
      <c r="E3" s="2" t="s">
        <v>497</v>
      </c>
      <c r="F3" s="2" t="s">
        <v>326</v>
      </c>
      <c r="G3" s="2" t="str">
        <f>_xlfn.XLOOKUP(C3,customers!A3:A1002,customers!C3:C1002," ")</f>
        <v xml:space="preserve"> </v>
      </c>
      <c r="H3" s="2" t="s">
        <v>327</v>
      </c>
      <c r="I3" t="s">
        <v>6188</v>
      </c>
    </row>
    <row r="4" spans="1:9" x14ac:dyDescent="0.35">
      <c r="A4" s="2" t="s">
        <v>499</v>
      </c>
      <c r="B4" s="2" t="s">
        <v>500</v>
      </c>
      <c r="C4" s="2" t="s">
        <v>501</v>
      </c>
      <c r="D4" s="2" t="s">
        <v>502</v>
      </c>
      <c r="E4" s="2" t="s">
        <v>503</v>
      </c>
      <c r="F4" s="2" t="s">
        <v>123</v>
      </c>
      <c r="G4" s="2" t="str">
        <f>_xlfn.XLOOKUP(C4,customers!A4:A1003,customers!C4:C1003," ")</f>
        <v xml:space="preserve"> </v>
      </c>
      <c r="H4" s="2">
        <v>78205</v>
      </c>
      <c r="I4" t="s">
        <v>6187</v>
      </c>
    </row>
    <row r="5" spans="1:9" x14ac:dyDescent="0.35">
      <c r="A5" s="2" t="s">
        <v>504</v>
      </c>
      <c r="B5" s="2" t="s">
        <v>505</v>
      </c>
      <c r="C5" s="2" t="s">
        <v>506</v>
      </c>
      <c r="D5" s="2" t="s">
        <v>507</v>
      </c>
      <c r="E5" s="2" t="s">
        <v>508</v>
      </c>
      <c r="F5" s="2" t="s">
        <v>81</v>
      </c>
      <c r="G5" s="2" t="str">
        <f>_xlfn.XLOOKUP(C5,customers!A5:A1004,customers!C5:C1004," ")</f>
        <v xml:space="preserve"> </v>
      </c>
      <c r="H5" s="2">
        <v>62711</v>
      </c>
      <c r="I5" t="s">
        <v>6187</v>
      </c>
    </row>
    <row r="6" spans="1:9" x14ac:dyDescent="0.35">
      <c r="A6" s="2" t="s">
        <v>510</v>
      </c>
      <c r="B6" s="2" t="s">
        <v>511</v>
      </c>
      <c r="C6" s="2"/>
      <c r="D6" s="2" t="s">
        <v>512</v>
      </c>
      <c r="E6" s="2" t="s">
        <v>513</v>
      </c>
      <c r="F6" s="2" t="s">
        <v>514</v>
      </c>
      <c r="G6" s="2">
        <f>_xlfn.XLOOKUP(C6,customers!A6:A1005,customers!C6:C1005," ")</f>
        <v>0</v>
      </c>
      <c r="H6" s="2" t="s">
        <v>515</v>
      </c>
      <c r="I6" t="s">
        <v>6188</v>
      </c>
    </row>
    <row r="7" spans="1:9" x14ac:dyDescent="0.35">
      <c r="A7" s="2" t="s">
        <v>517</v>
      </c>
      <c r="B7" s="2" t="s">
        <v>518</v>
      </c>
      <c r="C7" s="2"/>
      <c r="D7" s="2" t="s">
        <v>519</v>
      </c>
      <c r="E7" s="2" t="s">
        <v>520</v>
      </c>
      <c r="F7" s="2" t="s">
        <v>108</v>
      </c>
      <c r="G7" s="2">
        <f>_xlfn.XLOOKUP(C7,customers!A7:A1006,customers!C7:C1006," ")</f>
        <v>0</v>
      </c>
      <c r="H7" s="2">
        <v>18505</v>
      </c>
      <c r="I7" t="s">
        <v>6188</v>
      </c>
    </row>
    <row r="8" spans="1:9" x14ac:dyDescent="0.35">
      <c r="A8" s="2" t="s">
        <v>522</v>
      </c>
      <c r="B8" s="2" t="s">
        <v>523</v>
      </c>
      <c r="C8" s="2" t="s">
        <v>524</v>
      </c>
      <c r="D8" s="2" t="s">
        <v>525</v>
      </c>
      <c r="E8" s="2" t="s">
        <v>526</v>
      </c>
      <c r="F8" s="2" t="s">
        <v>201</v>
      </c>
      <c r="G8" s="2" t="str">
        <f>_xlfn.XLOOKUP(C8,customers!A8:A1007,customers!C8:C1007," ")</f>
        <v xml:space="preserve"> </v>
      </c>
      <c r="H8" s="2">
        <v>45440</v>
      </c>
      <c r="I8" t="s">
        <v>6187</v>
      </c>
    </row>
    <row r="9" spans="1:9" x14ac:dyDescent="0.35">
      <c r="A9" s="2" t="s">
        <v>528</v>
      </c>
      <c r="B9" s="2" t="s">
        <v>529</v>
      </c>
      <c r="C9" s="2"/>
      <c r="D9" s="2" t="s">
        <v>530</v>
      </c>
      <c r="E9" s="2" t="s">
        <v>531</v>
      </c>
      <c r="F9" s="2" t="s">
        <v>383</v>
      </c>
      <c r="G9" s="2">
        <f>_xlfn.XLOOKUP(C9,customers!A9:A1008,customers!C9:C1008," ")</f>
        <v>0</v>
      </c>
      <c r="H9" s="2" t="s">
        <v>319</v>
      </c>
      <c r="I9" t="s">
        <v>6187</v>
      </c>
    </row>
    <row r="10" spans="1:9" x14ac:dyDescent="0.35">
      <c r="A10" s="2" t="s">
        <v>533</v>
      </c>
      <c r="B10" s="2" t="s">
        <v>534</v>
      </c>
      <c r="C10" s="2" t="s">
        <v>535</v>
      </c>
      <c r="D10" s="2" t="s">
        <v>536</v>
      </c>
      <c r="E10" s="2" t="s">
        <v>537</v>
      </c>
      <c r="F10" s="2" t="s">
        <v>26</v>
      </c>
      <c r="G10" s="2" t="str">
        <f>_xlfn.XLOOKUP(C10,customers!A10:A1009,customers!C10:C1009," ")</f>
        <v xml:space="preserve"> </v>
      </c>
      <c r="H10" s="2">
        <v>90045</v>
      </c>
      <c r="I10" t="s">
        <v>6188</v>
      </c>
    </row>
    <row r="11" spans="1:9" x14ac:dyDescent="0.35">
      <c r="A11" s="2" t="s">
        <v>539</v>
      </c>
      <c r="B11" s="2" t="s">
        <v>540</v>
      </c>
      <c r="C11" s="2" t="s">
        <v>541</v>
      </c>
      <c r="D11" s="2" t="s">
        <v>542</v>
      </c>
      <c r="E11" s="2" t="s">
        <v>543</v>
      </c>
      <c r="F11" s="2" t="s">
        <v>26</v>
      </c>
      <c r="G11" s="2" t="str">
        <f>_xlfn.XLOOKUP(C11,customers!A11:A1010,customers!C11:C1010," ")</f>
        <v xml:space="preserve"> </v>
      </c>
      <c r="H11" s="2">
        <v>90065</v>
      </c>
      <c r="I11" t="s">
        <v>6188</v>
      </c>
    </row>
    <row r="12" spans="1:9" x14ac:dyDescent="0.35">
      <c r="A12" s="2" t="s">
        <v>545</v>
      </c>
      <c r="B12" s="2" t="s">
        <v>546</v>
      </c>
      <c r="C12" s="2" t="s">
        <v>547</v>
      </c>
      <c r="D12" s="2" t="s">
        <v>548</v>
      </c>
      <c r="E12" s="2" t="s">
        <v>549</v>
      </c>
      <c r="F12" s="2" t="s">
        <v>96</v>
      </c>
      <c r="G12" s="2" t="str">
        <f>_xlfn.XLOOKUP(C12,customers!A12:A1011,customers!C12:C1011," ")</f>
        <v xml:space="preserve"> </v>
      </c>
      <c r="H12" s="2">
        <v>95160</v>
      </c>
      <c r="I12" t="s">
        <v>6188</v>
      </c>
    </row>
    <row r="13" spans="1:9" x14ac:dyDescent="0.35">
      <c r="A13" s="2" t="s">
        <v>551</v>
      </c>
      <c r="B13" s="2" t="s">
        <v>552</v>
      </c>
      <c r="C13" s="2" t="s">
        <v>553</v>
      </c>
      <c r="D13" s="2" t="s">
        <v>554</v>
      </c>
      <c r="E13" s="2" t="s">
        <v>555</v>
      </c>
      <c r="F13" s="2" t="s">
        <v>96</v>
      </c>
      <c r="G13" s="2" t="str">
        <f>_xlfn.XLOOKUP(C13,customers!A13:A1012,customers!C13:C1012," ")</f>
        <v xml:space="preserve"> </v>
      </c>
      <c r="H13" s="2">
        <v>95194</v>
      </c>
      <c r="I13" t="s">
        <v>6187</v>
      </c>
    </row>
    <row r="14" spans="1:9" x14ac:dyDescent="0.35">
      <c r="A14" s="2" t="s">
        <v>557</v>
      </c>
      <c r="B14" s="2" t="s">
        <v>558</v>
      </c>
      <c r="C14" s="2" t="s">
        <v>559</v>
      </c>
      <c r="D14" s="2" t="s">
        <v>560</v>
      </c>
      <c r="E14" s="2" t="s">
        <v>561</v>
      </c>
      <c r="F14" s="2" t="s">
        <v>36</v>
      </c>
      <c r="G14" s="2" t="str">
        <f>_xlfn.XLOOKUP(C14,customers!A14:A1013,customers!C14:C1013," ")</f>
        <v xml:space="preserve"> </v>
      </c>
      <c r="H14" s="2">
        <v>23285</v>
      </c>
      <c r="I14" t="s">
        <v>6188</v>
      </c>
    </row>
    <row r="15" spans="1:9" x14ac:dyDescent="0.35">
      <c r="A15" s="2" t="s">
        <v>563</v>
      </c>
      <c r="B15" s="2" t="s">
        <v>564</v>
      </c>
      <c r="C15" s="2" t="s">
        <v>565</v>
      </c>
      <c r="D15" s="2"/>
      <c r="E15" s="2" t="s">
        <v>566</v>
      </c>
      <c r="F15" s="2" t="s">
        <v>267</v>
      </c>
      <c r="G15" s="2" t="str">
        <f>_xlfn.XLOOKUP(C15,customers!A15:A1014,customers!C15:C1014," ")</f>
        <v xml:space="preserve"> </v>
      </c>
      <c r="H15" s="2">
        <v>41905</v>
      </c>
      <c r="I15" t="s">
        <v>6188</v>
      </c>
    </row>
    <row r="16" spans="1:9" x14ac:dyDescent="0.35">
      <c r="A16" s="2" t="s">
        <v>568</v>
      </c>
      <c r="B16" s="2" t="s">
        <v>569</v>
      </c>
      <c r="C16" s="2" t="s">
        <v>570</v>
      </c>
      <c r="D16" s="2" t="s">
        <v>571</v>
      </c>
      <c r="E16" s="2" t="s">
        <v>572</v>
      </c>
      <c r="F16" s="2" t="s">
        <v>102</v>
      </c>
      <c r="G16" s="2" t="str">
        <f>_xlfn.XLOOKUP(C16,customers!A16:A1015,customers!C16:C1015," ")</f>
        <v xml:space="preserve"> </v>
      </c>
      <c r="H16" s="2">
        <v>63131</v>
      </c>
      <c r="I16" t="s">
        <v>6187</v>
      </c>
    </row>
    <row r="17" spans="1:9" x14ac:dyDescent="0.35">
      <c r="A17" s="2" t="s">
        <v>574</v>
      </c>
      <c r="B17" s="2" t="s">
        <v>575</v>
      </c>
      <c r="C17" s="2" t="s">
        <v>576</v>
      </c>
      <c r="D17" s="2"/>
      <c r="E17" s="2" t="s">
        <v>577</v>
      </c>
      <c r="F17" s="2" t="s">
        <v>44</v>
      </c>
      <c r="G17" s="2" t="str">
        <f>_xlfn.XLOOKUP(C17,customers!A17:A1016,customers!C17:C1016," ")</f>
        <v xml:space="preserve"> </v>
      </c>
      <c r="H17" s="2">
        <v>19172</v>
      </c>
      <c r="I17" t="s">
        <v>6188</v>
      </c>
    </row>
    <row r="18" spans="1:9" x14ac:dyDescent="0.35">
      <c r="A18" s="2" t="s">
        <v>579</v>
      </c>
      <c r="B18" s="2" t="s">
        <v>580</v>
      </c>
      <c r="C18" s="2" t="s">
        <v>581</v>
      </c>
      <c r="D18" s="2" t="s">
        <v>582</v>
      </c>
      <c r="E18" s="2" t="s">
        <v>583</v>
      </c>
      <c r="F18" s="2" t="s">
        <v>187</v>
      </c>
      <c r="G18" s="2" t="str">
        <f>_xlfn.XLOOKUP(C18,customers!A18:A1017,customers!C18:C1017," ")</f>
        <v xml:space="preserve"> </v>
      </c>
      <c r="H18" s="2">
        <v>97271</v>
      </c>
      <c r="I18" t="s">
        <v>6188</v>
      </c>
    </row>
    <row r="19" spans="1:9" x14ac:dyDescent="0.35">
      <c r="A19" s="2" t="s">
        <v>585</v>
      </c>
      <c r="B19" s="2" t="s">
        <v>586</v>
      </c>
      <c r="C19" s="2" t="s">
        <v>587</v>
      </c>
      <c r="D19" s="2" t="s">
        <v>588</v>
      </c>
      <c r="E19" s="2" t="s">
        <v>589</v>
      </c>
      <c r="F19" s="2" t="s">
        <v>61</v>
      </c>
      <c r="G19" s="2" t="str">
        <f>_xlfn.XLOOKUP(C19,customers!A19:A1018,customers!C19:C1018," ")</f>
        <v xml:space="preserve"> </v>
      </c>
      <c r="H19" s="2">
        <v>77240</v>
      </c>
      <c r="I19" t="s">
        <v>6188</v>
      </c>
    </row>
    <row r="20" spans="1:9" x14ac:dyDescent="0.35">
      <c r="A20" s="2" t="s">
        <v>591</v>
      </c>
      <c r="B20" s="2" t="s">
        <v>592</v>
      </c>
      <c r="C20" s="2" t="s">
        <v>593</v>
      </c>
      <c r="D20" s="2"/>
      <c r="E20" s="2" t="s">
        <v>594</v>
      </c>
      <c r="F20" s="2" t="s">
        <v>471</v>
      </c>
      <c r="G20" s="2" t="str">
        <f>_xlfn.XLOOKUP(C20,customers!A20:A1019,customers!C20:C1019," ")</f>
        <v xml:space="preserve"> </v>
      </c>
      <c r="H20" s="2" t="s">
        <v>413</v>
      </c>
      <c r="I20" t="s">
        <v>6187</v>
      </c>
    </row>
    <row r="21" spans="1:9" x14ac:dyDescent="0.35">
      <c r="A21" s="2" t="s">
        <v>596</v>
      </c>
      <c r="B21" s="2" t="s">
        <v>597</v>
      </c>
      <c r="C21" s="2" t="s">
        <v>598</v>
      </c>
      <c r="D21" s="2" t="s">
        <v>599</v>
      </c>
      <c r="E21" s="2" t="s">
        <v>600</v>
      </c>
      <c r="F21" s="2" t="s">
        <v>55</v>
      </c>
      <c r="G21" s="2" t="str">
        <f>_xlfn.XLOOKUP(C21,customers!A21:A1020,customers!C21:C1020," ")</f>
        <v xml:space="preserve"> </v>
      </c>
      <c r="H21" s="2">
        <v>10060</v>
      </c>
      <c r="I21" t="s">
        <v>6187</v>
      </c>
    </row>
    <row r="22" spans="1:9" x14ac:dyDescent="0.35">
      <c r="A22" s="2" t="s">
        <v>601</v>
      </c>
      <c r="B22" s="2" t="s">
        <v>602</v>
      </c>
      <c r="C22" s="2"/>
      <c r="D22" s="2" t="s">
        <v>603</v>
      </c>
      <c r="E22" s="2" t="s">
        <v>604</v>
      </c>
      <c r="F22" s="2" t="s">
        <v>432</v>
      </c>
      <c r="G22" s="2">
        <f>_xlfn.XLOOKUP(C22,customers!A22:A1021,customers!C22:C1021," ")</f>
        <v>0</v>
      </c>
      <c r="H22" s="2" t="s">
        <v>331</v>
      </c>
      <c r="I22" t="s">
        <v>6187</v>
      </c>
    </row>
    <row r="23" spans="1:9" x14ac:dyDescent="0.35">
      <c r="A23" s="2" t="s">
        <v>606</v>
      </c>
      <c r="B23" s="2" t="s">
        <v>607</v>
      </c>
      <c r="C23" s="2" t="s">
        <v>608</v>
      </c>
      <c r="D23" s="2" t="s">
        <v>609</v>
      </c>
      <c r="E23" s="2" t="s">
        <v>610</v>
      </c>
      <c r="F23" s="2" t="s">
        <v>181</v>
      </c>
      <c r="G23" s="2" t="str">
        <f>_xlfn.XLOOKUP(C23,customers!A23:A1022,customers!C23:C1022," ")</f>
        <v xml:space="preserve"> </v>
      </c>
      <c r="H23" s="2">
        <v>49560</v>
      </c>
      <c r="I23" t="s">
        <v>6188</v>
      </c>
    </row>
    <row r="24" spans="1:9" x14ac:dyDescent="0.35">
      <c r="A24" s="2" t="s">
        <v>612</v>
      </c>
      <c r="B24" s="2" t="s">
        <v>613</v>
      </c>
      <c r="C24" s="2" t="s">
        <v>614</v>
      </c>
      <c r="D24" s="2" t="s">
        <v>615</v>
      </c>
      <c r="E24" s="2" t="s">
        <v>616</v>
      </c>
      <c r="F24" s="2" t="s">
        <v>209</v>
      </c>
      <c r="G24" s="2" t="str">
        <f>_xlfn.XLOOKUP(C24,customers!A24:A1023,customers!C24:C1023," ")</f>
        <v xml:space="preserve"> </v>
      </c>
      <c r="H24" s="2">
        <v>33982</v>
      </c>
      <c r="I24" t="s">
        <v>6187</v>
      </c>
    </row>
    <row r="25" spans="1:9" x14ac:dyDescent="0.35">
      <c r="A25" s="2" t="s">
        <v>618</v>
      </c>
      <c r="B25" s="2" t="s">
        <v>619</v>
      </c>
      <c r="C25" s="2" t="s">
        <v>620</v>
      </c>
      <c r="D25" s="2" t="s">
        <v>621</v>
      </c>
      <c r="E25" s="2" t="s">
        <v>622</v>
      </c>
      <c r="F25" s="2" t="s">
        <v>89</v>
      </c>
      <c r="G25" s="2" t="str">
        <f>_xlfn.XLOOKUP(C25,customers!A25:A1024,customers!C25:C1024," ")</f>
        <v xml:space="preserve"> </v>
      </c>
      <c r="H25" s="2">
        <v>98682</v>
      </c>
      <c r="I25" t="s">
        <v>6187</v>
      </c>
    </row>
    <row r="26" spans="1:9" x14ac:dyDescent="0.35">
      <c r="A26" s="2" t="s">
        <v>624</v>
      </c>
      <c r="B26" s="2" t="s">
        <v>625</v>
      </c>
      <c r="C26" s="2" t="s">
        <v>626</v>
      </c>
      <c r="D26" s="2" t="s">
        <v>627</v>
      </c>
      <c r="E26" s="2" t="s">
        <v>628</v>
      </c>
      <c r="F26" s="2" t="s">
        <v>155</v>
      </c>
      <c r="G26" s="2" t="str">
        <f>_xlfn.XLOOKUP(C26,customers!A26:A1025,customers!C26:C1025," ")</f>
        <v xml:space="preserve"> </v>
      </c>
      <c r="H26" s="2">
        <v>80150</v>
      </c>
      <c r="I26" t="s">
        <v>6188</v>
      </c>
    </row>
    <row r="27" spans="1:9" x14ac:dyDescent="0.35">
      <c r="A27" s="2" t="s">
        <v>630</v>
      </c>
      <c r="B27" s="2" t="s">
        <v>631</v>
      </c>
      <c r="C27" s="2"/>
      <c r="D27" s="2" t="s">
        <v>632</v>
      </c>
      <c r="E27" s="2" t="s">
        <v>633</v>
      </c>
      <c r="F27" s="2" t="s">
        <v>209</v>
      </c>
      <c r="G27" s="2">
        <f>_xlfn.XLOOKUP(C27,customers!A27:A1026,customers!C27:C1026," ")</f>
        <v>0</v>
      </c>
      <c r="H27" s="2">
        <v>33982</v>
      </c>
      <c r="I27" t="s">
        <v>6187</v>
      </c>
    </row>
    <row r="28" spans="1:9" x14ac:dyDescent="0.35">
      <c r="A28" s="2" t="s">
        <v>635</v>
      </c>
      <c r="B28" s="2" t="s">
        <v>636</v>
      </c>
      <c r="C28" s="2" t="s">
        <v>637</v>
      </c>
      <c r="D28" s="2" t="s">
        <v>638</v>
      </c>
      <c r="E28" s="2" t="s">
        <v>639</v>
      </c>
      <c r="F28" s="2" t="s">
        <v>38</v>
      </c>
      <c r="G28" s="2" t="str">
        <f>_xlfn.XLOOKUP(C28,customers!A28:A1027,customers!C28:C1027," ")</f>
        <v xml:space="preserve"> </v>
      </c>
      <c r="H28" s="2">
        <v>94975</v>
      </c>
      <c r="I28" t="s">
        <v>6187</v>
      </c>
    </row>
    <row r="29" spans="1:9" x14ac:dyDescent="0.35">
      <c r="A29" s="2" t="s">
        <v>641</v>
      </c>
      <c r="B29" s="2" t="s">
        <v>642</v>
      </c>
      <c r="C29" s="2" t="s">
        <v>643</v>
      </c>
      <c r="D29" s="2" t="s">
        <v>644</v>
      </c>
      <c r="E29" s="2" t="s">
        <v>645</v>
      </c>
      <c r="F29" s="2" t="s">
        <v>430</v>
      </c>
      <c r="G29" s="2" t="str">
        <f>_xlfn.XLOOKUP(C29,customers!A29:A1028,customers!C29:C1028," ")</f>
        <v xml:space="preserve"> </v>
      </c>
      <c r="H29" s="2" t="s">
        <v>431</v>
      </c>
      <c r="I29" t="s">
        <v>6188</v>
      </c>
    </row>
    <row r="30" spans="1:9" x14ac:dyDescent="0.35">
      <c r="A30" s="2" t="s">
        <v>647</v>
      </c>
      <c r="B30" s="2" t="s">
        <v>648</v>
      </c>
      <c r="C30" s="2" t="s">
        <v>649</v>
      </c>
      <c r="D30" s="2" t="s">
        <v>650</v>
      </c>
      <c r="E30" s="2" t="s">
        <v>651</v>
      </c>
      <c r="F30" s="2" t="s">
        <v>344</v>
      </c>
      <c r="G30" s="2" t="str">
        <f>_xlfn.XLOOKUP(C30,customers!A30:A1029,customers!C30:C1029," ")</f>
        <v xml:space="preserve"> </v>
      </c>
      <c r="H30" s="2" t="s">
        <v>345</v>
      </c>
      <c r="I30" t="s">
        <v>6188</v>
      </c>
    </row>
    <row r="31" spans="1:9" x14ac:dyDescent="0.35">
      <c r="A31" s="2" t="s">
        <v>653</v>
      </c>
      <c r="B31" s="2" t="s">
        <v>654</v>
      </c>
      <c r="C31" s="2" t="s">
        <v>655</v>
      </c>
      <c r="D31" s="2" t="s">
        <v>656</v>
      </c>
      <c r="E31" s="2" t="s">
        <v>657</v>
      </c>
      <c r="F31" s="2" t="s">
        <v>420</v>
      </c>
      <c r="G31" s="2" t="str">
        <f>_xlfn.XLOOKUP(C31,customers!A31:A1030,customers!C31:C1030," ")</f>
        <v xml:space="preserve"> </v>
      </c>
      <c r="H31" s="2" t="s">
        <v>399</v>
      </c>
      <c r="I31" t="s">
        <v>6187</v>
      </c>
    </row>
    <row r="32" spans="1:9" x14ac:dyDescent="0.35">
      <c r="A32" s="2" t="s">
        <v>659</v>
      </c>
      <c r="B32" s="2" t="s">
        <v>660</v>
      </c>
      <c r="C32" s="2"/>
      <c r="D32" s="2" t="s">
        <v>661</v>
      </c>
      <c r="E32" s="2" t="s">
        <v>662</v>
      </c>
      <c r="F32" s="2" t="s">
        <v>131</v>
      </c>
      <c r="G32" s="2">
        <f>_xlfn.XLOOKUP(C32,customers!A32:A1031,customers!C32:C1031," ")</f>
        <v>0</v>
      </c>
      <c r="H32" s="2">
        <v>80044</v>
      </c>
      <c r="I32" t="s">
        <v>6188</v>
      </c>
    </row>
    <row r="33" spans="1:9" x14ac:dyDescent="0.35">
      <c r="A33" s="2" t="s">
        <v>663</v>
      </c>
      <c r="B33" s="2" t="s">
        <v>664</v>
      </c>
      <c r="C33" s="2" t="s">
        <v>665</v>
      </c>
      <c r="D33" s="2" t="s">
        <v>666</v>
      </c>
      <c r="E33" s="2" t="s">
        <v>667</v>
      </c>
      <c r="F33" s="2" t="s">
        <v>130</v>
      </c>
      <c r="G33" s="2" t="str">
        <f>_xlfn.XLOOKUP(C33,customers!A33:A1032,customers!C33:C1032," ")</f>
        <v xml:space="preserve"> </v>
      </c>
      <c r="H33" s="2">
        <v>11407</v>
      </c>
      <c r="I33" t="s">
        <v>6188</v>
      </c>
    </row>
    <row r="34" spans="1:9" x14ac:dyDescent="0.35">
      <c r="A34" s="2" t="s">
        <v>668</v>
      </c>
      <c r="B34" s="2" t="s">
        <v>669</v>
      </c>
      <c r="C34" s="2" t="s">
        <v>670</v>
      </c>
      <c r="D34" s="2" t="s">
        <v>671</v>
      </c>
      <c r="E34" s="2" t="s">
        <v>672</v>
      </c>
      <c r="F34" s="2" t="s">
        <v>346</v>
      </c>
      <c r="G34" s="2" t="str">
        <f>_xlfn.XLOOKUP(C34,customers!A34:A1033,customers!C34:C1033," ")</f>
        <v xml:space="preserve"> </v>
      </c>
      <c r="H34" s="2" t="s">
        <v>347</v>
      </c>
      <c r="I34" t="s">
        <v>6187</v>
      </c>
    </row>
    <row r="35" spans="1:9" x14ac:dyDescent="0.35">
      <c r="A35" s="2" t="s">
        <v>674</v>
      </c>
      <c r="B35" s="2" t="s">
        <v>675</v>
      </c>
      <c r="C35" s="2" t="s">
        <v>676</v>
      </c>
      <c r="D35" s="2"/>
      <c r="E35" s="2" t="s">
        <v>677</v>
      </c>
      <c r="F35" s="2" t="s">
        <v>139</v>
      </c>
      <c r="G35" s="2" t="str">
        <f>_xlfn.XLOOKUP(C35,customers!A35:A1034,customers!C35:C1034," ")</f>
        <v xml:space="preserve"> </v>
      </c>
      <c r="H35" s="2">
        <v>58207</v>
      </c>
      <c r="I35" t="s">
        <v>6188</v>
      </c>
    </row>
    <row r="36" spans="1:9" x14ac:dyDescent="0.35">
      <c r="A36" s="2" t="s">
        <v>679</v>
      </c>
      <c r="B36" s="2" t="s">
        <v>680</v>
      </c>
      <c r="C36" s="2" t="s">
        <v>681</v>
      </c>
      <c r="D36" s="2" t="s">
        <v>682</v>
      </c>
      <c r="E36" s="2" t="s">
        <v>683</v>
      </c>
      <c r="F36" s="2" t="s">
        <v>79</v>
      </c>
      <c r="G36" s="2" t="str">
        <f>_xlfn.XLOOKUP(C36,customers!A36:A1035,customers!C36:C1035," ")</f>
        <v xml:space="preserve"> </v>
      </c>
      <c r="H36" s="2" t="s">
        <v>256</v>
      </c>
      <c r="I36" t="s">
        <v>6187</v>
      </c>
    </row>
    <row r="37" spans="1:9" x14ac:dyDescent="0.35">
      <c r="A37" s="2" t="s">
        <v>685</v>
      </c>
      <c r="B37" s="2" t="s">
        <v>686</v>
      </c>
      <c r="C37" s="2" t="s">
        <v>687</v>
      </c>
      <c r="D37" s="2" t="s">
        <v>688</v>
      </c>
      <c r="E37" s="2" t="s">
        <v>689</v>
      </c>
      <c r="F37" s="2" t="s">
        <v>46</v>
      </c>
      <c r="G37" s="2" t="str">
        <f>_xlfn.XLOOKUP(C37,customers!A37:A1036,customers!C37:C1036," ")</f>
        <v xml:space="preserve"> </v>
      </c>
      <c r="H37" s="2">
        <v>25362</v>
      </c>
      <c r="I37" t="s">
        <v>6188</v>
      </c>
    </row>
    <row r="38" spans="1:9" x14ac:dyDescent="0.35">
      <c r="A38" s="2" t="s">
        <v>691</v>
      </c>
      <c r="B38" s="2" t="s">
        <v>692</v>
      </c>
      <c r="C38" s="2" t="s">
        <v>693</v>
      </c>
      <c r="D38" s="2" t="s">
        <v>694</v>
      </c>
      <c r="E38" s="2" t="s">
        <v>695</v>
      </c>
      <c r="F38" s="2" t="s">
        <v>86</v>
      </c>
      <c r="G38" s="2" t="str">
        <f>_xlfn.XLOOKUP(C38,customers!A38:A1037,customers!C38:C1037," ")</f>
        <v xml:space="preserve"> </v>
      </c>
      <c r="H38" s="2">
        <v>72204</v>
      </c>
      <c r="I38" t="s">
        <v>6188</v>
      </c>
    </row>
    <row r="39" spans="1:9" x14ac:dyDescent="0.35">
      <c r="A39" s="2" t="s">
        <v>697</v>
      </c>
      <c r="B39" s="2" t="s">
        <v>698</v>
      </c>
      <c r="C39" s="2" t="s">
        <v>699</v>
      </c>
      <c r="D39" s="2" t="s">
        <v>700</v>
      </c>
      <c r="E39" s="2" t="s">
        <v>701</v>
      </c>
      <c r="F39" s="2" t="s">
        <v>40</v>
      </c>
      <c r="G39" s="2" t="str">
        <f>_xlfn.XLOOKUP(C39,customers!A39:A1038,customers!C39:C1038," ")</f>
        <v xml:space="preserve"> </v>
      </c>
      <c r="H39" s="2">
        <v>80291</v>
      </c>
      <c r="I39" t="s">
        <v>6188</v>
      </c>
    </row>
    <row r="40" spans="1:9" x14ac:dyDescent="0.35">
      <c r="A40" s="2" t="s">
        <v>703</v>
      </c>
      <c r="B40" s="2" t="s">
        <v>704</v>
      </c>
      <c r="C40" s="2" t="s">
        <v>705</v>
      </c>
      <c r="D40" s="2" t="s">
        <v>706</v>
      </c>
      <c r="E40" s="2" t="s">
        <v>707</v>
      </c>
      <c r="F40" s="2" t="s">
        <v>31</v>
      </c>
      <c r="G40" s="2" t="str">
        <f>_xlfn.XLOOKUP(C40,customers!A40:A1039,customers!C40:C1039," ")</f>
        <v xml:space="preserve"> </v>
      </c>
      <c r="H40" s="2">
        <v>55458</v>
      </c>
      <c r="I40" t="s">
        <v>6188</v>
      </c>
    </row>
    <row r="41" spans="1:9" x14ac:dyDescent="0.35">
      <c r="A41" s="2" t="s">
        <v>709</v>
      </c>
      <c r="B41" s="2" t="s">
        <v>710</v>
      </c>
      <c r="C41" s="2"/>
      <c r="D41" s="2"/>
      <c r="E41" s="2" t="s">
        <v>711</v>
      </c>
      <c r="F41" s="2" t="s">
        <v>124</v>
      </c>
      <c r="G41" s="2">
        <f>_xlfn.XLOOKUP(C41,customers!A41:A1040,customers!C41:C1040," ")</f>
        <v>0</v>
      </c>
      <c r="H41" s="2">
        <v>85715</v>
      </c>
      <c r="I41" t="s">
        <v>6187</v>
      </c>
    </row>
    <row r="42" spans="1:9" x14ac:dyDescent="0.35">
      <c r="A42" s="2" t="s">
        <v>713</v>
      </c>
      <c r="B42" s="2" t="s">
        <v>714</v>
      </c>
      <c r="C42" s="2"/>
      <c r="D42" s="2" t="s">
        <v>715</v>
      </c>
      <c r="E42" s="2" t="s">
        <v>716</v>
      </c>
      <c r="F42" s="2" t="s">
        <v>67</v>
      </c>
      <c r="G42" s="2">
        <f>_xlfn.XLOOKUP(C42,customers!A42:A1041,customers!C42:C1041," ")</f>
        <v>0</v>
      </c>
      <c r="H42" s="2">
        <v>70116</v>
      </c>
      <c r="I42" t="s">
        <v>6188</v>
      </c>
    </row>
    <row r="43" spans="1:9" x14ac:dyDescent="0.35">
      <c r="A43" s="2" t="s">
        <v>718</v>
      </c>
      <c r="B43" s="2" t="s">
        <v>719</v>
      </c>
      <c r="C43" s="2" t="s">
        <v>720</v>
      </c>
      <c r="D43" s="2" t="s">
        <v>721</v>
      </c>
      <c r="E43" s="2" t="s">
        <v>722</v>
      </c>
      <c r="F43" s="2" t="s">
        <v>69</v>
      </c>
      <c r="G43" s="2" t="str">
        <f>_xlfn.XLOOKUP(C43,customers!A43:A1042,customers!C43:C1042," ")</f>
        <v xml:space="preserve"> </v>
      </c>
      <c r="H43" s="2">
        <v>6183</v>
      </c>
      <c r="I43" t="s">
        <v>6187</v>
      </c>
    </row>
    <row r="44" spans="1:9" x14ac:dyDescent="0.35">
      <c r="A44" s="2" t="s">
        <v>724</v>
      </c>
      <c r="B44" s="2" t="s">
        <v>725</v>
      </c>
      <c r="C44" s="2" t="s">
        <v>726</v>
      </c>
      <c r="D44" s="2" t="s">
        <v>727</v>
      </c>
      <c r="E44" s="2" t="s">
        <v>728</v>
      </c>
      <c r="F44" s="2" t="s">
        <v>729</v>
      </c>
      <c r="G44" s="2" t="str">
        <f>_xlfn.XLOOKUP(C44,customers!A44:A1043,customers!C44:C1043," ")</f>
        <v xml:space="preserve"> </v>
      </c>
      <c r="H44" s="2">
        <v>84409</v>
      </c>
      <c r="I44" t="s">
        <v>6187</v>
      </c>
    </row>
    <row r="45" spans="1:9" x14ac:dyDescent="0.35">
      <c r="A45" s="2" t="s">
        <v>731</v>
      </c>
      <c r="B45" s="2" t="s">
        <v>732</v>
      </c>
      <c r="C45" s="2"/>
      <c r="D45" s="2" t="s">
        <v>733</v>
      </c>
      <c r="E45" s="2" t="s">
        <v>734</v>
      </c>
      <c r="F45" s="2" t="s">
        <v>239</v>
      </c>
      <c r="G45" s="2">
        <f>_xlfn.XLOOKUP(C45,customers!A45:A1044,customers!C45:C1044," ")</f>
        <v>0</v>
      </c>
      <c r="H45" s="2">
        <v>2216</v>
      </c>
      <c r="I45" t="s">
        <v>6188</v>
      </c>
    </row>
    <row r="46" spans="1:9" x14ac:dyDescent="0.35">
      <c r="A46" s="2" t="s">
        <v>736</v>
      </c>
      <c r="B46" s="2" t="s">
        <v>737</v>
      </c>
      <c r="C46" s="2" t="s">
        <v>738</v>
      </c>
      <c r="D46" s="2" t="s">
        <v>739</v>
      </c>
      <c r="E46" s="2" t="s">
        <v>740</v>
      </c>
      <c r="F46" s="2" t="s">
        <v>217</v>
      </c>
      <c r="G46" s="2" t="str">
        <f>_xlfn.XLOOKUP(C46,customers!A46:A1045,customers!C46:C1045," ")</f>
        <v xml:space="preserve"> </v>
      </c>
      <c r="H46" s="2">
        <v>14604</v>
      </c>
      <c r="I46" t="s">
        <v>6187</v>
      </c>
    </row>
    <row r="47" spans="1:9" x14ac:dyDescent="0.35">
      <c r="A47" s="2" t="s">
        <v>742</v>
      </c>
      <c r="B47" s="2" t="s">
        <v>743</v>
      </c>
      <c r="C47" s="2" t="s">
        <v>744</v>
      </c>
      <c r="D47" s="2" t="s">
        <v>745</v>
      </c>
      <c r="E47" s="2" t="s">
        <v>746</v>
      </c>
      <c r="F47" s="2" t="s">
        <v>92</v>
      </c>
      <c r="G47" s="2" t="str">
        <f>_xlfn.XLOOKUP(C47,customers!A47:A1046,customers!C47:C1046," ")</f>
        <v xml:space="preserve"> </v>
      </c>
      <c r="H47" s="2">
        <v>10469</v>
      </c>
      <c r="I47" t="s">
        <v>6188</v>
      </c>
    </row>
    <row r="48" spans="1:9" x14ac:dyDescent="0.35">
      <c r="A48" s="2" t="s">
        <v>748</v>
      </c>
      <c r="B48" s="2" t="s">
        <v>749</v>
      </c>
      <c r="C48" s="2"/>
      <c r="D48" s="2" t="s">
        <v>750</v>
      </c>
      <c r="E48" s="2" t="s">
        <v>751</v>
      </c>
      <c r="F48" s="2" t="s">
        <v>142</v>
      </c>
      <c r="G48" s="2">
        <f>_xlfn.XLOOKUP(C48,customers!A48:A1047,customers!C48:C1047," ")</f>
        <v>0</v>
      </c>
      <c r="H48" s="2">
        <v>35205</v>
      </c>
      <c r="I48" t="s">
        <v>6187</v>
      </c>
    </row>
    <row r="49" spans="1:9" x14ac:dyDescent="0.35">
      <c r="A49" s="2" t="s">
        <v>753</v>
      </c>
      <c r="B49" s="2" t="s">
        <v>754</v>
      </c>
      <c r="C49" s="2" t="s">
        <v>755</v>
      </c>
      <c r="D49" s="2" t="s">
        <v>756</v>
      </c>
      <c r="E49" s="2" t="s">
        <v>757</v>
      </c>
      <c r="F49" s="2" t="s">
        <v>270</v>
      </c>
      <c r="G49" s="2" t="str">
        <f>_xlfn.XLOOKUP(C49,customers!A49:A1048,customers!C49:C1048," ")</f>
        <v xml:space="preserve"> </v>
      </c>
      <c r="H49" s="2">
        <v>92415</v>
      </c>
      <c r="I49" t="s">
        <v>6187</v>
      </c>
    </row>
    <row r="50" spans="1:9" x14ac:dyDescent="0.35">
      <c r="A50" s="2" t="s">
        <v>759</v>
      </c>
      <c r="B50" s="2" t="s">
        <v>760</v>
      </c>
      <c r="C50" s="2" t="s">
        <v>761</v>
      </c>
      <c r="D50" s="2"/>
      <c r="E50" s="2" t="s">
        <v>762</v>
      </c>
      <c r="F50" s="2" t="s">
        <v>126</v>
      </c>
      <c r="G50" s="2" t="str">
        <f>_xlfn.XLOOKUP(C50,customers!A50:A1049,customers!C50:C1049," ")</f>
        <v xml:space="preserve"> </v>
      </c>
      <c r="H50" s="2">
        <v>23514</v>
      </c>
      <c r="I50" t="s">
        <v>6188</v>
      </c>
    </row>
    <row r="51" spans="1:9" x14ac:dyDescent="0.35">
      <c r="A51" s="2" t="s">
        <v>764</v>
      </c>
      <c r="B51" s="2" t="s">
        <v>765</v>
      </c>
      <c r="C51" s="2" t="s">
        <v>766</v>
      </c>
      <c r="D51" s="2" t="s">
        <v>767</v>
      </c>
      <c r="E51" s="2" t="s">
        <v>768</v>
      </c>
      <c r="F51" s="2" t="s">
        <v>45</v>
      </c>
      <c r="G51" s="2" t="str">
        <f>_xlfn.XLOOKUP(C51,customers!A51:A1050,customers!C51:C1050," ")</f>
        <v xml:space="preserve"> </v>
      </c>
      <c r="H51" s="2">
        <v>20409</v>
      </c>
      <c r="I51" t="s">
        <v>6188</v>
      </c>
    </row>
    <row r="52" spans="1:9" x14ac:dyDescent="0.35">
      <c r="A52" s="2" t="s">
        <v>770</v>
      </c>
      <c r="B52" s="2" t="s">
        <v>771</v>
      </c>
      <c r="C52" s="2" t="s">
        <v>772</v>
      </c>
      <c r="D52" s="2" t="s">
        <v>773</v>
      </c>
      <c r="E52" s="2" t="s">
        <v>774</v>
      </c>
      <c r="F52" s="2" t="s">
        <v>269</v>
      </c>
      <c r="G52" s="2" t="str">
        <f>_xlfn.XLOOKUP(C52,customers!A52:A1051,customers!C52:C1051," ")</f>
        <v xml:space="preserve"> </v>
      </c>
      <c r="H52" s="2">
        <v>33355</v>
      </c>
      <c r="I52" t="s">
        <v>6188</v>
      </c>
    </row>
    <row r="53" spans="1:9" x14ac:dyDescent="0.35">
      <c r="A53" s="2" t="s">
        <v>776</v>
      </c>
      <c r="B53" s="2" t="s">
        <v>777</v>
      </c>
      <c r="C53" s="2" t="s">
        <v>778</v>
      </c>
      <c r="D53" s="2" t="s">
        <v>779</v>
      </c>
      <c r="E53" s="2" t="s">
        <v>780</v>
      </c>
      <c r="F53" s="2" t="s">
        <v>326</v>
      </c>
      <c r="G53" s="2" t="str">
        <f>_xlfn.XLOOKUP(C53,customers!A53:A1052,customers!C53:C1052," ")</f>
        <v xml:space="preserve"> </v>
      </c>
      <c r="H53" s="2" t="s">
        <v>327</v>
      </c>
      <c r="I53" t="s">
        <v>6187</v>
      </c>
    </row>
    <row r="54" spans="1:9" x14ac:dyDescent="0.35">
      <c r="A54" s="2" t="s">
        <v>782</v>
      </c>
      <c r="B54" s="2" t="s">
        <v>783</v>
      </c>
      <c r="C54" s="2" t="s">
        <v>784</v>
      </c>
      <c r="D54" s="2"/>
      <c r="E54" s="2" t="s">
        <v>785</v>
      </c>
      <c r="F54" s="2" t="s">
        <v>246</v>
      </c>
      <c r="G54" s="2" t="str">
        <f>_xlfn.XLOOKUP(C54,customers!A54:A1053,customers!C54:C1053," ")</f>
        <v xml:space="preserve"> </v>
      </c>
      <c r="H54" s="2" t="s">
        <v>247</v>
      </c>
      <c r="I54" t="s">
        <v>6188</v>
      </c>
    </row>
    <row r="55" spans="1:9" x14ac:dyDescent="0.35">
      <c r="A55" s="2" t="s">
        <v>786</v>
      </c>
      <c r="B55" s="2" t="s">
        <v>787</v>
      </c>
      <c r="C55" s="2" t="s">
        <v>788</v>
      </c>
      <c r="D55" s="2" t="s">
        <v>789</v>
      </c>
      <c r="E55" s="2" t="s">
        <v>790</v>
      </c>
      <c r="F55" s="2" t="s">
        <v>136</v>
      </c>
      <c r="G55" s="2" t="str">
        <f>_xlfn.XLOOKUP(C55,customers!A55:A1054,customers!C55:C1054," ")</f>
        <v xml:space="preserve"> </v>
      </c>
      <c r="H55" s="2">
        <v>84605</v>
      </c>
      <c r="I55" t="s">
        <v>6188</v>
      </c>
    </row>
    <row r="56" spans="1:9" x14ac:dyDescent="0.35">
      <c r="A56" s="2" t="s">
        <v>792</v>
      </c>
      <c r="B56" s="2" t="s">
        <v>793</v>
      </c>
      <c r="C56" s="2" t="s">
        <v>794</v>
      </c>
      <c r="D56" s="2" t="s">
        <v>795</v>
      </c>
      <c r="E56" s="2" t="s">
        <v>796</v>
      </c>
      <c r="F56" s="2" t="s">
        <v>258</v>
      </c>
      <c r="G56" s="2" t="str">
        <f>_xlfn.XLOOKUP(C56,customers!A56:A1055,customers!C56:C1055," ")</f>
        <v xml:space="preserve"> </v>
      </c>
      <c r="H56" s="2">
        <v>43666</v>
      </c>
      <c r="I56" t="s">
        <v>6188</v>
      </c>
    </row>
    <row r="57" spans="1:9" x14ac:dyDescent="0.35">
      <c r="A57" s="2" t="s">
        <v>798</v>
      </c>
      <c r="B57" s="2" t="s">
        <v>799</v>
      </c>
      <c r="C57" s="2"/>
      <c r="D57" s="2" t="s">
        <v>800</v>
      </c>
      <c r="E57" s="2" t="s">
        <v>801</v>
      </c>
      <c r="F57" s="2" t="s">
        <v>133</v>
      </c>
      <c r="G57" s="2">
        <f>_xlfn.XLOOKUP(C57,customers!A57:A1056,customers!C57:C1056," ")</f>
        <v>0</v>
      </c>
      <c r="H57" s="2">
        <v>8650</v>
      </c>
      <c r="I57" t="s">
        <v>6188</v>
      </c>
    </row>
    <row r="58" spans="1:9" x14ac:dyDescent="0.35">
      <c r="A58" s="2" t="s">
        <v>803</v>
      </c>
      <c r="B58" s="2" t="s">
        <v>804</v>
      </c>
      <c r="C58" s="2" t="s">
        <v>805</v>
      </c>
      <c r="D58" s="2" t="s">
        <v>806</v>
      </c>
      <c r="E58" s="2" t="s">
        <v>807</v>
      </c>
      <c r="F58" s="2" t="s">
        <v>135</v>
      </c>
      <c r="G58" s="2" t="str">
        <f>_xlfn.XLOOKUP(C58,customers!A58:A1057,customers!C58:C1057," ")</f>
        <v xml:space="preserve"> </v>
      </c>
      <c r="H58" s="2">
        <v>33686</v>
      </c>
      <c r="I58" t="s">
        <v>6187</v>
      </c>
    </row>
    <row r="59" spans="1:9" x14ac:dyDescent="0.35">
      <c r="A59" s="2" t="s">
        <v>809</v>
      </c>
      <c r="B59" s="2" t="s">
        <v>810</v>
      </c>
      <c r="C59" s="2" t="s">
        <v>811</v>
      </c>
      <c r="D59" s="2" t="s">
        <v>812</v>
      </c>
      <c r="E59" s="2" t="s">
        <v>813</v>
      </c>
      <c r="F59" s="2" t="s">
        <v>248</v>
      </c>
      <c r="G59" s="2" t="str">
        <f>_xlfn.XLOOKUP(C59,customers!A59:A1058,customers!C59:C1058," ")</f>
        <v xml:space="preserve"> </v>
      </c>
      <c r="H59" s="2">
        <v>32590</v>
      </c>
      <c r="I59" t="s">
        <v>6188</v>
      </c>
    </row>
    <row r="60" spans="1:9" x14ac:dyDescent="0.35">
      <c r="A60" s="2" t="s">
        <v>815</v>
      </c>
      <c r="B60" s="2" t="s">
        <v>816</v>
      </c>
      <c r="C60" s="2"/>
      <c r="D60" s="2" t="s">
        <v>817</v>
      </c>
      <c r="E60" s="2" t="s">
        <v>818</v>
      </c>
      <c r="F60" s="2" t="s">
        <v>232</v>
      </c>
      <c r="G60" s="2">
        <f>_xlfn.XLOOKUP(C60,customers!A60:A1059,customers!C60:C1059," ")</f>
        <v>0</v>
      </c>
      <c r="H60" s="2">
        <v>33543</v>
      </c>
      <c r="I60" t="s">
        <v>6187</v>
      </c>
    </row>
    <row r="61" spans="1:9" x14ac:dyDescent="0.35">
      <c r="A61" s="2" t="s">
        <v>820</v>
      </c>
      <c r="B61" s="2" t="s">
        <v>821</v>
      </c>
      <c r="C61" s="2" t="s">
        <v>822</v>
      </c>
      <c r="D61" s="2"/>
      <c r="E61" s="2" t="s">
        <v>823</v>
      </c>
      <c r="F61" s="2" t="s">
        <v>171</v>
      </c>
      <c r="G61" s="2" t="str">
        <f>_xlfn.XLOOKUP(C61,customers!A61:A1060,customers!C61:C1060," ")</f>
        <v xml:space="preserve"> </v>
      </c>
      <c r="H61" s="2">
        <v>55123</v>
      </c>
      <c r="I61" t="s">
        <v>6187</v>
      </c>
    </row>
    <row r="62" spans="1:9" x14ac:dyDescent="0.35">
      <c r="A62" s="2" t="s">
        <v>825</v>
      </c>
      <c r="B62" s="2" t="s">
        <v>826</v>
      </c>
      <c r="C62" s="2" t="s">
        <v>827</v>
      </c>
      <c r="D62" s="2" t="s">
        <v>828</v>
      </c>
      <c r="E62" s="2" t="s">
        <v>829</v>
      </c>
      <c r="F62" s="2" t="s">
        <v>64</v>
      </c>
      <c r="G62" s="2" t="str">
        <f>_xlfn.XLOOKUP(C62,customers!A62:A1061,customers!C62:C1061," ")</f>
        <v xml:space="preserve"> </v>
      </c>
      <c r="H62" s="2">
        <v>46862</v>
      </c>
      <c r="I62" t="s">
        <v>6188</v>
      </c>
    </row>
    <row r="63" spans="1:9" x14ac:dyDescent="0.35">
      <c r="A63" s="2" t="s">
        <v>831</v>
      </c>
      <c r="B63" s="2" t="s">
        <v>832</v>
      </c>
      <c r="C63" s="2"/>
      <c r="D63" s="2" t="s">
        <v>833</v>
      </c>
      <c r="E63" s="2" t="s">
        <v>834</v>
      </c>
      <c r="F63" s="2" t="s">
        <v>149</v>
      </c>
      <c r="G63" s="2">
        <f>_xlfn.XLOOKUP(C63,customers!A63:A1062,customers!C63:C1062," ")</f>
        <v>0</v>
      </c>
      <c r="H63" s="2" t="s">
        <v>150</v>
      </c>
      <c r="I63" t="s">
        <v>6187</v>
      </c>
    </row>
    <row r="64" spans="1:9" x14ac:dyDescent="0.35">
      <c r="A64" s="2" t="s">
        <v>836</v>
      </c>
      <c r="B64" s="2" t="s">
        <v>837</v>
      </c>
      <c r="C64" s="2"/>
      <c r="D64" s="2" t="s">
        <v>838</v>
      </c>
      <c r="E64" s="2" t="s">
        <v>839</v>
      </c>
      <c r="F64" s="2" t="s">
        <v>265</v>
      </c>
      <c r="G64" s="2">
        <f>_xlfn.XLOOKUP(C64,customers!A64:A1063,customers!C64:C1063," ")</f>
        <v>0</v>
      </c>
      <c r="H64" s="2">
        <v>34114</v>
      </c>
      <c r="I64" t="s">
        <v>6187</v>
      </c>
    </row>
    <row r="65" spans="1:9" x14ac:dyDescent="0.35">
      <c r="A65" s="2" t="s">
        <v>841</v>
      </c>
      <c r="B65" s="2" t="s">
        <v>842</v>
      </c>
      <c r="C65" s="2" t="s">
        <v>843</v>
      </c>
      <c r="D65" s="2" t="s">
        <v>844</v>
      </c>
      <c r="E65" s="2" t="s">
        <v>845</v>
      </c>
      <c r="F65" s="2" t="s">
        <v>54</v>
      </c>
      <c r="G65" s="2" t="str">
        <f>_xlfn.XLOOKUP(C65,customers!A65:A1064,customers!C65:C1064," ")</f>
        <v xml:space="preserve"> </v>
      </c>
      <c r="H65" s="2">
        <v>60681</v>
      </c>
      <c r="I65" t="s">
        <v>6188</v>
      </c>
    </row>
    <row r="66" spans="1:9" x14ac:dyDescent="0.35">
      <c r="A66" s="2" t="s">
        <v>847</v>
      </c>
      <c r="B66" s="2" t="s">
        <v>848</v>
      </c>
      <c r="C66" s="2"/>
      <c r="D66" s="2" t="s">
        <v>849</v>
      </c>
      <c r="E66" s="2" t="s">
        <v>850</v>
      </c>
      <c r="F66" s="2" t="s">
        <v>197</v>
      </c>
      <c r="G66" s="2">
        <f>_xlfn.XLOOKUP(C66,customers!A66:A1065,customers!C66:C1065," ")</f>
        <v>0</v>
      </c>
      <c r="H66" s="2">
        <v>7104</v>
      </c>
      <c r="I66" t="s">
        <v>6187</v>
      </c>
    </row>
    <row r="67" spans="1:9" x14ac:dyDescent="0.35">
      <c r="A67" s="2" t="s">
        <v>852</v>
      </c>
      <c r="B67" s="2" t="s">
        <v>853</v>
      </c>
      <c r="C67" s="2" t="s">
        <v>854</v>
      </c>
      <c r="D67" s="2" t="s">
        <v>855</v>
      </c>
      <c r="E67" s="2" t="s">
        <v>856</v>
      </c>
      <c r="F67" s="2" t="s">
        <v>361</v>
      </c>
      <c r="G67" s="2" t="str">
        <f>_xlfn.XLOOKUP(C67,customers!A67:A1066,customers!C67:C1066," ")</f>
        <v xml:space="preserve"> </v>
      </c>
      <c r="H67" s="2">
        <v>22184</v>
      </c>
      <c r="I67" t="s">
        <v>6187</v>
      </c>
    </row>
    <row r="68" spans="1:9" x14ac:dyDescent="0.35">
      <c r="A68" s="2" t="s">
        <v>858</v>
      </c>
      <c r="B68" s="2" t="s">
        <v>859</v>
      </c>
      <c r="C68" s="2" t="s">
        <v>860</v>
      </c>
      <c r="D68" s="2" t="s">
        <v>861</v>
      </c>
      <c r="E68" s="2" t="s">
        <v>862</v>
      </c>
      <c r="F68" s="2" t="s">
        <v>104</v>
      </c>
      <c r="G68" s="2" t="str">
        <f>_xlfn.XLOOKUP(C68,customers!A68:A1067,customers!C68:C1067," ")</f>
        <v xml:space="preserve"> </v>
      </c>
      <c r="H68" s="2">
        <v>76178</v>
      </c>
      <c r="I68" t="s">
        <v>6187</v>
      </c>
    </row>
    <row r="69" spans="1:9" x14ac:dyDescent="0.35">
      <c r="A69" s="2" t="s">
        <v>864</v>
      </c>
      <c r="B69" s="2" t="s">
        <v>865</v>
      </c>
      <c r="C69" s="2" t="s">
        <v>866</v>
      </c>
      <c r="D69" s="2" t="s">
        <v>867</v>
      </c>
      <c r="E69" s="2" t="s">
        <v>868</v>
      </c>
      <c r="F69" s="2" t="s">
        <v>116</v>
      </c>
      <c r="G69" s="2" t="str">
        <f>_xlfn.XLOOKUP(C69,customers!A69:A1068,customers!C69:C1068," ")</f>
        <v xml:space="preserve"> </v>
      </c>
      <c r="H69" s="2">
        <v>91505</v>
      </c>
      <c r="I69" t="s">
        <v>6188</v>
      </c>
    </row>
    <row r="70" spans="1:9" x14ac:dyDescent="0.35">
      <c r="A70" s="2" t="s">
        <v>870</v>
      </c>
      <c r="B70" s="2" t="s">
        <v>871</v>
      </c>
      <c r="C70" s="2" t="s">
        <v>872</v>
      </c>
      <c r="D70" s="2" t="s">
        <v>873</v>
      </c>
      <c r="E70" s="2" t="s">
        <v>874</v>
      </c>
      <c r="F70" s="2" t="s">
        <v>266</v>
      </c>
      <c r="G70" s="2" t="str">
        <f>_xlfn.XLOOKUP(C70,customers!A70:A1069,customers!C70:C1069," ")</f>
        <v xml:space="preserve"> </v>
      </c>
      <c r="H70" s="2">
        <v>37665</v>
      </c>
      <c r="I70" t="s">
        <v>6188</v>
      </c>
    </row>
    <row r="71" spans="1:9" x14ac:dyDescent="0.35">
      <c r="A71" s="2" t="s">
        <v>876</v>
      </c>
      <c r="B71" s="2" t="s">
        <v>877</v>
      </c>
      <c r="C71" s="2" t="s">
        <v>878</v>
      </c>
      <c r="D71" s="2" t="s">
        <v>879</v>
      </c>
      <c r="E71" s="2" t="s">
        <v>880</v>
      </c>
      <c r="F71" s="2" t="s">
        <v>282</v>
      </c>
      <c r="G71" s="2" t="str">
        <f>_xlfn.XLOOKUP(C71,customers!A71:A1070,customers!C71:C1070," ")</f>
        <v xml:space="preserve"> </v>
      </c>
      <c r="H71" s="2" t="s">
        <v>881</v>
      </c>
      <c r="I71" t="s">
        <v>6187</v>
      </c>
    </row>
    <row r="72" spans="1:9" x14ac:dyDescent="0.35">
      <c r="A72" s="2" t="s">
        <v>883</v>
      </c>
      <c r="B72" s="2" t="s">
        <v>884</v>
      </c>
      <c r="C72" s="2" t="s">
        <v>885</v>
      </c>
      <c r="D72" s="2" t="s">
        <v>886</v>
      </c>
      <c r="E72" s="2" t="s">
        <v>887</v>
      </c>
      <c r="F72" s="2" t="s">
        <v>37</v>
      </c>
      <c r="G72" s="2" t="str">
        <f>_xlfn.XLOOKUP(C72,customers!A72:A1071,customers!C72:C1071," ")</f>
        <v xml:space="preserve"> </v>
      </c>
      <c r="H72" s="2">
        <v>43231</v>
      </c>
      <c r="I72" t="s">
        <v>6188</v>
      </c>
    </row>
    <row r="73" spans="1:9" x14ac:dyDescent="0.35">
      <c r="A73" s="2" t="s">
        <v>889</v>
      </c>
      <c r="B73" s="2" t="s">
        <v>890</v>
      </c>
      <c r="C73" s="2" t="s">
        <v>891</v>
      </c>
      <c r="D73" s="2" t="s">
        <v>892</v>
      </c>
      <c r="E73" s="2" t="s">
        <v>893</v>
      </c>
      <c r="F73" s="2" t="s">
        <v>405</v>
      </c>
      <c r="G73" s="2" t="str">
        <f>_xlfn.XLOOKUP(C73,customers!A73:A1072,customers!C73:C1072," ")</f>
        <v xml:space="preserve"> </v>
      </c>
      <c r="H73" s="2" t="s">
        <v>340</v>
      </c>
      <c r="I73" t="s">
        <v>6188</v>
      </c>
    </row>
    <row r="74" spans="1:9" x14ac:dyDescent="0.35">
      <c r="A74" s="2" t="s">
        <v>895</v>
      </c>
      <c r="B74" s="2" t="s">
        <v>896</v>
      </c>
      <c r="C74" s="2"/>
      <c r="D74" s="2" t="s">
        <v>897</v>
      </c>
      <c r="E74" s="2" t="s">
        <v>898</v>
      </c>
      <c r="F74" s="2" t="s">
        <v>67</v>
      </c>
      <c r="G74" s="2">
        <f>_xlfn.XLOOKUP(C74,customers!A74:A1073,customers!C74:C1073," ")</f>
        <v>0</v>
      </c>
      <c r="H74" s="2">
        <v>70183</v>
      </c>
      <c r="I74" t="s">
        <v>6188</v>
      </c>
    </row>
    <row r="75" spans="1:9" x14ac:dyDescent="0.35">
      <c r="A75" s="2" t="s">
        <v>900</v>
      </c>
      <c r="B75" s="2" t="s">
        <v>901</v>
      </c>
      <c r="C75" s="2"/>
      <c r="D75" s="2" t="s">
        <v>902</v>
      </c>
      <c r="E75" s="2" t="s">
        <v>903</v>
      </c>
      <c r="F75" s="2" t="s">
        <v>33</v>
      </c>
      <c r="G75" s="2">
        <f>_xlfn.XLOOKUP(C75,customers!A75:A1074,customers!C75:C1074," ")</f>
        <v>0</v>
      </c>
      <c r="H75" s="2">
        <v>28230</v>
      </c>
      <c r="I75" t="s">
        <v>6187</v>
      </c>
    </row>
    <row r="76" spans="1:9" x14ac:dyDescent="0.35">
      <c r="A76" s="2" t="s">
        <v>905</v>
      </c>
      <c r="B76" s="2" t="s">
        <v>906</v>
      </c>
      <c r="C76" s="2" t="s">
        <v>907</v>
      </c>
      <c r="D76" s="2" t="s">
        <v>908</v>
      </c>
      <c r="E76" s="2" t="s">
        <v>909</v>
      </c>
      <c r="F76" s="2" t="s">
        <v>81</v>
      </c>
      <c r="G76" s="2" t="str">
        <f>_xlfn.XLOOKUP(C76,customers!A76:A1075,customers!C76:C1075," ")</f>
        <v xml:space="preserve"> </v>
      </c>
      <c r="H76" s="2">
        <v>1114</v>
      </c>
      <c r="I76" t="s">
        <v>6187</v>
      </c>
    </row>
    <row r="77" spans="1:9" x14ac:dyDescent="0.35">
      <c r="A77" s="2" t="s">
        <v>911</v>
      </c>
      <c r="B77" s="2" t="s">
        <v>912</v>
      </c>
      <c r="C77" s="2" t="s">
        <v>913</v>
      </c>
      <c r="D77" s="2" t="s">
        <v>914</v>
      </c>
      <c r="E77" s="2" t="s">
        <v>915</v>
      </c>
      <c r="F77" s="2" t="s">
        <v>324</v>
      </c>
      <c r="G77" s="2" t="str">
        <f>_xlfn.XLOOKUP(C77,customers!A77:A1076,customers!C77:C1076," ")</f>
        <v xml:space="preserve"> </v>
      </c>
      <c r="H77" s="2" t="s">
        <v>318</v>
      </c>
      <c r="I77" t="s">
        <v>6187</v>
      </c>
    </row>
    <row r="78" spans="1:9" x14ac:dyDescent="0.35">
      <c r="A78" s="2" t="s">
        <v>917</v>
      </c>
      <c r="B78" s="2" t="s">
        <v>918</v>
      </c>
      <c r="C78" s="2"/>
      <c r="D78" s="2" t="s">
        <v>919</v>
      </c>
      <c r="E78" s="2" t="s">
        <v>920</v>
      </c>
      <c r="F78" s="2" t="s">
        <v>479</v>
      </c>
      <c r="G78" s="2">
        <f>_xlfn.XLOOKUP(C78,customers!A78:A1077,customers!C78:C1077," ")</f>
        <v>0</v>
      </c>
      <c r="H78" s="2" t="s">
        <v>356</v>
      </c>
      <c r="I78" t="s">
        <v>6187</v>
      </c>
    </row>
    <row r="79" spans="1:9" x14ac:dyDescent="0.35">
      <c r="A79" s="2" t="s">
        <v>922</v>
      </c>
      <c r="B79" s="2" t="s">
        <v>923</v>
      </c>
      <c r="C79" s="2" t="s">
        <v>924</v>
      </c>
      <c r="D79" s="2" t="s">
        <v>925</v>
      </c>
      <c r="E79" s="2" t="s">
        <v>926</v>
      </c>
      <c r="F79" s="2" t="s">
        <v>210</v>
      </c>
      <c r="G79" s="2" t="str">
        <f>_xlfn.XLOOKUP(C79,customers!A79:A1078,customers!C79:C1078," ")</f>
        <v xml:space="preserve"> </v>
      </c>
      <c r="H79" s="2">
        <v>79705</v>
      </c>
      <c r="I79" t="s">
        <v>6188</v>
      </c>
    </row>
    <row r="80" spans="1:9" x14ac:dyDescent="0.35">
      <c r="A80" s="2" t="s">
        <v>928</v>
      </c>
      <c r="B80" s="2" t="s">
        <v>929</v>
      </c>
      <c r="C80" s="2" t="s">
        <v>930</v>
      </c>
      <c r="D80" s="2" t="s">
        <v>931</v>
      </c>
      <c r="E80" s="2" t="s">
        <v>932</v>
      </c>
      <c r="F80" s="2" t="s">
        <v>50</v>
      </c>
      <c r="G80" s="2" t="str">
        <f>_xlfn.XLOOKUP(C80,customers!A80:A1079,customers!C80:C1079," ")</f>
        <v xml:space="preserve"> </v>
      </c>
      <c r="H80" s="2">
        <v>75323</v>
      </c>
      <c r="I80" t="s">
        <v>6187</v>
      </c>
    </row>
    <row r="81" spans="1:9" x14ac:dyDescent="0.35">
      <c r="A81" s="2" t="s">
        <v>934</v>
      </c>
      <c r="B81" s="2" t="s">
        <v>935</v>
      </c>
      <c r="C81" s="2" t="s">
        <v>936</v>
      </c>
      <c r="D81" s="2" t="s">
        <v>937</v>
      </c>
      <c r="E81" s="2" t="s">
        <v>938</v>
      </c>
      <c r="F81" s="2" t="s">
        <v>286</v>
      </c>
      <c r="G81" s="2" t="str">
        <f>_xlfn.XLOOKUP(C81,customers!A81:A1080,customers!C81:C1080," ")</f>
        <v xml:space="preserve"> </v>
      </c>
      <c r="H81" s="2">
        <v>20189</v>
      </c>
      <c r="I81" t="s">
        <v>6188</v>
      </c>
    </row>
    <row r="82" spans="1:9" x14ac:dyDescent="0.35">
      <c r="A82" s="2" t="s">
        <v>940</v>
      </c>
      <c r="B82" s="2" t="s">
        <v>941</v>
      </c>
      <c r="C82" s="2" t="s">
        <v>942</v>
      </c>
      <c r="D82" s="2" t="s">
        <v>943</v>
      </c>
      <c r="E82" s="2" t="s">
        <v>944</v>
      </c>
      <c r="F82" s="2" t="s">
        <v>147</v>
      </c>
      <c r="G82" s="2" t="str">
        <f>_xlfn.XLOOKUP(C82,customers!A82:A1081,customers!C82:C1081," ")</f>
        <v xml:space="preserve"> </v>
      </c>
      <c r="H82" s="2">
        <v>94627</v>
      </c>
      <c r="I82" t="s">
        <v>6187</v>
      </c>
    </row>
    <row r="83" spans="1:9" x14ac:dyDescent="0.35">
      <c r="A83" s="2" t="s">
        <v>946</v>
      </c>
      <c r="B83" s="2" t="s">
        <v>947</v>
      </c>
      <c r="C83" s="2" t="s">
        <v>948</v>
      </c>
      <c r="D83" s="2" t="s">
        <v>949</v>
      </c>
      <c r="E83" s="2" t="s">
        <v>950</v>
      </c>
      <c r="F83" s="2" t="s">
        <v>76</v>
      </c>
      <c r="G83" s="2" t="str">
        <f>_xlfn.XLOOKUP(C83,customers!A83:A1082,customers!C83:C1082," ")</f>
        <v xml:space="preserve"> </v>
      </c>
      <c r="H83" s="2">
        <v>80930</v>
      </c>
      <c r="I83" t="s">
        <v>6187</v>
      </c>
    </row>
    <row r="84" spans="1:9" x14ac:dyDescent="0.35">
      <c r="A84" s="2" t="s">
        <v>952</v>
      </c>
      <c r="B84" s="2" t="s">
        <v>953</v>
      </c>
      <c r="C84" s="2" t="s">
        <v>954</v>
      </c>
      <c r="D84" s="2" t="s">
        <v>955</v>
      </c>
      <c r="E84" s="2" t="s">
        <v>956</v>
      </c>
      <c r="F84" s="2" t="s">
        <v>453</v>
      </c>
      <c r="G84" s="2" t="str">
        <f>_xlfn.XLOOKUP(C84,customers!A84:A1083,customers!C84:C1083," ")</f>
        <v xml:space="preserve"> </v>
      </c>
      <c r="H84" s="2" t="s">
        <v>454</v>
      </c>
      <c r="I84" t="s">
        <v>6187</v>
      </c>
    </row>
    <row r="85" spans="1:9" x14ac:dyDescent="0.35">
      <c r="A85" s="2" t="s">
        <v>958</v>
      </c>
      <c r="B85" s="2" t="s">
        <v>959</v>
      </c>
      <c r="C85" s="2"/>
      <c r="D85" s="2" t="s">
        <v>960</v>
      </c>
      <c r="E85" s="2" t="s">
        <v>961</v>
      </c>
      <c r="F85" s="2" t="s">
        <v>118</v>
      </c>
      <c r="G85" s="2">
        <f>_xlfn.XLOOKUP(C85,customers!A85:A1084,customers!C85:C1084," ")</f>
        <v>0</v>
      </c>
      <c r="H85" s="2">
        <v>14205</v>
      </c>
      <c r="I85" t="s">
        <v>6187</v>
      </c>
    </row>
    <row r="86" spans="1:9" x14ac:dyDescent="0.35">
      <c r="A86" s="2" t="s">
        <v>963</v>
      </c>
      <c r="B86" s="2" t="s">
        <v>964</v>
      </c>
      <c r="C86" s="2" t="s">
        <v>965</v>
      </c>
      <c r="D86" s="2" t="s">
        <v>966</v>
      </c>
      <c r="E86" s="2" t="s">
        <v>967</v>
      </c>
      <c r="F86" s="2" t="s">
        <v>28</v>
      </c>
      <c r="G86" s="2" t="str">
        <f>_xlfn.XLOOKUP(C86,customers!A86:A1085,customers!C86:C1085," ")</f>
        <v xml:space="preserve"> </v>
      </c>
      <c r="H86" s="2">
        <v>93715</v>
      </c>
      <c r="I86" t="s">
        <v>6188</v>
      </c>
    </row>
    <row r="87" spans="1:9" x14ac:dyDescent="0.35">
      <c r="A87" s="2" t="s">
        <v>969</v>
      </c>
      <c r="B87" s="2" t="s">
        <v>970</v>
      </c>
      <c r="C87" s="2" t="s">
        <v>971</v>
      </c>
      <c r="D87" s="2"/>
      <c r="E87" s="2" t="s">
        <v>972</v>
      </c>
      <c r="F87" s="2" t="s">
        <v>104</v>
      </c>
      <c r="G87" s="2" t="str">
        <f>_xlfn.XLOOKUP(C87,customers!A87:A1086,customers!C87:C1086," ")</f>
        <v xml:space="preserve"> </v>
      </c>
      <c r="H87" s="2">
        <v>76121</v>
      </c>
      <c r="I87" t="s">
        <v>6188</v>
      </c>
    </row>
    <row r="88" spans="1:9" x14ac:dyDescent="0.35">
      <c r="A88" s="2" t="s">
        <v>973</v>
      </c>
      <c r="B88" s="2" t="s">
        <v>974</v>
      </c>
      <c r="C88" s="2" t="s">
        <v>975</v>
      </c>
      <c r="D88" s="2"/>
      <c r="E88" s="2" t="s">
        <v>976</v>
      </c>
      <c r="F88" s="2" t="s">
        <v>75</v>
      </c>
      <c r="G88" s="2" t="str">
        <f>_xlfn.XLOOKUP(C88,customers!A88:A1087,customers!C88:C1087," ")</f>
        <v xml:space="preserve"> </v>
      </c>
      <c r="H88" s="2">
        <v>73179</v>
      </c>
      <c r="I88" t="s">
        <v>6187</v>
      </c>
    </row>
    <row r="89" spans="1:9" x14ac:dyDescent="0.35">
      <c r="A89" s="2" t="s">
        <v>978</v>
      </c>
      <c r="B89" s="2" t="s">
        <v>979</v>
      </c>
      <c r="C89" s="2" t="s">
        <v>980</v>
      </c>
      <c r="D89" s="2"/>
      <c r="E89" s="2" t="s">
        <v>981</v>
      </c>
      <c r="F89" s="2" t="s">
        <v>287</v>
      </c>
      <c r="G89" s="2" t="str">
        <f>_xlfn.XLOOKUP(C89,customers!A89:A1088,customers!C89:C1088," ")</f>
        <v xml:space="preserve"> </v>
      </c>
      <c r="H89" s="2">
        <v>77705</v>
      </c>
      <c r="I89" t="s">
        <v>6188</v>
      </c>
    </row>
    <row r="90" spans="1:9" x14ac:dyDescent="0.35">
      <c r="A90" s="2" t="s">
        <v>983</v>
      </c>
      <c r="B90" s="2" t="s">
        <v>984</v>
      </c>
      <c r="C90" s="2" t="s">
        <v>985</v>
      </c>
      <c r="D90" s="2"/>
      <c r="E90" s="2" t="s">
        <v>986</v>
      </c>
      <c r="F90" s="2" t="s">
        <v>120</v>
      </c>
      <c r="G90" s="2" t="str">
        <f>_xlfn.XLOOKUP(C90,customers!A90:A1089,customers!C90:C1089," ")</f>
        <v xml:space="preserve"> </v>
      </c>
      <c r="H90" s="2">
        <v>89519</v>
      </c>
      <c r="I90" t="s">
        <v>6188</v>
      </c>
    </row>
    <row r="91" spans="1:9" x14ac:dyDescent="0.35">
      <c r="A91" s="2" t="s">
        <v>988</v>
      </c>
      <c r="B91" s="2" t="s">
        <v>989</v>
      </c>
      <c r="C91" s="2" t="s">
        <v>990</v>
      </c>
      <c r="D91" s="2" t="s">
        <v>991</v>
      </c>
      <c r="E91" s="2" t="s">
        <v>992</v>
      </c>
      <c r="F91" s="2" t="s">
        <v>114</v>
      </c>
      <c r="G91" s="2" t="str">
        <f>_xlfn.XLOOKUP(C91,customers!A91:A1090,customers!C91:C1090," ")</f>
        <v xml:space="preserve"> </v>
      </c>
      <c r="H91" s="2">
        <v>64136</v>
      </c>
      <c r="I91" t="s">
        <v>6188</v>
      </c>
    </row>
    <row r="92" spans="1:9" x14ac:dyDescent="0.35">
      <c r="A92" s="2" t="s">
        <v>994</v>
      </c>
      <c r="B92" s="2" t="s">
        <v>995</v>
      </c>
      <c r="C92" s="2"/>
      <c r="D92" s="2" t="s">
        <v>996</v>
      </c>
      <c r="E92" s="2" t="s">
        <v>997</v>
      </c>
      <c r="F92" s="2" t="s">
        <v>326</v>
      </c>
      <c r="G92" s="2">
        <f>_xlfn.XLOOKUP(C92,customers!A92:A1091,customers!C92:C1091," ")</f>
        <v>0</v>
      </c>
      <c r="H92" s="2" t="s">
        <v>327</v>
      </c>
      <c r="I92" t="s">
        <v>6187</v>
      </c>
    </row>
    <row r="93" spans="1:9" x14ac:dyDescent="0.35">
      <c r="A93" s="2" t="s">
        <v>999</v>
      </c>
      <c r="B93" s="2" t="s">
        <v>1000</v>
      </c>
      <c r="C93" s="2" t="s">
        <v>1001</v>
      </c>
      <c r="D93" s="2" t="s">
        <v>1002</v>
      </c>
      <c r="E93" s="2" t="s">
        <v>1003</v>
      </c>
      <c r="F93" s="2" t="s">
        <v>151</v>
      </c>
      <c r="G93" s="2" t="str">
        <f>_xlfn.XLOOKUP(C93,customers!A93:A1092,customers!C93:C1092," ")</f>
        <v xml:space="preserve"> </v>
      </c>
      <c r="H93" s="2">
        <v>92878</v>
      </c>
      <c r="I93" t="s">
        <v>6188</v>
      </c>
    </row>
    <row r="94" spans="1:9" x14ac:dyDescent="0.35">
      <c r="A94" s="2" t="s">
        <v>1005</v>
      </c>
      <c r="B94" s="2" t="s">
        <v>1006</v>
      </c>
      <c r="C94" s="2"/>
      <c r="D94" s="2" t="s">
        <v>1007</v>
      </c>
      <c r="E94" s="2" t="s">
        <v>1008</v>
      </c>
      <c r="F94" s="2" t="s">
        <v>121</v>
      </c>
      <c r="G94" s="2">
        <f>_xlfn.XLOOKUP(C94,customers!A94:A1093,customers!C94:C1093," ")</f>
        <v>0</v>
      </c>
      <c r="H94" s="2">
        <v>78759</v>
      </c>
      <c r="I94" t="s">
        <v>6187</v>
      </c>
    </row>
    <row r="95" spans="1:9" x14ac:dyDescent="0.35">
      <c r="A95" s="2" t="s">
        <v>1010</v>
      </c>
      <c r="B95" s="2" t="s">
        <v>1011</v>
      </c>
      <c r="C95" s="2" t="s">
        <v>1012</v>
      </c>
      <c r="D95" s="2" t="s">
        <v>1013</v>
      </c>
      <c r="E95" s="2" t="s">
        <v>1014</v>
      </c>
      <c r="F95" s="2" t="s">
        <v>111</v>
      </c>
      <c r="G95" s="2" t="str">
        <f>_xlfn.XLOOKUP(C95,customers!A95:A1094,customers!C95:C1094," ")</f>
        <v xml:space="preserve"> </v>
      </c>
      <c r="H95" s="2" t="s">
        <v>112</v>
      </c>
      <c r="I95" t="s">
        <v>6187</v>
      </c>
    </row>
    <row r="96" spans="1:9" x14ac:dyDescent="0.35">
      <c r="A96" s="2" t="s">
        <v>1016</v>
      </c>
      <c r="B96" s="2" t="s">
        <v>1017</v>
      </c>
      <c r="C96" s="2"/>
      <c r="D96" s="2"/>
      <c r="E96" s="2" t="s">
        <v>1018</v>
      </c>
      <c r="F96" s="2" t="s">
        <v>384</v>
      </c>
      <c r="G96" s="2">
        <f>_xlfn.XLOOKUP(C96,customers!A96:A1095,customers!C96:C1095," ")</f>
        <v>0</v>
      </c>
      <c r="H96" s="2" t="s">
        <v>385</v>
      </c>
      <c r="I96" t="s">
        <v>6187</v>
      </c>
    </row>
    <row r="97" spans="1:9" x14ac:dyDescent="0.35">
      <c r="A97" s="2" t="s">
        <v>1020</v>
      </c>
      <c r="B97" s="2" t="s">
        <v>1021</v>
      </c>
      <c r="C97" s="2" t="s">
        <v>1022</v>
      </c>
      <c r="D97" s="2"/>
      <c r="E97" s="2" t="s">
        <v>1023</v>
      </c>
      <c r="F97" s="2" t="s">
        <v>28</v>
      </c>
      <c r="G97" s="2" t="str">
        <f>_xlfn.XLOOKUP(C97,customers!A97:A1096,customers!C97:C1096," ")</f>
        <v xml:space="preserve"> </v>
      </c>
      <c r="H97" s="2">
        <v>93762</v>
      </c>
      <c r="I97" t="s">
        <v>6188</v>
      </c>
    </row>
    <row r="98" spans="1:9" x14ac:dyDescent="0.35">
      <c r="A98" s="2" t="s">
        <v>1025</v>
      </c>
      <c r="B98" s="2" t="s">
        <v>1026</v>
      </c>
      <c r="C98" s="2" t="s">
        <v>1027</v>
      </c>
      <c r="D98" s="2"/>
      <c r="E98" s="2" t="s">
        <v>1028</v>
      </c>
      <c r="F98" s="2" t="s">
        <v>102</v>
      </c>
      <c r="G98" s="2" t="str">
        <f>_xlfn.XLOOKUP(C98,customers!A98:A1097,customers!C98:C1097," ")</f>
        <v xml:space="preserve"> </v>
      </c>
      <c r="H98" s="2">
        <v>63150</v>
      </c>
      <c r="I98" t="s">
        <v>6188</v>
      </c>
    </row>
    <row r="99" spans="1:9" x14ac:dyDescent="0.35">
      <c r="A99" s="2" t="s">
        <v>1030</v>
      </c>
      <c r="B99" s="2" t="s">
        <v>1031</v>
      </c>
      <c r="C99" s="2" t="s">
        <v>1032</v>
      </c>
      <c r="D99" s="2" t="s">
        <v>1033</v>
      </c>
      <c r="E99" s="2" t="s">
        <v>1034</v>
      </c>
      <c r="F99" s="2" t="s">
        <v>28</v>
      </c>
      <c r="G99" s="2" t="str">
        <f>_xlfn.XLOOKUP(C99,customers!A99:A1098,customers!C99:C1098," ")</f>
        <v xml:space="preserve"> </v>
      </c>
      <c r="H99" s="2">
        <v>93726</v>
      </c>
      <c r="I99" t="s">
        <v>6188</v>
      </c>
    </row>
    <row r="100" spans="1:9" x14ac:dyDescent="0.35">
      <c r="A100" s="2" t="s">
        <v>1036</v>
      </c>
      <c r="B100" s="2" t="s">
        <v>1037</v>
      </c>
      <c r="C100" s="2"/>
      <c r="D100" s="2" t="s">
        <v>1038</v>
      </c>
      <c r="E100" s="2" t="s">
        <v>1039</v>
      </c>
      <c r="F100" s="2" t="s">
        <v>381</v>
      </c>
      <c r="G100" s="2">
        <f>_xlfn.XLOOKUP(C100,customers!A100:A1099,customers!C100:C1099," ")</f>
        <v>0</v>
      </c>
      <c r="H100" s="2" t="s">
        <v>366</v>
      </c>
      <c r="I100" t="s">
        <v>6188</v>
      </c>
    </row>
    <row r="101" spans="1:9" x14ac:dyDescent="0.35">
      <c r="A101" s="2" t="s">
        <v>1041</v>
      </c>
      <c r="B101" s="2" t="s">
        <v>1042</v>
      </c>
      <c r="C101" s="2"/>
      <c r="D101" s="2" t="s">
        <v>1043</v>
      </c>
      <c r="E101" s="2" t="s">
        <v>1044</v>
      </c>
      <c r="F101" s="2" t="s">
        <v>37</v>
      </c>
      <c r="G101" s="2">
        <f>_xlfn.XLOOKUP(C101,customers!A101:A1100,customers!C101:C1100," ")</f>
        <v>0</v>
      </c>
      <c r="H101" s="2">
        <v>43210</v>
      </c>
      <c r="I101" t="s">
        <v>6187</v>
      </c>
    </row>
    <row r="102" spans="1:9" x14ac:dyDescent="0.35">
      <c r="A102" s="2" t="s">
        <v>1046</v>
      </c>
      <c r="B102" s="2" t="s">
        <v>1047</v>
      </c>
      <c r="C102" s="2"/>
      <c r="D102" s="2" t="s">
        <v>1048</v>
      </c>
      <c r="E102" s="2" t="s">
        <v>1049</v>
      </c>
      <c r="F102" s="2" t="s">
        <v>289</v>
      </c>
      <c r="G102" s="2">
        <f>_xlfn.XLOOKUP(C102,customers!A102:A1101,customers!C102:C1101," ")</f>
        <v>0</v>
      </c>
      <c r="H102" s="2">
        <v>95205</v>
      </c>
      <c r="I102" t="s">
        <v>6187</v>
      </c>
    </row>
    <row r="103" spans="1:9" x14ac:dyDescent="0.35">
      <c r="A103" s="2" t="s">
        <v>1051</v>
      </c>
      <c r="B103" s="2" t="s">
        <v>1052</v>
      </c>
      <c r="C103" s="2" t="s">
        <v>1053</v>
      </c>
      <c r="D103" s="2" t="s">
        <v>1054</v>
      </c>
      <c r="E103" s="2" t="s">
        <v>1055</v>
      </c>
      <c r="F103" s="2" t="s">
        <v>434</v>
      </c>
      <c r="G103" s="2" t="str">
        <f>_xlfn.XLOOKUP(C103,customers!A103:A1102,customers!C103:C1102," ")</f>
        <v xml:space="preserve"> </v>
      </c>
      <c r="H103" s="2" t="s">
        <v>435</v>
      </c>
      <c r="I103" t="s">
        <v>6187</v>
      </c>
    </row>
    <row r="104" spans="1:9" x14ac:dyDescent="0.35">
      <c r="A104" s="2" t="s">
        <v>1057</v>
      </c>
      <c r="B104" s="2" t="s">
        <v>1058</v>
      </c>
      <c r="C104" s="2" t="s">
        <v>1059</v>
      </c>
      <c r="D104" s="2" t="s">
        <v>1060</v>
      </c>
      <c r="E104" s="2" t="s">
        <v>1061</v>
      </c>
      <c r="F104" s="2" t="s">
        <v>414</v>
      </c>
      <c r="G104" s="2" t="str">
        <f>_xlfn.XLOOKUP(C104,customers!A104:A1103,customers!C104:C1103," ")</f>
        <v xml:space="preserve"> </v>
      </c>
      <c r="H104" s="2" t="s">
        <v>366</v>
      </c>
      <c r="I104" t="s">
        <v>6187</v>
      </c>
    </row>
    <row r="105" spans="1:9" x14ac:dyDescent="0.35">
      <c r="A105" s="2" t="s">
        <v>1063</v>
      </c>
      <c r="B105" s="2" t="s">
        <v>1064</v>
      </c>
      <c r="C105" s="2" t="s">
        <v>1065</v>
      </c>
      <c r="D105" s="2" t="s">
        <v>1066</v>
      </c>
      <c r="E105" s="2" t="s">
        <v>1067</v>
      </c>
      <c r="F105" s="2" t="s">
        <v>217</v>
      </c>
      <c r="G105" s="2" t="str">
        <f>_xlfn.XLOOKUP(C105,customers!A105:A1104,customers!C105:C1104," ")</f>
        <v xml:space="preserve"> </v>
      </c>
      <c r="H105" s="2">
        <v>14652</v>
      </c>
      <c r="I105" t="s">
        <v>6188</v>
      </c>
    </row>
    <row r="106" spans="1:9" x14ac:dyDescent="0.35">
      <c r="A106" s="2" t="s">
        <v>1069</v>
      </c>
      <c r="B106" s="2" t="s">
        <v>1070</v>
      </c>
      <c r="C106" s="2" t="s">
        <v>1071</v>
      </c>
      <c r="D106" s="2" t="s">
        <v>1072</v>
      </c>
      <c r="E106" s="2" t="s">
        <v>1073</v>
      </c>
      <c r="F106" s="2" t="s">
        <v>140</v>
      </c>
      <c r="G106" s="2" t="str">
        <f>_xlfn.XLOOKUP(C106,customers!A106:A1105,customers!C106:C1105," ")</f>
        <v xml:space="preserve"> </v>
      </c>
      <c r="H106" s="2">
        <v>35487</v>
      </c>
      <c r="I106" t="s">
        <v>6188</v>
      </c>
    </row>
    <row r="107" spans="1:9" x14ac:dyDescent="0.35">
      <c r="A107" s="2" t="s">
        <v>1075</v>
      </c>
      <c r="B107" s="2" t="s">
        <v>1076</v>
      </c>
      <c r="C107" s="2" t="s">
        <v>1077</v>
      </c>
      <c r="D107" s="2" t="s">
        <v>1078</v>
      </c>
      <c r="E107" s="2" t="s">
        <v>1079</v>
      </c>
      <c r="F107" s="2" t="s">
        <v>61</v>
      </c>
      <c r="G107" s="2" t="str">
        <f>_xlfn.XLOOKUP(C107,customers!A107:A1106,customers!C107:C1106," ")</f>
        <v xml:space="preserve"> </v>
      </c>
      <c r="H107" s="2">
        <v>77260</v>
      </c>
      <c r="I107" t="s">
        <v>6187</v>
      </c>
    </row>
    <row r="108" spans="1:9" x14ac:dyDescent="0.35">
      <c r="A108" s="2" t="s">
        <v>1081</v>
      </c>
      <c r="B108" s="2" t="s">
        <v>1082</v>
      </c>
      <c r="C108" s="2" t="s">
        <v>1083</v>
      </c>
      <c r="D108" s="2" t="s">
        <v>1084</v>
      </c>
      <c r="E108" s="2" t="s">
        <v>1085</v>
      </c>
      <c r="F108" s="2" t="s">
        <v>48</v>
      </c>
      <c r="G108" s="2" t="str">
        <f>_xlfn.XLOOKUP(C108,customers!A108:A1107,customers!C108:C1107," ")</f>
        <v xml:space="preserve"> </v>
      </c>
      <c r="H108" s="2">
        <v>88514</v>
      </c>
      <c r="I108" t="s">
        <v>6188</v>
      </c>
    </row>
    <row r="109" spans="1:9" x14ac:dyDescent="0.35">
      <c r="A109" s="2" t="s">
        <v>1087</v>
      </c>
      <c r="B109" s="2" t="s">
        <v>1088</v>
      </c>
      <c r="C109" s="2" t="s">
        <v>1089</v>
      </c>
      <c r="D109" s="2" t="s">
        <v>1090</v>
      </c>
      <c r="E109" s="2" t="s">
        <v>1091</v>
      </c>
      <c r="F109" s="2" t="s">
        <v>76</v>
      </c>
      <c r="G109" s="2" t="str">
        <f>_xlfn.XLOOKUP(C109,customers!A109:A1108,customers!C109:C1108," ")</f>
        <v xml:space="preserve"> </v>
      </c>
      <c r="H109" s="2">
        <v>80935</v>
      </c>
      <c r="I109" t="s">
        <v>6187</v>
      </c>
    </row>
    <row r="110" spans="1:9" x14ac:dyDescent="0.35">
      <c r="A110" s="2" t="s">
        <v>1093</v>
      </c>
      <c r="B110" s="2" t="s">
        <v>1094</v>
      </c>
      <c r="C110" s="2"/>
      <c r="D110" s="2" t="s">
        <v>1095</v>
      </c>
      <c r="E110" s="2" t="s">
        <v>1096</v>
      </c>
      <c r="F110" s="2" t="s">
        <v>64</v>
      </c>
      <c r="G110" s="2">
        <f>_xlfn.XLOOKUP(C110,customers!A110:A1109,customers!C110:C1109," ")</f>
        <v>0</v>
      </c>
      <c r="H110" s="2">
        <v>46862</v>
      </c>
      <c r="I110" t="s">
        <v>6188</v>
      </c>
    </row>
    <row r="111" spans="1:9" x14ac:dyDescent="0.35">
      <c r="A111" s="2" t="s">
        <v>1098</v>
      </c>
      <c r="B111" s="2" t="s">
        <v>1099</v>
      </c>
      <c r="C111" s="2" t="s">
        <v>1100</v>
      </c>
      <c r="D111" s="2" t="s">
        <v>1101</v>
      </c>
      <c r="E111" s="2" t="s">
        <v>1102</v>
      </c>
      <c r="F111" s="2" t="s">
        <v>233</v>
      </c>
      <c r="G111" s="2" t="str">
        <f>_xlfn.XLOOKUP(C111,customers!A111:A1110,customers!C111:C1110," ")</f>
        <v xml:space="preserve"> </v>
      </c>
      <c r="H111" s="2">
        <v>11054</v>
      </c>
      <c r="I111" t="s">
        <v>6187</v>
      </c>
    </row>
    <row r="112" spans="1:9" x14ac:dyDescent="0.35">
      <c r="A112" s="2" t="s">
        <v>1104</v>
      </c>
      <c r="B112" s="2" t="s">
        <v>1105</v>
      </c>
      <c r="C112" s="2" t="s">
        <v>1106</v>
      </c>
      <c r="D112" s="2" t="s">
        <v>1107</v>
      </c>
      <c r="E112" s="2" t="s">
        <v>1108</v>
      </c>
      <c r="F112" s="2" t="s">
        <v>81</v>
      </c>
      <c r="G112" s="2" t="str">
        <f>_xlfn.XLOOKUP(C112,customers!A112:A1111,customers!C112:C1111," ")</f>
        <v xml:space="preserve"> </v>
      </c>
      <c r="H112" s="2">
        <v>1105</v>
      </c>
      <c r="I112" t="s">
        <v>6187</v>
      </c>
    </row>
    <row r="113" spans="1:9" x14ac:dyDescent="0.35">
      <c r="A113" s="2" t="s">
        <v>1110</v>
      </c>
      <c r="B113" s="2" t="s">
        <v>1111</v>
      </c>
      <c r="C113" s="2" t="s">
        <v>1112</v>
      </c>
      <c r="D113" s="2"/>
      <c r="E113" s="2" t="s">
        <v>1113</v>
      </c>
      <c r="F113" s="2" t="s">
        <v>248</v>
      </c>
      <c r="G113" s="2" t="str">
        <f>_xlfn.XLOOKUP(C113,customers!A113:A1112,customers!C113:C1112," ")</f>
        <v xml:space="preserve"> </v>
      </c>
      <c r="H113" s="2">
        <v>32575</v>
      </c>
      <c r="I113" t="s">
        <v>6188</v>
      </c>
    </row>
    <row r="114" spans="1:9" x14ac:dyDescent="0.35">
      <c r="A114" s="2" t="s">
        <v>1115</v>
      </c>
      <c r="B114" s="2" t="s">
        <v>1116</v>
      </c>
      <c r="C114" s="2" t="s">
        <v>1117</v>
      </c>
      <c r="D114" s="2" t="s">
        <v>1118</v>
      </c>
      <c r="E114" s="2" t="s">
        <v>1119</v>
      </c>
      <c r="F114" s="2" t="s">
        <v>36</v>
      </c>
      <c r="G114" s="2" t="str">
        <f>_xlfn.XLOOKUP(C114,customers!A114:A1113,customers!C114:C1113," ")</f>
        <v xml:space="preserve"> </v>
      </c>
      <c r="H114" s="2">
        <v>23242</v>
      </c>
      <c r="I114" t="s">
        <v>6188</v>
      </c>
    </row>
    <row r="115" spans="1:9" x14ac:dyDescent="0.35">
      <c r="A115" s="2" t="s">
        <v>1121</v>
      </c>
      <c r="B115" s="2" t="s">
        <v>1122</v>
      </c>
      <c r="C115" s="2" t="s">
        <v>1123</v>
      </c>
      <c r="D115" s="2" t="s">
        <v>1124</v>
      </c>
      <c r="E115" s="2" t="s">
        <v>1125</v>
      </c>
      <c r="F115" s="2" t="s">
        <v>429</v>
      </c>
      <c r="G115" s="2" t="str">
        <f>_xlfn.XLOOKUP(C115,customers!A115:A1114,customers!C115:C1114," ")</f>
        <v xml:space="preserve"> </v>
      </c>
      <c r="H115" s="2" t="s">
        <v>417</v>
      </c>
      <c r="I115" t="s">
        <v>6188</v>
      </c>
    </row>
    <row r="116" spans="1:9" x14ac:dyDescent="0.35">
      <c r="A116" s="2" t="s">
        <v>1127</v>
      </c>
      <c r="B116" s="2" t="s">
        <v>1128</v>
      </c>
      <c r="C116" s="2"/>
      <c r="D116" s="2" t="s">
        <v>1129</v>
      </c>
      <c r="E116" s="2" t="s">
        <v>1130</v>
      </c>
      <c r="F116" s="2" t="s">
        <v>25</v>
      </c>
      <c r="G116" s="2">
        <f>_xlfn.XLOOKUP(C116,customers!A116:A1115,customers!C116:C1115," ")</f>
        <v>0</v>
      </c>
      <c r="H116" s="2">
        <v>25705</v>
      </c>
      <c r="I116" t="s">
        <v>6188</v>
      </c>
    </row>
    <row r="117" spans="1:9" x14ac:dyDescent="0.35">
      <c r="A117" s="2" t="s">
        <v>1132</v>
      </c>
      <c r="B117" s="2" t="s">
        <v>1133</v>
      </c>
      <c r="C117" s="2" t="s">
        <v>1134</v>
      </c>
      <c r="D117" s="2" t="s">
        <v>1135</v>
      </c>
      <c r="E117" s="2" t="s">
        <v>1136</v>
      </c>
      <c r="F117" s="2" t="s">
        <v>142</v>
      </c>
      <c r="G117" s="2" t="str">
        <f>_xlfn.XLOOKUP(C117,customers!A117:A1116,customers!C117:C1116," ")</f>
        <v xml:space="preserve"> </v>
      </c>
      <c r="H117" s="2" t="s">
        <v>143</v>
      </c>
      <c r="I117" t="s">
        <v>6188</v>
      </c>
    </row>
    <row r="118" spans="1:9" x14ac:dyDescent="0.35">
      <c r="A118" s="2" t="s">
        <v>1138</v>
      </c>
      <c r="B118" s="2" t="s">
        <v>1139</v>
      </c>
      <c r="C118" s="2" t="s">
        <v>1140</v>
      </c>
      <c r="D118" s="2" t="s">
        <v>1141</v>
      </c>
      <c r="E118" s="2" t="s">
        <v>1142</v>
      </c>
      <c r="F118" s="2" t="s">
        <v>408</v>
      </c>
      <c r="G118" s="2" t="str">
        <f>_xlfn.XLOOKUP(C118,customers!A118:A1117,customers!C118:C1117," ")</f>
        <v xml:space="preserve"> </v>
      </c>
      <c r="H118" s="2" t="s">
        <v>409</v>
      </c>
      <c r="I118" t="s">
        <v>6187</v>
      </c>
    </row>
    <row r="119" spans="1:9" x14ac:dyDescent="0.35">
      <c r="A119" s="2" t="s">
        <v>1144</v>
      </c>
      <c r="B119" s="2" t="s">
        <v>1145</v>
      </c>
      <c r="C119" s="2" t="s">
        <v>1146</v>
      </c>
      <c r="D119" s="2" t="s">
        <v>1147</v>
      </c>
      <c r="E119" s="2" t="s">
        <v>1148</v>
      </c>
      <c r="F119" s="2" t="s">
        <v>201</v>
      </c>
      <c r="G119" s="2" t="str">
        <f>_xlfn.XLOOKUP(C119,customers!A119:A1118,customers!C119:C1118," ")</f>
        <v xml:space="preserve"> </v>
      </c>
      <c r="H119" s="2">
        <v>45432</v>
      </c>
      <c r="I119" t="s">
        <v>6188</v>
      </c>
    </row>
    <row r="120" spans="1:9" x14ac:dyDescent="0.35">
      <c r="A120" s="2" t="s">
        <v>1150</v>
      </c>
      <c r="B120" s="2" t="s">
        <v>1151</v>
      </c>
      <c r="C120" s="2" t="s">
        <v>1152</v>
      </c>
      <c r="D120" s="2" t="s">
        <v>1153</v>
      </c>
      <c r="E120" s="2" t="s">
        <v>1154</v>
      </c>
      <c r="F120" s="2" t="s">
        <v>70</v>
      </c>
      <c r="G120" s="2" t="str">
        <f>_xlfn.XLOOKUP(C120,customers!A120:A1119,customers!C120:C1119," ")</f>
        <v xml:space="preserve"> </v>
      </c>
      <c r="H120" s="2">
        <v>99507</v>
      </c>
      <c r="I120" t="s">
        <v>6187</v>
      </c>
    </row>
    <row r="121" spans="1:9" x14ac:dyDescent="0.35">
      <c r="A121" s="2" t="s">
        <v>1156</v>
      </c>
      <c r="B121" s="2" t="s">
        <v>1157</v>
      </c>
      <c r="C121" s="2" t="s">
        <v>1158</v>
      </c>
      <c r="D121" s="2" t="s">
        <v>1159</v>
      </c>
      <c r="E121" s="2" t="s">
        <v>1160</v>
      </c>
      <c r="F121" s="2" t="s">
        <v>128</v>
      </c>
      <c r="G121" s="2" t="str">
        <f>_xlfn.XLOOKUP(C121,customers!A121:A1120,customers!C121:C1120," ")</f>
        <v xml:space="preserve"> </v>
      </c>
      <c r="H121" s="2">
        <v>37215</v>
      </c>
      <c r="I121" t="s">
        <v>6188</v>
      </c>
    </row>
    <row r="122" spans="1:9" x14ac:dyDescent="0.35">
      <c r="A122" s="2" t="s">
        <v>1161</v>
      </c>
      <c r="B122" s="2" t="s">
        <v>1162</v>
      </c>
      <c r="C122" s="2" t="s">
        <v>1163</v>
      </c>
      <c r="D122" s="2" t="s">
        <v>1164</v>
      </c>
      <c r="E122" s="2" t="s">
        <v>1165</v>
      </c>
      <c r="F122" s="2" t="s">
        <v>26</v>
      </c>
      <c r="G122" s="2" t="str">
        <f>_xlfn.XLOOKUP(C122,customers!A122:A1121,customers!C122:C1121," ")</f>
        <v xml:space="preserve"> </v>
      </c>
      <c r="H122" s="2">
        <v>90040</v>
      </c>
      <c r="I122" t="s">
        <v>6187</v>
      </c>
    </row>
    <row r="123" spans="1:9" x14ac:dyDescent="0.35">
      <c r="A123" s="2" t="s">
        <v>1166</v>
      </c>
      <c r="B123" s="2" t="s">
        <v>1167</v>
      </c>
      <c r="C123" s="2" t="s">
        <v>1168</v>
      </c>
      <c r="D123" s="2" t="s">
        <v>1169</v>
      </c>
      <c r="E123" s="2" t="s">
        <v>1170</v>
      </c>
      <c r="F123" s="2" t="s">
        <v>33</v>
      </c>
      <c r="G123" s="2" t="str">
        <f>_xlfn.XLOOKUP(C123,customers!A123:A1122,customers!C123:C1122," ")</f>
        <v xml:space="preserve"> </v>
      </c>
      <c r="H123" s="2">
        <v>28289</v>
      </c>
      <c r="I123" t="s">
        <v>6188</v>
      </c>
    </row>
    <row r="124" spans="1:9" x14ac:dyDescent="0.35">
      <c r="A124" s="2" t="s">
        <v>1172</v>
      </c>
      <c r="B124" s="2" t="s">
        <v>1173</v>
      </c>
      <c r="C124" s="2" t="s">
        <v>1174</v>
      </c>
      <c r="D124" s="2" t="s">
        <v>1175</v>
      </c>
      <c r="E124" s="2" t="s">
        <v>1176</v>
      </c>
      <c r="F124" s="2" t="s">
        <v>40</v>
      </c>
      <c r="G124" s="2" t="str">
        <f>_xlfn.XLOOKUP(C124,customers!A124:A1123,customers!C124:C1123," ")</f>
        <v xml:space="preserve"> </v>
      </c>
      <c r="H124" s="2">
        <v>80217</v>
      </c>
      <c r="I124" t="s">
        <v>6187</v>
      </c>
    </row>
    <row r="125" spans="1:9" x14ac:dyDescent="0.35">
      <c r="A125" s="2" t="s">
        <v>1178</v>
      </c>
      <c r="B125" s="2" t="s">
        <v>1179</v>
      </c>
      <c r="C125" s="2" t="s">
        <v>1180</v>
      </c>
      <c r="D125" s="2" t="s">
        <v>1181</v>
      </c>
      <c r="E125" s="2" t="s">
        <v>1182</v>
      </c>
      <c r="F125" s="2" t="s">
        <v>163</v>
      </c>
      <c r="G125" s="2" t="str">
        <f>_xlfn.XLOOKUP(C125,customers!A125:A1124,customers!C125:C1124," ")</f>
        <v xml:space="preserve"> </v>
      </c>
      <c r="H125" s="2">
        <v>6912</v>
      </c>
      <c r="I125" t="s">
        <v>6188</v>
      </c>
    </row>
    <row r="126" spans="1:9" x14ac:dyDescent="0.35">
      <c r="A126" s="2" t="s">
        <v>1184</v>
      </c>
      <c r="B126" s="2" t="s">
        <v>1185</v>
      </c>
      <c r="C126" s="2" t="s">
        <v>1186</v>
      </c>
      <c r="D126" s="2" t="s">
        <v>1187</v>
      </c>
      <c r="E126" s="2" t="s">
        <v>1188</v>
      </c>
      <c r="F126" s="2" t="s">
        <v>309</v>
      </c>
      <c r="G126" s="2" t="str">
        <f>_xlfn.XLOOKUP(C126,customers!A126:A1125,customers!C126:C1125," ")</f>
        <v xml:space="preserve"> </v>
      </c>
      <c r="H126" s="2">
        <v>23605</v>
      </c>
      <c r="I126" t="s">
        <v>6187</v>
      </c>
    </row>
    <row r="127" spans="1:9" x14ac:dyDescent="0.35">
      <c r="A127" s="2" t="s">
        <v>1190</v>
      </c>
      <c r="B127" s="2" t="s">
        <v>1191</v>
      </c>
      <c r="C127" s="2" t="s">
        <v>1192</v>
      </c>
      <c r="D127" s="2" t="s">
        <v>1193</v>
      </c>
      <c r="E127" s="2" t="s">
        <v>1194</v>
      </c>
      <c r="F127" s="2" t="s">
        <v>444</v>
      </c>
      <c r="G127" s="2" t="str">
        <f>_xlfn.XLOOKUP(C127,customers!A127:A1126,customers!C127:C1126," ")</f>
        <v xml:space="preserve"> </v>
      </c>
      <c r="H127" s="2" t="s">
        <v>407</v>
      </c>
      <c r="I127" t="s">
        <v>6187</v>
      </c>
    </row>
    <row r="128" spans="1:9" x14ac:dyDescent="0.35">
      <c r="A128" s="2" t="s">
        <v>1196</v>
      </c>
      <c r="B128" s="2" t="s">
        <v>1197</v>
      </c>
      <c r="C128" s="2" t="s">
        <v>1198</v>
      </c>
      <c r="D128" s="2" t="s">
        <v>1199</v>
      </c>
      <c r="E128" s="2" t="s">
        <v>1200</v>
      </c>
      <c r="F128" s="2" t="s">
        <v>70</v>
      </c>
      <c r="G128" s="2" t="str">
        <f>_xlfn.XLOOKUP(C128,customers!A128:A1127,customers!C128:C1127," ")</f>
        <v xml:space="preserve"> </v>
      </c>
      <c r="H128" s="2">
        <v>99599</v>
      </c>
      <c r="I128" t="s">
        <v>6188</v>
      </c>
    </row>
    <row r="129" spans="1:9" x14ac:dyDescent="0.35">
      <c r="A129" s="2" t="s">
        <v>1202</v>
      </c>
      <c r="B129" s="2" t="s">
        <v>1203</v>
      </c>
      <c r="C129" s="2" t="s">
        <v>1204</v>
      </c>
      <c r="D129" s="2" t="s">
        <v>1205</v>
      </c>
      <c r="E129" s="2" t="s">
        <v>1206</v>
      </c>
      <c r="F129" s="2" t="s">
        <v>287</v>
      </c>
      <c r="G129" s="2" t="str">
        <f>_xlfn.XLOOKUP(C129,customers!A129:A1128,customers!C129:C1128," ")</f>
        <v xml:space="preserve"> </v>
      </c>
      <c r="H129" s="2" t="s">
        <v>441</v>
      </c>
      <c r="I129" t="s">
        <v>6188</v>
      </c>
    </row>
    <row r="130" spans="1:9" x14ac:dyDescent="0.35">
      <c r="A130" s="2" t="s">
        <v>1208</v>
      </c>
      <c r="B130" s="2" t="s">
        <v>1209</v>
      </c>
      <c r="C130" s="2" t="s">
        <v>1210</v>
      </c>
      <c r="D130" s="2" t="s">
        <v>1211</v>
      </c>
      <c r="E130" s="2" t="s">
        <v>1212</v>
      </c>
      <c r="F130" s="2" t="s">
        <v>95</v>
      </c>
      <c r="G130" s="2" t="str">
        <f>_xlfn.XLOOKUP(C130,customers!A130:A1129,customers!C130:C1129," ")</f>
        <v xml:space="preserve"> </v>
      </c>
      <c r="H130" s="2">
        <v>58122</v>
      </c>
      <c r="I130" t="s">
        <v>6188</v>
      </c>
    </row>
    <row r="131" spans="1:9" x14ac:dyDescent="0.35">
      <c r="A131" s="2" t="s">
        <v>1214</v>
      </c>
      <c r="B131" s="2" t="s">
        <v>1215</v>
      </c>
      <c r="C131" s="2" t="s">
        <v>1216</v>
      </c>
      <c r="D131" s="2" t="s">
        <v>1217</v>
      </c>
      <c r="E131" s="2" t="s">
        <v>1218</v>
      </c>
      <c r="F131" s="2" t="s">
        <v>93</v>
      </c>
      <c r="G131" s="2" t="str">
        <f>_xlfn.XLOOKUP(C131,customers!A131:A1130,customers!C131:C1130," ")</f>
        <v xml:space="preserve"> </v>
      </c>
      <c r="H131" s="2">
        <v>47737</v>
      </c>
      <c r="I131" t="s">
        <v>6187</v>
      </c>
    </row>
    <row r="132" spans="1:9" x14ac:dyDescent="0.35">
      <c r="A132" s="2" t="s">
        <v>1220</v>
      </c>
      <c r="B132" s="2" t="s">
        <v>1221</v>
      </c>
      <c r="C132" s="2"/>
      <c r="D132" s="2" t="s">
        <v>1222</v>
      </c>
      <c r="E132" s="2" t="s">
        <v>1223</v>
      </c>
      <c r="F132" s="2" t="s">
        <v>429</v>
      </c>
      <c r="G132" s="2">
        <f>_xlfn.XLOOKUP(C132,customers!A132:A1131,customers!C132:C1131," ")</f>
        <v>0</v>
      </c>
      <c r="H132" s="2" t="s">
        <v>417</v>
      </c>
      <c r="I132" t="s">
        <v>6187</v>
      </c>
    </row>
    <row r="133" spans="1:9" x14ac:dyDescent="0.35">
      <c r="A133" s="2" t="s">
        <v>1225</v>
      </c>
      <c r="B133" s="2" t="s">
        <v>1226</v>
      </c>
      <c r="C133" s="2" t="s">
        <v>1227</v>
      </c>
      <c r="D133" s="2" t="s">
        <v>1228</v>
      </c>
      <c r="E133" s="2" t="s">
        <v>1229</v>
      </c>
      <c r="F133" s="2" t="s">
        <v>33</v>
      </c>
      <c r="G133" s="2" t="str">
        <f>_xlfn.XLOOKUP(C133,customers!A133:A1132,customers!C133:C1132," ")</f>
        <v xml:space="preserve"> </v>
      </c>
      <c r="H133" s="2">
        <v>28210</v>
      </c>
      <c r="I133" t="s">
        <v>6187</v>
      </c>
    </row>
    <row r="134" spans="1:9" x14ac:dyDescent="0.35">
      <c r="A134" s="2" t="s">
        <v>1231</v>
      </c>
      <c r="B134" s="2" t="s">
        <v>1232</v>
      </c>
      <c r="C134" s="2" t="s">
        <v>1233</v>
      </c>
      <c r="D134" s="2" t="s">
        <v>1234</v>
      </c>
      <c r="E134" s="2" t="s">
        <v>1235</v>
      </c>
      <c r="F134" s="2" t="s">
        <v>221</v>
      </c>
      <c r="G134" s="2" t="str">
        <f>_xlfn.XLOOKUP(C134,customers!A134:A1133,customers!C134:C1133," ")</f>
        <v xml:space="preserve"> </v>
      </c>
      <c r="H134" s="2">
        <v>35815</v>
      </c>
      <c r="I134" t="s">
        <v>6187</v>
      </c>
    </row>
    <row r="135" spans="1:9" x14ac:dyDescent="0.35">
      <c r="A135" s="2" t="s">
        <v>1237</v>
      </c>
      <c r="B135" s="2" t="s">
        <v>1238</v>
      </c>
      <c r="C135" s="2" t="s">
        <v>1239</v>
      </c>
      <c r="D135" s="2" t="s">
        <v>1240</v>
      </c>
      <c r="E135" s="2" t="s">
        <v>1241</v>
      </c>
      <c r="F135" s="2" t="s">
        <v>176</v>
      </c>
      <c r="G135" s="2" t="str">
        <f>_xlfn.XLOOKUP(C135,customers!A135:A1134,customers!C135:C1134," ")</f>
        <v xml:space="preserve"> </v>
      </c>
      <c r="H135" s="2">
        <v>92725</v>
      </c>
      <c r="I135" t="s">
        <v>6188</v>
      </c>
    </row>
    <row r="136" spans="1:9" x14ac:dyDescent="0.35">
      <c r="A136" s="2" t="s">
        <v>1243</v>
      </c>
      <c r="B136" s="2" t="s">
        <v>1244</v>
      </c>
      <c r="C136" s="2"/>
      <c r="D136" s="2"/>
      <c r="E136" s="2" t="s">
        <v>1245</v>
      </c>
      <c r="F136" s="2" t="s">
        <v>45</v>
      </c>
      <c r="G136" s="2">
        <f>_xlfn.XLOOKUP(C136,customers!A136:A1135,customers!C136:C1135," ")</f>
        <v>0</v>
      </c>
      <c r="H136" s="2">
        <v>20520</v>
      </c>
      <c r="I136" t="s">
        <v>6187</v>
      </c>
    </row>
    <row r="137" spans="1:9" x14ac:dyDescent="0.35">
      <c r="A137" s="2" t="s">
        <v>1247</v>
      </c>
      <c r="B137" s="2" t="s">
        <v>1248</v>
      </c>
      <c r="C137" s="2" t="s">
        <v>1249</v>
      </c>
      <c r="D137" s="2" t="s">
        <v>1250</v>
      </c>
      <c r="E137" s="2" t="s">
        <v>1251</v>
      </c>
      <c r="F137" s="2" t="s">
        <v>473</v>
      </c>
      <c r="G137" s="2" t="str">
        <f>_xlfn.XLOOKUP(C137,customers!A137:A1136,customers!C137:C1136," ")</f>
        <v xml:space="preserve"> </v>
      </c>
      <c r="H137" s="2" t="s">
        <v>474</v>
      </c>
      <c r="I137" t="s">
        <v>6188</v>
      </c>
    </row>
    <row r="138" spans="1:9" x14ac:dyDescent="0.35">
      <c r="A138" s="2" t="s">
        <v>1253</v>
      </c>
      <c r="B138" s="2" t="s">
        <v>1254</v>
      </c>
      <c r="C138" s="2" t="s">
        <v>1255</v>
      </c>
      <c r="D138" s="2" t="s">
        <v>1256</v>
      </c>
      <c r="E138" s="2" t="s">
        <v>1257</v>
      </c>
      <c r="F138" s="2" t="s">
        <v>102</v>
      </c>
      <c r="G138" s="2" t="str">
        <f>_xlfn.XLOOKUP(C138,customers!A138:A1137,customers!C138:C1137," ")</f>
        <v xml:space="preserve"> </v>
      </c>
      <c r="H138" s="2">
        <v>63131</v>
      </c>
      <c r="I138" t="s">
        <v>6188</v>
      </c>
    </row>
    <row r="139" spans="1:9" x14ac:dyDescent="0.35">
      <c r="A139" s="2" t="s">
        <v>1259</v>
      </c>
      <c r="B139" s="2" t="s">
        <v>1260</v>
      </c>
      <c r="C139" s="2"/>
      <c r="D139" s="2" t="s">
        <v>1261</v>
      </c>
      <c r="E139" s="2" t="s">
        <v>1262</v>
      </c>
      <c r="F139" s="2" t="s">
        <v>346</v>
      </c>
      <c r="G139" s="2">
        <f>_xlfn.XLOOKUP(C139,customers!A139:A1138,customers!C139:C1138," ")</f>
        <v>0</v>
      </c>
      <c r="H139" s="2" t="s">
        <v>347</v>
      </c>
      <c r="I139" t="s">
        <v>6188</v>
      </c>
    </row>
    <row r="140" spans="1:9" x14ac:dyDescent="0.35">
      <c r="A140" s="2" t="s">
        <v>1264</v>
      </c>
      <c r="B140" s="2" t="s">
        <v>1265</v>
      </c>
      <c r="C140" s="2"/>
      <c r="D140" s="2" t="s">
        <v>1266</v>
      </c>
      <c r="E140" s="2" t="s">
        <v>1267</v>
      </c>
      <c r="F140" s="2" t="s">
        <v>71</v>
      </c>
      <c r="G140" s="2">
        <f>_xlfn.XLOOKUP(C140,customers!A140:A1139,customers!C140:C1139," ")</f>
        <v>0</v>
      </c>
      <c r="H140" s="2">
        <v>96805</v>
      </c>
      <c r="I140" t="s">
        <v>6188</v>
      </c>
    </row>
    <row r="141" spans="1:9" x14ac:dyDescent="0.35">
      <c r="A141" s="2" t="s">
        <v>1269</v>
      </c>
      <c r="B141" s="2" t="s">
        <v>1270</v>
      </c>
      <c r="C141" s="2"/>
      <c r="D141" s="2" t="s">
        <v>1271</v>
      </c>
      <c r="E141" s="2" t="s">
        <v>1272</v>
      </c>
      <c r="F141" s="2" t="s">
        <v>151</v>
      </c>
      <c r="G141" s="2">
        <f>_xlfn.XLOOKUP(C141,customers!A141:A1140,customers!C141:C1140," ")</f>
        <v>0</v>
      </c>
      <c r="H141" s="2">
        <v>92878</v>
      </c>
      <c r="I141" t="s">
        <v>6187</v>
      </c>
    </row>
    <row r="142" spans="1:9" x14ac:dyDescent="0.35">
      <c r="A142" s="2" t="s">
        <v>1274</v>
      </c>
      <c r="B142" s="2" t="s">
        <v>1275</v>
      </c>
      <c r="C142" s="2" t="s">
        <v>1276</v>
      </c>
      <c r="D142" s="2" t="s">
        <v>1277</v>
      </c>
      <c r="E142" s="2" t="s">
        <v>1278</v>
      </c>
      <c r="F142" s="2" t="s">
        <v>1279</v>
      </c>
      <c r="G142" s="2" t="str">
        <f>_xlfn.XLOOKUP(C142,customers!A142:A1141,customers!C142:C1141," ")</f>
        <v xml:space="preserve"> </v>
      </c>
      <c r="H142" s="2" t="s">
        <v>441</v>
      </c>
      <c r="I142" t="s">
        <v>6187</v>
      </c>
    </row>
    <row r="143" spans="1:9" x14ac:dyDescent="0.35">
      <c r="A143" s="2" t="s">
        <v>1281</v>
      </c>
      <c r="B143" s="2" t="s">
        <v>1282</v>
      </c>
      <c r="C143" s="2" t="s">
        <v>1283</v>
      </c>
      <c r="D143" s="2" t="s">
        <v>1284</v>
      </c>
      <c r="E143" s="2" t="s">
        <v>1285</v>
      </c>
      <c r="F143" s="2" t="s">
        <v>45</v>
      </c>
      <c r="G143" s="2" t="str">
        <f>_xlfn.XLOOKUP(C143,customers!A143:A1142,customers!C143:C1142," ")</f>
        <v xml:space="preserve"> </v>
      </c>
      <c r="H143" s="2">
        <v>20520</v>
      </c>
      <c r="I143" t="s">
        <v>6187</v>
      </c>
    </row>
    <row r="144" spans="1:9" x14ac:dyDescent="0.35">
      <c r="A144" s="2" t="s">
        <v>1287</v>
      </c>
      <c r="B144" s="2" t="s">
        <v>1288</v>
      </c>
      <c r="C144" s="2"/>
      <c r="D144" s="2"/>
      <c r="E144" s="2" t="s">
        <v>1289</v>
      </c>
      <c r="F144" s="2" t="s">
        <v>317</v>
      </c>
      <c r="G144" s="2">
        <f>_xlfn.XLOOKUP(C144,customers!A144:A1143,customers!C144:C1143," ")</f>
        <v>0</v>
      </c>
      <c r="H144" s="2" t="s">
        <v>318</v>
      </c>
      <c r="I144" t="s">
        <v>6187</v>
      </c>
    </row>
    <row r="145" spans="1:9" x14ac:dyDescent="0.35">
      <c r="A145" s="2" t="s">
        <v>1291</v>
      </c>
      <c r="B145" s="2" t="s">
        <v>1292</v>
      </c>
      <c r="C145" s="2" t="s">
        <v>1293</v>
      </c>
      <c r="D145" s="2" t="s">
        <v>1294</v>
      </c>
      <c r="E145" s="2" t="s">
        <v>1295</v>
      </c>
      <c r="F145" s="2" t="s">
        <v>61</v>
      </c>
      <c r="G145" s="2" t="str">
        <f>_xlfn.XLOOKUP(C145,customers!A145:A1144,customers!C145:C1144," ")</f>
        <v xml:space="preserve"> </v>
      </c>
      <c r="H145" s="2">
        <v>77281</v>
      </c>
      <c r="I145" t="s">
        <v>6188</v>
      </c>
    </row>
    <row r="146" spans="1:9" x14ac:dyDescent="0.35">
      <c r="A146" s="2" t="s">
        <v>1297</v>
      </c>
      <c r="B146" s="2" t="s">
        <v>1298</v>
      </c>
      <c r="C146" s="2" t="s">
        <v>1299</v>
      </c>
      <c r="D146" s="2" t="s">
        <v>1300</v>
      </c>
      <c r="E146" s="2" t="s">
        <v>1301</v>
      </c>
      <c r="F146" s="2" t="s">
        <v>159</v>
      </c>
      <c r="G146" s="2" t="str">
        <f>_xlfn.XLOOKUP(C146,customers!A146:A1145,customers!C146:C1145," ")</f>
        <v xml:space="preserve"> </v>
      </c>
      <c r="H146" s="2">
        <v>92668</v>
      </c>
      <c r="I146" t="s">
        <v>6187</v>
      </c>
    </row>
    <row r="147" spans="1:9" x14ac:dyDescent="0.35">
      <c r="A147" s="2" t="s">
        <v>1303</v>
      </c>
      <c r="B147" s="2" t="s">
        <v>1304</v>
      </c>
      <c r="C147" s="2" t="s">
        <v>1305</v>
      </c>
      <c r="D147" s="2" t="s">
        <v>1306</v>
      </c>
      <c r="E147" s="2" t="s">
        <v>1307</v>
      </c>
      <c r="F147" s="2" t="s">
        <v>48</v>
      </c>
      <c r="G147" s="2" t="str">
        <f>_xlfn.XLOOKUP(C147,customers!A147:A1146,customers!C147:C1146," ")</f>
        <v xml:space="preserve"> </v>
      </c>
      <c r="H147" s="2">
        <v>88553</v>
      </c>
      <c r="I147" t="s">
        <v>6188</v>
      </c>
    </row>
    <row r="148" spans="1:9" x14ac:dyDescent="0.35">
      <c r="A148" s="2" t="s">
        <v>1309</v>
      </c>
      <c r="B148" s="2" t="s">
        <v>1310</v>
      </c>
      <c r="C148" s="2" t="s">
        <v>1311</v>
      </c>
      <c r="D148" s="2" t="s">
        <v>1312</v>
      </c>
      <c r="E148" s="2" t="s">
        <v>1313</v>
      </c>
      <c r="F148" s="2" t="s">
        <v>349</v>
      </c>
      <c r="G148" s="2" t="str">
        <f>_xlfn.XLOOKUP(C148,customers!A148:A1147,customers!C148:C1147," ")</f>
        <v xml:space="preserve"> </v>
      </c>
      <c r="H148" s="2">
        <v>89714</v>
      </c>
      <c r="I148" t="s">
        <v>6188</v>
      </c>
    </row>
    <row r="149" spans="1:9" x14ac:dyDescent="0.35">
      <c r="A149" s="2" t="s">
        <v>1314</v>
      </c>
      <c r="B149" s="2" t="s">
        <v>1315</v>
      </c>
      <c r="C149" s="2" t="s">
        <v>1316</v>
      </c>
      <c r="D149" s="2" t="s">
        <v>1317</v>
      </c>
      <c r="E149" s="2" t="s">
        <v>1318</v>
      </c>
      <c r="F149" s="2" t="s">
        <v>104</v>
      </c>
      <c r="G149" s="2" t="str">
        <f>_xlfn.XLOOKUP(C149,customers!A149:A1148,customers!C149:C1148," ")</f>
        <v xml:space="preserve"> </v>
      </c>
      <c r="H149" s="2">
        <v>76105</v>
      </c>
      <c r="I149" t="s">
        <v>6187</v>
      </c>
    </row>
    <row r="150" spans="1:9" x14ac:dyDescent="0.35">
      <c r="A150" s="2" t="s">
        <v>1320</v>
      </c>
      <c r="B150" s="2" t="s">
        <v>1321</v>
      </c>
      <c r="C150" s="2" t="s">
        <v>1322</v>
      </c>
      <c r="D150" s="2" t="s">
        <v>1323</v>
      </c>
      <c r="E150" s="2" t="s">
        <v>1324</v>
      </c>
      <c r="F150" s="2" t="s">
        <v>136</v>
      </c>
      <c r="G150" s="2" t="str">
        <f>_xlfn.XLOOKUP(C150,customers!A150:A1149,customers!C150:C1149," ")</f>
        <v xml:space="preserve"> </v>
      </c>
      <c r="H150" s="2">
        <v>84605</v>
      </c>
      <c r="I150" t="s">
        <v>6187</v>
      </c>
    </row>
    <row r="151" spans="1:9" x14ac:dyDescent="0.35">
      <c r="A151" s="2" t="s">
        <v>1326</v>
      </c>
      <c r="B151" s="2" t="s">
        <v>1327</v>
      </c>
      <c r="C151" s="2"/>
      <c r="D151" s="2" t="s">
        <v>1328</v>
      </c>
      <c r="E151" s="2" t="s">
        <v>1329</v>
      </c>
      <c r="F151" s="2" t="s">
        <v>195</v>
      </c>
      <c r="G151" s="2">
        <f>_xlfn.XLOOKUP(C151,customers!A151:A1150,customers!C151:C1150," ")</f>
        <v>0</v>
      </c>
      <c r="H151" s="2">
        <v>33487</v>
      </c>
      <c r="I151" t="s">
        <v>6187</v>
      </c>
    </row>
    <row r="152" spans="1:9" x14ac:dyDescent="0.35">
      <c r="A152" s="2" t="s">
        <v>1331</v>
      </c>
      <c r="B152" s="2" t="s">
        <v>1332</v>
      </c>
      <c r="C152" s="2" t="s">
        <v>1333</v>
      </c>
      <c r="D152" s="2" t="s">
        <v>1334</v>
      </c>
      <c r="E152" s="2" t="s">
        <v>1335</v>
      </c>
      <c r="F152" s="2" t="s">
        <v>23</v>
      </c>
      <c r="G152" s="2" t="str">
        <f>_xlfn.XLOOKUP(C152,customers!A152:A1151,customers!C152:C1151," ")</f>
        <v xml:space="preserve"> </v>
      </c>
      <c r="H152" s="2">
        <v>24040</v>
      </c>
      <c r="I152" t="s">
        <v>6187</v>
      </c>
    </row>
    <row r="153" spans="1:9" x14ac:dyDescent="0.35">
      <c r="A153" s="2" t="s">
        <v>1337</v>
      </c>
      <c r="B153" s="2" t="s">
        <v>1338</v>
      </c>
      <c r="C153" s="2"/>
      <c r="D153" s="2" t="s">
        <v>1339</v>
      </c>
      <c r="E153" s="2" t="s">
        <v>1340</v>
      </c>
      <c r="F153" s="2" t="s">
        <v>167</v>
      </c>
      <c r="G153" s="2">
        <f>_xlfn.XLOOKUP(C153,customers!A153:A1152,customers!C153:C1152," ")</f>
        <v>0</v>
      </c>
      <c r="H153" s="2">
        <v>50369</v>
      </c>
      <c r="I153" t="s">
        <v>6187</v>
      </c>
    </row>
    <row r="154" spans="1:9" x14ac:dyDescent="0.35">
      <c r="A154" s="2" t="s">
        <v>1342</v>
      </c>
      <c r="B154" s="2" t="s">
        <v>1343</v>
      </c>
      <c r="C154" s="2" t="s">
        <v>1344</v>
      </c>
      <c r="D154" s="2" t="s">
        <v>1345</v>
      </c>
      <c r="E154" s="2" t="s">
        <v>1346</v>
      </c>
      <c r="F154" s="2" t="s">
        <v>71</v>
      </c>
      <c r="G154" s="2" t="str">
        <f>_xlfn.XLOOKUP(C154,customers!A154:A1153,customers!C154:C1153," ")</f>
        <v xml:space="preserve"> </v>
      </c>
      <c r="H154" s="2">
        <v>96805</v>
      </c>
      <c r="I154" t="s">
        <v>6187</v>
      </c>
    </row>
    <row r="155" spans="1:9" x14ac:dyDescent="0.35">
      <c r="A155" s="2" t="s">
        <v>1348</v>
      </c>
      <c r="B155" s="2" t="s">
        <v>1349</v>
      </c>
      <c r="C155" s="2"/>
      <c r="D155" s="2" t="s">
        <v>1350</v>
      </c>
      <c r="E155" s="2" t="s">
        <v>1351</v>
      </c>
      <c r="F155" s="2" t="s">
        <v>269</v>
      </c>
      <c r="G155" s="2">
        <f>_xlfn.XLOOKUP(C155,customers!A155:A1154,customers!C155:C1154," ")</f>
        <v>0</v>
      </c>
      <c r="H155" s="2">
        <v>33345</v>
      </c>
      <c r="I155" t="s">
        <v>6188</v>
      </c>
    </row>
    <row r="156" spans="1:9" x14ac:dyDescent="0.35">
      <c r="A156" s="2" t="s">
        <v>1353</v>
      </c>
      <c r="B156" s="2" t="s">
        <v>1354</v>
      </c>
      <c r="C156" s="2" t="s">
        <v>1355</v>
      </c>
      <c r="D156" s="2" t="s">
        <v>1356</v>
      </c>
      <c r="E156" s="2" t="s">
        <v>1357</v>
      </c>
      <c r="F156" s="2" t="s">
        <v>44</v>
      </c>
      <c r="G156" s="2" t="str">
        <f>_xlfn.XLOOKUP(C156,customers!A156:A1155,customers!C156:C1155," ")</f>
        <v xml:space="preserve"> </v>
      </c>
      <c r="H156" s="2">
        <v>19172</v>
      </c>
      <c r="I156" t="s">
        <v>6188</v>
      </c>
    </row>
    <row r="157" spans="1:9" x14ac:dyDescent="0.35">
      <c r="A157" s="2" t="s">
        <v>1359</v>
      </c>
      <c r="B157" s="2" t="s">
        <v>1360</v>
      </c>
      <c r="C157" s="2" t="s">
        <v>1361</v>
      </c>
      <c r="D157" s="2" t="s">
        <v>1362</v>
      </c>
      <c r="E157" s="2" t="s">
        <v>1363</v>
      </c>
      <c r="F157" s="2" t="s">
        <v>122</v>
      </c>
      <c r="G157" s="2" t="str">
        <f>_xlfn.XLOOKUP(C157,customers!A157:A1156,customers!C157:C1156," ")</f>
        <v xml:space="preserve"> </v>
      </c>
      <c r="H157" s="2">
        <v>6854</v>
      </c>
      <c r="I157" t="s">
        <v>6187</v>
      </c>
    </row>
    <row r="158" spans="1:9" x14ac:dyDescent="0.35">
      <c r="A158" s="2" t="s">
        <v>1365</v>
      </c>
      <c r="B158" s="2" t="s">
        <v>1366</v>
      </c>
      <c r="C158" s="2" t="s">
        <v>1367</v>
      </c>
      <c r="D158" s="2" t="s">
        <v>1368</v>
      </c>
      <c r="E158" s="2" t="s">
        <v>1369</v>
      </c>
      <c r="F158" s="2" t="s">
        <v>57</v>
      </c>
      <c r="G158" s="2" t="str">
        <f>_xlfn.XLOOKUP(C158,customers!A158:A1157,customers!C158:C1157," ")</f>
        <v xml:space="preserve"> </v>
      </c>
      <c r="H158" s="2">
        <v>76011</v>
      </c>
      <c r="I158" t="s">
        <v>6187</v>
      </c>
    </row>
    <row r="159" spans="1:9" x14ac:dyDescent="0.35">
      <c r="A159" s="2" t="s">
        <v>1371</v>
      </c>
      <c r="B159" s="2" t="s">
        <v>1372</v>
      </c>
      <c r="C159" s="2" t="s">
        <v>1373</v>
      </c>
      <c r="D159" s="2" t="s">
        <v>1374</v>
      </c>
      <c r="E159" s="2" t="s">
        <v>1375</v>
      </c>
      <c r="F159" s="2" t="s">
        <v>357</v>
      </c>
      <c r="G159" s="2" t="str">
        <f>_xlfn.XLOOKUP(C159,customers!A159:A1158,customers!C159:C1158," ")</f>
        <v xml:space="preserve"> </v>
      </c>
      <c r="H159" s="2" t="s">
        <v>358</v>
      </c>
      <c r="I159" t="s">
        <v>6188</v>
      </c>
    </row>
    <row r="160" spans="1:9" x14ac:dyDescent="0.35">
      <c r="A160" s="2" t="s">
        <v>1377</v>
      </c>
      <c r="B160" s="2" t="s">
        <v>1378</v>
      </c>
      <c r="C160" s="2"/>
      <c r="D160" s="2" t="s">
        <v>1379</v>
      </c>
      <c r="E160" s="2" t="s">
        <v>1380</v>
      </c>
      <c r="F160" s="2" t="s">
        <v>63</v>
      </c>
      <c r="G160" s="2">
        <f>_xlfn.XLOOKUP(C160,customers!A160:A1159,customers!C160:C1159," ")</f>
        <v>0</v>
      </c>
      <c r="H160" s="2">
        <v>37416</v>
      </c>
      <c r="I160" t="s">
        <v>6187</v>
      </c>
    </row>
    <row r="161" spans="1:9" x14ac:dyDescent="0.35">
      <c r="A161" s="2" t="s">
        <v>1382</v>
      </c>
      <c r="B161" s="2" t="s">
        <v>1383</v>
      </c>
      <c r="C161" s="2"/>
      <c r="D161" s="2" t="s">
        <v>1384</v>
      </c>
      <c r="E161" s="2" t="s">
        <v>1385</v>
      </c>
      <c r="F161" s="2" t="s">
        <v>187</v>
      </c>
      <c r="G161" s="2">
        <f>_xlfn.XLOOKUP(C161,customers!A161:A1160,customers!C161:C1160," ")</f>
        <v>0</v>
      </c>
      <c r="H161" s="2">
        <v>97296</v>
      </c>
      <c r="I161" t="s">
        <v>6188</v>
      </c>
    </row>
    <row r="162" spans="1:9" x14ac:dyDescent="0.35">
      <c r="A162" s="2" t="s">
        <v>1387</v>
      </c>
      <c r="B162" s="2" t="s">
        <v>1388</v>
      </c>
      <c r="C162" s="2" t="s">
        <v>1389</v>
      </c>
      <c r="D162" s="2" t="s">
        <v>1390</v>
      </c>
      <c r="E162" s="2" t="s">
        <v>1391</v>
      </c>
      <c r="F162" s="2" t="s">
        <v>75</v>
      </c>
      <c r="G162" s="2" t="str">
        <f>_xlfn.XLOOKUP(C162,customers!A162:A1161,customers!C162:C1161," ")</f>
        <v xml:space="preserve"> </v>
      </c>
      <c r="H162" s="2">
        <v>73135</v>
      </c>
      <c r="I162" t="s">
        <v>6188</v>
      </c>
    </row>
    <row r="163" spans="1:9" x14ac:dyDescent="0.35">
      <c r="A163" s="2" t="s">
        <v>1393</v>
      </c>
      <c r="B163" s="2" t="s">
        <v>1394</v>
      </c>
      <c r="C163" s="2" t="s">
        <v>1395</v>
      </c>
      <c r="D163" s="2" t="s">
        <v>1396</v>
      </c>
      <c r="E163" s="2" t="s">
        <v>1397</v>
      </c>
      <c r="F163" s="2" t="s">
        <v>45</v>
      </c>
      <c r="G163" s="2" t="str">
        <f>_xlfn.XLOOKUP(C163,customers!A163:A1162,customers!C163:C1162," ")</f>
        <v xml:space="preserve"> </v>
      </c>
      <c r="H163" s="2">
        <v>20520</v>
      </c>
      <c r="I163" t="s">
        <v>6188</v>
      </c>
    </row>
    <row r="164" spans="1:9" x14ac:dyDescent="0.35">
      <c r="A164" s="2" t="s">
        <v>1399</v>
      </c>
      <c r="B164" s="2" t="s">
        <v>1400</v>
      </c>
      <c r="C164" s="2" t="s">
        <v>1401</v>
      </c>
      <c r="D164" s="2" t="s">
        <v>1402</v>
      </c>
      <c r="E164" s="2" t="s">
        <v>1403</v>
      </c>
      <c r="F164" s="2" t="s">
        <v>80</v>
      </c>
      <c r="G164" s="2" t="str">
        <f>_xlfn.XLOOKUP(C164,customers!A164:A1163,customers!C164:C1163," ")</f>
        <v xml:space="preserve"> </v>
      </c>
      <c r="H164" s="2">
        <v>27415</v>
      </c>
      <c r="I164" t="s">
        <v>6187</v>
      </c>
    </row>
    <row r="165" spans="1:9" x14ac:dyDescent="0.35">
      <c r="A165" s="2" t="s">
        <v>1405</v>
      </c>
      <c r="B165" s="2" t="s">
        <v>1406</v>
      </c>
      <c r="C165" s="2" t="s">
        <v>1407</v>
      </c>
      <c r="D165" s="2" t="s">
        <v>1408</v>
      </c>
      <c r="E165" s="2" t="s">
        <v>1409</v>
      </c>
      <c r="F165" s="2" t="s">
        <v>162</v>
      </c>
      <c r="G165" s="2" t="str">
        <f>_xlfn.XLOOKUP(C165,customers!A165:A1164,customers!C165:C1164," ")</f>
        <v xml:space="preserve"> </v>
      </c>
      <c r="H165" s="2">
        <v>22313</v>
      </c>
      <c r="I165" t="s">
        <v>6188</v>
      </c>
    </row>
    <row r="166" spans="1:9" x14ac:dyDescent="0.35">
      <c r="A166" s="2" t="s">
        <v>1411</v>
      </c>
      <c r="B166" s="2" t="s">
        <v>1412</v>
      </c>
      <c r="C166" s="2" t="s">
        <v>1413</v>
      </c>
      <c r="D166" s="2" t="s">
        <v>1414</v>
      </c>
      <c r="E166" s="2" t="s">
        <v>1415</v>
      </c>
      <c r="F166" s="2" t="s">
        <v>1416</v>
      </c>
      <c r="G166" s="2" t="str">
        <f>_xlfn.XLOOKUP(C166,customers!A166:A1165,customers!C166:C1165," ")</f>
        <v xml:space="preserve"> </v>
      </c>
      <c r="H166" s="2" t="s">
        <v>367</v>
      </c>
      <c r="I166" t="s">
        <v>6188</v>
      </c>
    </row>
    <row r="167" spans="1:9" x14ac:dyDescent="0.35">
      <c r="A167" s="2" t="s">
        <v>1418</v>
      </c>
      <c r="B167" s="2" t="s">
        <v>1419</v>
      </c>
      <c r="C167" s="2"/>
      <c r="D167" s="2" t="s">
        <v>1420</v>
      </c>
      <c r="E167" s="2" t="s">
        <v>1421</v>
      </c>
      <c r="F167" s="2" t="s">
        <v>161</v>
      </c>
      <c r="G167" s="2">
        <f>_xlfn.XLOOKUP(C167,customers!A167:A1166,customers!C167:C1166," ")</f>
        <v>0</v>
      </c>
      <c r="H167" s="2">
        <v>53405</v>
      </c>
      <c r="I167" t="s">
        <v>6187</v>
      </c>
    </row>
    <row r="168" spans="1:9" x14ac:dyDescent="0.35">
      <c r="A168" s="2" t="s">
        <v>1423</v>
      </c>
      <c r="B168" s="2" t="s">
        <v>1424</v>
      </c>
      <c r="C168" s="2"/>
      <c r="D168" s="2" t="s">
        <v>1425</v>
      </c>
      <c r="E168" s="2" t="s">
        <v>1426</v>
      </c>
      <c r="F168" s="2" t="s">
        <v>207</v>
      </c>
      <c r="G168" s="2">
        <f>_xlfn.XLOOKUP(C168,customers!A168:A1167,customers!C168:C1167," ")</f>
        <v>0</v>
      </c>
      <c r="H168" s="2">
        <v>34629</v>
      </c>
      <c r="I168" t="s">
        <v>6187</v>
      </c>
    </row>
    <row r="169" spans="1:9" x14ac:dyDescent="0.35">
      <c r="A169" s="2" t="s">
        <v>1428</v>
      </c>
      <c r="B169" s="2" t="s">
        <v>1429</v>
      </c>
      <c r="C169" s="2" t="s">
        <v>1430</v>
      </c>
      <c r="D169" s="2" t="s">
        <v>1431</v>
      </c>
      <c r="E169" s="2" t="s">
        <v>1432</v>
      </c>
      <c r="F169" s="2" t="s">
        <v>161</v>
      </c>
      <c r="G169" s="2" t="str">
        <f>_xlfn.XLOOKUP(C169,customers!A169:A1168,customers!C169:C1168," ")</f>
        <v xml:space="preserve"> </v>
      </c>
      <c r="H169" s="2">
        <v>53405</v>
      </c>
      <c r="I169" t="s">
        <v>6187</v>
      </c>
    </row>
    <row r="170" spans="1:9" x14ac:dyDescent="0.35">
      <c r="A170" s="2" t="s">
        <v>1434</v>
      </c>
      <c r="B170" s="2" t="s">
        <v>1435</v>
      </c>
      <c r="C170" s="2"/>
      <c r="D170" s="2" t="s">
        <v>1436</v>
      </c>
      <c r="E170" s="2" t="s">
        <v>1437</v>
      </c>
      <c r="F170" s="2" t="s">
        <v>1416</v>
      </c>
      <c r="G170" s="2">
        <f>_xlfn.XLOOKUP(C170,customers!A170:A1169,customers!C170:C1169," ")</f>
        <v>0</v>
      </c>
      <c r="H170" s="2" t="s">
        <v>367</v>
      </c>
      <c r="I170" t="s">
        <v>6188</v>
      </c>
    </row>
    <row r="171" spans="1:9" x14ac:dyDescent="0.35">
      <c r="A171" s="2" t="s">
        <v>1439</v>
      </c>
      <c r="B171" s="2" t="s">
        <v>1440</v>
      </c>
      <c r="C171" s="2" t="s">
        <v>1441</v>
      </c>
      <c r="D171" s="2" t="s">
        <v>1442</v>
      </c>
      <c r="E171" s="2" t="s">
        <v>1443</v>
      </c>
      <c r="F171" s="2" t="s">
        <v>1444</v>
      </c>
      <c r="G171" s="2" t="str">
        <f>_xlfn.XLOOKUP(C171,customers!A171:A1170,customers!C171:C1170," ")</f>
        <v xml:space="preserve"> </v>
      </c>
      <c r="H171" s="2" t="s">
        <v>457</v>
      </c>
      <c r="I171" t="s">
        <v>6188</v>
      </c>
    </row>
    <row r="172" spans="1:9" x14ac:dyDescent="0.35">
      <c r="A172" s="2" t="s">
        <v>1446</v>
      </c>
      <c r="B172" s="2" t="s">
        <v>1447</v>
      </c>
      <c r="C172" s="2" t="s">
        <v>1448</v>
      </c>
      <c r="D172" s="2"/>
      <c r="E172" s="2" t="s">
        <v>1449</v>
      </c>
      <c r="F172" s="2" t="s">
        <v>100</v>
      </c>
      <c r="G172" s="2" t="str">
        <f>_xlfn.XLOOKUP(C172,customers!A172:A1171,customers!C172:C1171," ")</f>
        <v xml:space="preserve"> </v>
      </c>
      <c r="H172" s="2" t="s">
        <v>101</v>
      </c>
      <c r="I172" t="s">
        <v>6188</v>
      </c>
    </row>
    <row r="173" spans="1:9" x14ac:dyDescent="0.35">
      <c r="A173" s="2" t="s">
        <v>1451</v>
      </c>
      <c r="B173" s="2" t="s">
        <v>1452</v>
      </c>
      <c r="C173" s="2" t="s">
        <v>1453</v>
      </c>
      <c r="D173" s="2" t="s">
        <v>1454</v>
      </c>
      <c r="E173" s="2" t="s">
        <v>1455</v>
      </c>
      <c r="F173" s="2" t="s">
        <v>135</v>
      </c>
      <c r="G173" s="2" t="str">
        <f>_xlfn.XLOOKUP(C173,customers!A173:A1172,customers!C173:C1172," ")</f>
        <v xml:space="preserve"> </v>
      </c>
      <c r="H173" s="2">
        <v>33686</v>
      </c>
      <c r="I173" t="s">
        <v>6187</v>
      </c>
    </row>
    <row r="174" spans="1:9" x14ac:dyDescent="0.35">
      <c r="A174" s="2" t="s">
        <v>1457</v>
      </c>
      <c r="B174" s="2" t="s">
        <v>1458</v>
      </c>
      <c r="C174" s="2" t="s">
        <v>1459</v>
      </c>
      <c r="D174" s="2"/>
      <c r="E174" s="2" t="s">
        <v>1460</v>
      </c>
      <c r="F174" s="2" t="s">
        <v>437</v>
      </c>
      <c r="G174" s="2" t="str">
        <f>_xlfn.XLOOKUP(C174,customers!A174:A1173,customers!C174:C1173," ")</f>
        <v xml:space="preserve"> </v>
      </c>
      <c r="H174" s="2" t="s">
        <v>366</v>
      </c>
      <c r="I174" t="s">
        <v>6188</v>
      </c>
    </row>
    <row r="175" spans="1:9" x14ac:dyDescent="0.35">
      <c r="A175" s="2" t="s">
        <v>1462</v>
      </c>
      <c r="B175" s="2" t="s">
        <v>1463</v>
      </c>
      <c r="C175" s="2" t="s">
        <v>1464</v>
      </c>
      <c r="D175" s="2" t="s">
        <v>1465</v>
      </c>
      <c r="E175" s="2" t="s">
        <v>1466</v>
      </c>
      <c r="F175" s="2" t="s">
        <v>185</v>
      </c>
      <c r="G175" s="2" t="str">
        <f>_xlfn.XLOOKUP(C175,customers!A175:A1174,customers!C175:C1174," ")</f>
        <v xml:space="preserve"> </v>
      </c>
      <c r="H175" s="2">
        <v>36195</v>
      </c>
      <c r="I175" t="s">
        <v>6188</v>
      </c>
    </row>
    <row r="176" spans="1:9" x14ac:dyDescent="0.35">
      <c r="A176" s="2" t="s">
        <v>1468</v>
      </c>
      <c r="B176" s="2" t="s">
        <v>1469</v>
      </c>
      <c r="C176" s="2"/>
      <c r="D176" s="2" t="s">
        <v>1470</v>
      </c>
      <c r="E176" s="2" t="s">
        <v>1471</v>
      </c>
      <c r="F176" s="2" t="s">
        <v>348</v>
      </c>
      <c r="G176" s="2">
        <f>_xlfn.XLOOKUP(C176,customers!A176:A1175,customers!C176:C1175," ")</f>
        <v>0</v>
      </c>
      <c r="H176" s="2">
        <v>89436</v>
      </c>
      <c r="I176" t="s">
        <v>6187</v>
      </c>
    </row>
    <row r="177" spans="1:9" x14ac:dyDescent="0.35">
      <c r="A177" s="2" t="s">
        <v>1473</v>
      </c>
      <c r="B177" s="2" t="s">
        <v>1474</v>
      </c>
      <c r="C177" s="2" t="s">
        <v>1475</v>
      </c>
      <c r="D177" s="2" t="s">
        <v>1476</v>
      </c>
      <c r="E177" s="2" t="s">
        <v>1477</v>
      </c>
      <c r="F177" s="2" t="s">
        <v>165</v>
      </c>
      <c r="G177" s="2" t="str">
        <f>_xlfn.XLOOKUP(C177,customers!A177:A1176,customers!C177:C1176," ")</f>
        <v xml:space="preserve"> </v>
      </c>
      <c r="H177" s="2">
        <v>31205</v>
      </c>
      <c r="I177" t="s">
        <v>6187</v>
      </c>
    </row>
    <row r="178" spans="1:9" x14ac:dyDescent="0.35">
      <c r="A178" s="2" t="s">
        <v>1479</v>
      </c>
      <c r="B178" s="2" t="s">
        <v>1480</v>
      </c>
      <c r="C178" s="2" t="s">
        <v>1481</v>
      </c>
      <c r="D178" s="2" t="s">
        <v>1482</v>
      </c>
      <c r="E178" s="2" t="s">
        <v>1483</v>
      </c>
      <c r="F178" s="2" t="s">
        <v>144</v>
      </c>
      <c r="G178" s="2" t="str">
        <f>_xlfn.XLOOKUP(C178,customers!A178:A1177,customers!C178:C1177," ")</f>
        <v xml:space="preserve"> </v>
      </c>
      <c r="H178" s="2">
        <v>90605</v>
      </c>
      <c r="I178" t="s">
        <v>6187</v>
      </c>
    </row>
    <row r="179" spans="1:9" x14ac:dyDescent="0.35">
      <c r="A179" s="2" t="s">
        <v>1485</v>
      </c>
      <c r="B179" s="2" t="s">
        <v>1486</v>
      </c>
      <c r="C179" s="2" t="s">
        <v>1487</v>
      </c>
      <c r="D179" s="2"/>
      <c r="E179" s="2" t="s">
        <v>1488</v>
      </c>
      <c r="F179" s="2" t="s">
        <v>191</v>
      </c>
      <c r="G179" s="2" t="str">
        <f>_xlfn.XLOOKUP(C179,customers!A179:A1178,customers!C179:C1178," ")</f>
        <v xml:space="preserve"> </v>
      </c>
      <c r="H179" s="2">
        <v>37605</v>
      </c>
      <c r="I179" t="s">
        <v>6187</v>
      </c>
    </row>
    <row r="180" spans="1:9" x14ac:dyDescent="0.35">
      <c r="A180" s="2" t="s">
        <v>1490</v>
      </c>
      <c r="B180" s="2" t="s">
        <v>1491</v>
      </c>
      <c r="C180" s="2" t="s">
        <v>1492</v>
      </c>
      <c r="D180" s="2" t="s">
        <v>1493</v>
      </c>
      <c r="E180" s="2" t="s">
        <v>1494</v>
      </c>
      <c r="F180" s="2" t="s">
        <v>217</v>
      </c>
      <c r="G180" s="2" t="str">
        <f>_xlfn.XLOOKUP(C180,customers!A180:A1179,customers!C180:C1179," ")</f>
        <v xml:space="preserve"> </v>
      </c>
      <c r="H180" s="2">
        <v>14614</v>
      </c>
      <c r="I180" t="s">
        <v>6188</v>
      </c>
    </row>
    <row r="181" spans="1:9" x14ac:dyDescent="0.35">
      <c r="A181" s="2" t="s">
        <v>1496</v>
      </c>
      <c r="B181" s="2" t="s">
        <v>1497</v>
      </c>
      <c r="C181" s="2"/>
      <c r="D181" s="2" t="s">
        <v>1498</v>
      </c>
      <c r="E181" s="2" t="s">
        <v>1499</v>
      </c>
      <c r="F181" s="2" t="s">
        <v>359</v>
      </c>
      <c r="G181" s="2">
        <f>_xlfn.XLOOKUP(C181,customers!A181:A1180,customers!C181:C1180," ")</f>
        <v>0</v>
      </c>
      <c r="H181" s="2" t="s">
        <v>360</v>
      </c>
      <c r="I181" t="s">
        <v>6188</v>
      </c>
    </row>
    <row r="182" spans="1:9" x14ac:dyDescent="0.35">
      <c r="A182" s="2" t="s">
        <v>1501</v>
      </c>
      <c r="B182" s="2" t="s">
        <v>1502</v>
      </c>
      <c r="C182" s="2" t="s">
        <v>1503</v>
      </c>
      <c r="D182" s="2" t="s">
        <v>1504</v>
      </c>
      <c r="E182" s="2" t="s">
        <v>1505</v>
      </c>
      <c r="F182" s="2" t="s">
        <v>137</v>
      </c>
      <c r="G182" s="2" t="str">
        <f>_xlfn.XLOOKUP(C182,customers!A182:A1181,customers!C182:C1181," ")</f>
        <v xml:space="preserve"> </v>
      </c>
      <c r="H182" s="2">
        <v>11254</v>
      </c>
      <c r="I182" t="s">
        <v>6188</v>
      </c>
    </row>
    <row r="183" spans="1:9" x14ac:dyDescent="0.35">
      <c r="A183" s="2" t="s">
        <v>1506</v>
      </c>
      <c r="B183" s="2" t="s">
        <v>1507</v>
      </c>
      <c r="C183" s="2" t="s">
        <v>1508</v>
      </c>
      <c r="D183" s="2" t="s">
        <v>1509</v>
      </c>
      <c r="E183" s="2" t="s">
        <v>1510</v>
      </c>
      <c r="F183" s="2" t="s">
        <v>81</v>
      </c>
      <c r="G183" s="2" t="str">
        <f>_xlfn.XLOOKUP(C183,customers!A183:A1182,customers!C183:C1182," ")</f>
        <v xml:space="preserve"> </v>
      </c>
      <c r="H183" s="2">
        <v>1114</v>
      </c>
      <c r="I183" t="s">
        <v>6188</v>
      </c>
    </row>
    <row r="184" spans="1:9" x14ac:dyDescent="0.35">
      <c r="A184" s="2" t="s">
        <v>1512</v>
      </c>
      <c r="B184" s="2" t="s">
        <v>1513</v>
      </c>
      <c r="C184" s="2" t="s">
        <v>1514</v>
      </c>
      <c r="D184" s="2" t="s">
        <v>1515</v>
      </c>
      <c r="E184" s="2" t="s">
        <v>1516</v>
      </c>
      <c r="F184" s="2" t="s">
        <v>230</v>
      </c>
      <c r="G184" s="2" t="str">
        <f>_xlfn.XLOOKUP(C184,customers!A184:A1183,customers!C184:C1183," ")</f>
        <v xml:space="preserve"> </v>
      </c>
      <c r="H184" s="2">
        <v>22908</v>
      </c>
      <c r="I184" t="s">
        <v>6188</v>
      </c>
    </row>
    <row r="185" spans="1:9" x14ac:dyDescent="0.35">
      <c r="A185" s="2" t="s">
        <v>1518</v>
      </c>
      <c r="B185" s="2" t="s">
        <v>1519</v>
      </c>
      <c r="C185" s="2" t="s">
        <v>1520</v>
      </c>
      <c r="D185" s="2" t="s">
        <v>1521</v>
      </c>
      <c r="E185" s="2" t="s">
        <v>1522</v>
      </c>
      <c r="F185" s="2" t="s">
        <v>113</v>
      </c>
      <c r="G185" s="2" t="str">
        <f>_xlfn.XLOOKUP(C185,customers!A185:A1184,customers!C185:C1184," ")</f>
        <v xml:space="preserve"> </v>
      </c>
      <c r="H185" s="2">
        <v>75044</v>
      </c>
      <c r="I185" t="s">
        <v>6188</v>
      </c>
    </row>
    <row r="186" spans="1:9" x14ac:dyDescent="0.35">
      <c r="A186" s="2" t="s">
        <v>1524</v>
      </c>
      <c r="B186" s="2" t="s">
        <v>1525</v>
      </c>
      <c r="C186" s="2" t="s">
        <v>1526</v>
      </c>
      <c r="D186" s="2" t="s">
        <v>1527</v>
      </c>
      <c r="E186" s="2" t="s">
        <v>1528</v>
      </c>
      <c r="F186" s="2" t="s">
        <v>31</v>
      </c>
      <c r="G186" s="2" t="str">
        <f>_xlfn.XLOOKUP(C186,customers!A186:A1185,customers!C186:C1185," ")</f>
        <v xml:space="preserve"> </v>
      </c>
      <c r="H186" s="2">
        <v>55448</v>
      </c>
      <c r="I186" t="s">
        <v>6188</v>
      </c>
    </row>
    <row r="187" spans="1:9" x14ac:dyDescent="0.35">
      <c r="A187" s="2" t="s">
        <v>1530</v>
      </c>
      <c r="B187" s="2" t="s">
        <v>1531</v>
      </c>
      <c r="C187" s="2" t="s">
        <v>1532</v>
      </c>
      <c r="D187" s="2" t="s">
        <v>1533</v>
      </c>
      <c r="E187" s="2" t="s">
        <v>1534</v>
      </c>
      <c r="F187" s="2" t="s">
        <v>172</v>
      </c>
      <c r="G187" s="2" t="str">
        <f>_xlfn.XLOOKUP(C187,customers!A187:A1186,customers!C187:C1186," ")</f>
        <v xml:space="preserve"> </v>
      </c>
      <c r="H187" s="2">
        <v>48919</v>
      </c>
      <c r="I187" t="s">
        <v>6187</v>
      </c>
    </row>
    <row r="188" spans="1:9" x14ac:dyDescent="0.35">
      <c r="A188" s="2" t="s">
        <v>1536</v>
      </c>
      <c r="B188" s="2" t="s">
        <v>1537</v>
      </c>
      <c r="C188" s="2" t="s">
        <v>1538</v>
      </c>
      <c r="D188" s="2" t="s">
        <v>1539</v>
      </c>
      <c r="E188" s="2" t="s">
        <v>1540</v>
      </c>
      <c r="F188" s="2" t="s">
        <v>139</v>
      </c>
      <c r="G188" s="2" t="str">
        <f>_xlfn.XLOOKUP(C188,customers!A188:A1187,customers!C188:C1187," ")</f>
        <v xml:space="preserve"> </v>
      </c>
      <c r="H188" s="2">
        <v>58207</v>
      </c>
      <c r="I188" t="s">
        <v>6188</v>
      </c>
    </row>
    <row r="189" spans="1:9" x14ac:dyDescent="0.35">
      <c r="A189" s="2" t="s">
        <v>1542</v>
      </c>
      <c r="B189" s="2" t="s">
        <v>1543</v>
      </c>
      <c r="C189" s="2" t="s">
        <v>1544</v>
      </c>
      <c r="D189" s="2"/>
      <c r="E189" s="2" t="s">
        <v>1545</v>
      </c>
      <c r="F189" s="2" t="s">
        <v>70</v>
      </c>
      <c r="G189" s="2" t="str">
        <f>_xlfn.XLOOKUP(C189,customers!A189:A1188,customers!C189:C1188," ")</f>
        <v xml:space="preserve"> </v>
      </c>
      <c r="H189" s="2">
        <v>99522</v>
      </c>
      <c r="I189" t="s">
        <v>6187</v>
      </c>
    </row>
    <row r="190" spans="1:9" x14ac:dyDescent="0.35">
      <c r="A190" s="2" t="s">
        <v>1547</v>
      </c>
      <c r="B190" s="2" t="s">
        <v>1548</v>
      </c>
      <c r="C190" s="2" t="s">
        <v>1549</v>
      </c>
      <c r="D190" s="2" t="s">
        <v>1550</v>
      </c>
      <c r="E190" s="2" t="s">
        <v>1551</v>
      </c>
      <c r="F190" s="2" t="s">
        <v>75</v>
      </c>
      <c r="G190" s="2" t="str">
        <f>_xlfn.XLOOKUP(C190,customers!A190:A1189,customers!C190:C1189," ")</f>
        <v xml:space="preserve"> </v>
      </c>
      <c r="H190" s="2">
        <v>73129</v>
      </c>
      <c r="I190" t="s">
        <v>6187</v>
      </c>
    </row>
    <row r="191" spans="1:9" x14ac:dyDescent="0.35">
      <c r="A191" s="2" t="s">
        <v>1553</v>
      </c>
      <c r="B191" s="2" t="s">
        <v>1554</v>
      </c>
      <c r="C191" s="2" t="s">
        <v>1555</v>
      </c>
      <c r="D191" s="2" t="s">
        <v>1556</v>
      </c>
      <c r="E191" s="2" t="s">
        <v>1557</v>
      </c>
      <c r="F191" s="2" t="s">
        <v>88</v>
      </c>
      <c r="G191" s="2" t="str">
        <f>_xlfn.XLOOKUP(C191,customers!A191:A1190,customers!C191:C1190," ")</f>
        <v xml:space="preserve"> </v>
      </c>
      <c r="H191" s="2">
        <v>74103</v>
      </c>
      <c r="I191" t="s">
        <v>6187</v>
      </c>
    </row>
    <row r="192" spans="1:9" x14ac:dyDescent="0.35">
      <c r="A192" s="2" t="s">
        <v>1559</v>
      </c>
      <c r="B192" s="2" t="s">
        <v>1560</v>
      </c>
      <c r="C192" s="2" t="s">
        <v>1561</v>
      </c>
      <c r="D192" s="2" t="s">
        <v>1562</v>
      </c>
      <c r="E192" s="2" t="s">
        <v>1563</v>
      </c>
      <c r="F192" s="2" t="s">
        <v>39</v>
      </c>
      <c r="G192" s="2" t="str">
        <f>_xlfn.XLOOKUP(C192,customers!A192:A1191,customers!C192:C1191," ")</f>
        <v xml:space="preserve"> </v>
      </c>
      <c r="H192" s="2">
        <v>48211</v>
      </c>
      <c r="I192" t="s">
        <v>6187</v>
      </c>
    </row>
    <row r="193" spans="1:9" x14ac:dyDescent="0.35">
      <c r="A193" s="2" t="s">
        <v>1565</v>
      </c>
      <c r="B193" s="2" t="s">
        <v>1566</v>
      </c>
      <c r="C193" s="2" t="s">
        <v>1567</v>
      </c>
      <c r="D193" s="2" t="s">
        <v>1568</v>
      </c>
      <c r="E193" s="2" t="s">
        <v>1569</v>
      </c>
      <c r="F193" s="2" t="s">
        <v>45</v>
      </c>
      <c r="G193" s="2" t="str">
        <f>_xlfn.XLOOKUP(C193,customers!A193:A1192,customers!C193:C1192," ")</f>
        <v xml:space="preserve"> </v>
      </c>
      <c r="H193" s="2">
        <v>20436</v>
      </c>
      <c r="I193" t="s">
        <v>6187</v>
      </c>
    </row>
    <row r="194" spans="1:9" x14ac:dyDescent="0.35">
      <c r="A194" s="2" t="s">
        <v>1571</v>
      </c>
      <c r="B194" s="2" t="s">
        <v>1572</v>
      </c>
      <c r="C194" s="2" t="s">
        <v>1573</v>
      </c>
      <c r="D194" s="2" t="s">
        <v>1574</v>
      </c>
      <c r="E194" s="2" t="s">
        <v>1575</v>
      </c>
      <c r="F194" s="2" t="s">
        <v>320</v>
      </c>
      <c r="G194" s="2" t="str">
        <f>_xlfn.XLOOKUP(C194,customers!A194:A1193,customers!C194:C1193," ")</f>
        <v xml:space="preserve"> </v>
      </c>
      <c r="H194" s="2" t="s">
        <v>321</v>
      </c>
      <c r="I194" t="s">
        <v>6187</v>
      </c>
    </row>
    <row r="195" spans="1:9" x14ac:dyDescent="0.35">
      <c r="A195" s="2" t="s">
        <v>1577</v>
      </c>
      <c r="B195" s="2" t="s">
        <v>1578</v>
      </c>
      <c r="C195" s="2"/>
      <c r="D195" s="2" t="s">
        <v>1579</v>
      </c>
      <c r="E195" s="2" t="s">
        <v>1580</v>
      </c>
      <c r="F195" s="2" t="s">
        <v>186</v>
      </c>
      <c r="G195" s="2">
        <f>_xlfn.XLOOKUP(C195,customers!A195:A1194,customers!C195:C1194," ")</f>
        <v>0</v>
      </c>
      <c r="H195" s="2">
        <v>85215</v>
      </c>
      <c r="I195" t="s">
        <v>6188</v>
      </c>
    </row>
    <row r="196" spans="1:9" x14ac:dyDescent="0.35">
      <c r="A196" s="2" t="s">
        <v>1582</v>
      </c>
      <c r="B196" s="2" t="s">
        <v>1583</v>
      </c>
      <c r="C196" s="2" t="s">
        <v>1584</v>
      </c>
      <c r="D196" s="2" t="s">
        <v>1585</v>
      </c>
      <c r="E196" s="2" t="s">
        <v>1586</v>
      </c>
      <c r="F196" s="2" t="s">
        <v>179</v>
      </c>
      <c r="G196" s="2" t="str">
        <f>_xlfn.XLOOKUP(C196,customers!A196:A1195,customers!C196:C1195," ")</f>
        <v xml:space="preserve"> </v>
      </c>
      <c r="H196" s="2">
        <v>44485</v>
      </c>
      <c r="I196" t="s">
        <v>6188</v>
      </c>
    </row>
    <row r="197" spans="1:9" x14ac:dyDescent="0.35">
      <c r="A197" s="2" t="s">
        <v>1588</v>
      </c>
      <c r="B197" s="2" t="s">
        <v>1589</v>
      </c>
      <c r="C197" s="2" t="s">
        <v>1590</v>
      </c>
      <c r="D197" s="2" t="s">
        <v>1591</v>
      </c>
      <c r="E197" s="2" t="s">
        <v>1592</v>
      </c>
      <c r="F197" s="2" t="s">
        <v>22</v>
      </c>
      <c r="G197" s="2" t="str">
        <f>_xlfn.XLOOKUP(C197,customers!A197:A1196,customers!C197:C1196," ")</f>
        <v xml:space="preserve"> </v>
      </c>
      <c r="H197" s="2">
        <v>38150</v>
      </c>
      <c r="I197" t="s">
        <v>6188</v>
      </c>
    </row>
    <row r="198" spans="1:9" x14ac:dyDescent="0.35">
      <c r="A198" s="2" t="s">
        <v>1594</v>
      </c>
      <c r="B198" s="2" t="s">
        <v>1595</v>
      </c>
      <c r="C198" s="2" t="s">
        <v>1596</v>
      </c>
      <c r="D198" s="2"/>
      <c r="E198" s="2" t="s">
        <v>1597</v>
      </c>
      <c r="F198" s="2" t="s">
        <v>45</v>
      </c>
      <c r="G198" s="2" t="str">
        <f>_xlfn.XLOOKUP(C198,customers!A198:A1197,customers!C198:C1197," ")</f>
        <v xml:space="preserve"> </v>
      </c>
      <c r="H198" s="2">
        <v>20535</v>
      </c>
      <c r="I198" t="s">
        <v>6188</v>
      </c>
    </row>
    <row r="199" spans="1:9" x14ac:dyDescent="0.35">
      <c r="A199" s="2" t="s">
        <v>1598</v>
      </c>
      <c r="B199" s="2" t="s">
        <v>1599</v>
      </c>
      <c r="C199" s="2" t="s">
        <v>1600</v>
      </c>
      <c r="D199" s="2" t="s">
        <v>1601</v>
      </c>
      <c r="E199" s="2" t="s">
        <v>1602</v>
      </c>
      <c r="F199" s="2" t="s">
        <v>472</v>
      </c>
      <c r="G199" s="2" t="str">
        <f>_xlfn.XLOOKUP(C199,customers!A199:A1198,customers!C199:C1198," ")</f>
        <v xml:space="preserve"> </v>
      </c>
      <c r="H199" s="2" t="s">
        <v>422</v>
      </c>
      <c r="I199" t="s">
        <v>6187</v>
      </c>
    </row>
    <row r="200" spans="1:9" x14ac:dyDescent="0.35">
      <c r="A200" s="2" t="s">
        <v>1603</v>
      </c>
      <c r="B200" s="2" t="s">
        <v>1604</v>
      </c>
      <c r="C200" s="2" t="s">
        <v>1605</v>
      </c>
      <c r="D200" s="2" t="s">
        <v>1606</v>
      </c>
      <c r="E200" s="2" t="s">
        <v>1607</v>
      </c>
      <c r="F200" s="2" t="s">
        <v>119</v>
      </c>
      <c r="G200" s="2" t="str">
        <f>_xlfn.XLOOKUP(C200,customers!A200:A1199,customers!C200:C1199," ")</f>
        <v xml:space="preserve"> </v>
      </c>
      <c r="H200" s="2">
        <v>33064</v>
      </c>
      <c r="I200" t="s">
        <v>6188</v>
      </c>
    </row>
    <row r="201" spans="1:9" x14ac:dyDescent="0.35">
      <c r="A201" s="2" t="s">
        <v>1608</v>
      </c>
      <c r="B201" s="2" t="s">
        <v>1609</v>
      </c>
      <c r="C201" s="2" t="s">
        <v>1610</v>
      </c>
      <c r="D201" s="2" t="s">
        <v>1611</v>
      </c>
      <c r="E201" s="2" t="s">
        <v>1612</v>
      </c>
      <c r="F201" s="2" t="s">
        <v>54</v>
      </c>
      <c r="G201" s="2" t="str">
        <f>_xlfn.XLOOKUP(C201,customers!A201:A1200,customers!C201:C1200," ")</f>
        <v xml:space="preserve"> </v>
      </c>
      <c r="H201" s="2">
        <v>60604</v>
      </c>
      <c r="I201" t="s">
        <v>6188</v>
      </c>
    </row>
    <row r="202" spans="1:9" x14ac:dyDescent="0.35">
      <c r="A202" s="2" t="s">
        <v>1613</v>
      </c>
      <c r="B202" s="2" t="s">
        <v>1614</v>
      </c>
      <c r="C202" s="2" t="s">
        <v>1615</v>
      </c>
      <c r="D202" s="2" t="s">
        <v>1616</v>
      </c>
      <c r="E202" s="2" t="s">
        <v>1617</v>
      </c>
      <c r="F202" s="2" t="s">
        <v>297</v>
      </c>
      <c r="G202" s="2" t="str">
        <f>_xlfn.XLOOKUP(C202,customers!A202:A1201,customers!C202:C1201," ")</f>
        <v xml:space="preserve"> </v>
      </c>
      <c r="H202" s="2" t="s">
        <v>298</v>
      </c>
      <c r="I202" t="s">
        <v>6188</v>
      </c>
    </row>
    <row r="203" spans="1:9" x14ac:dyDescent="0.35">
      <c r="A203" s="2" t="s">
        <v>1619</v>
      </c>
      <c r="B203" s="2" t="s">
        <v>1620</v>
      </c>
      <c r="C203" s="2"/>
      <c r="D203" s="2" t="s">
        <v>1621</v>
      </c>
      <c r="E203" s="2" t="s">
        <v>1622</v>
      </c>
      <c r="F203" s="2" t="s">
        <v>729</v>
      </c>
      <c r="G203" s="2">
        <f>_xlfn.XLOOKUP(C203,customers!A203:A1202,customers!C203:C1202," ")</f>
        <v>0</v>
      </c>
      <c r="H203" s="2">
        <v>84409</v>
      </c>
      <c r="I203" t="s">
        <v>6188</v>
      </c>
    </row>
    <row r="204" spans="1:9" x14ac:dyDescent="0.35">
      <c r="A204" s="2" t="s">
        <v>1624</v>
      </c>
      <c r="B204" s="2" t="s">
        <v>1625</v>
      </c>
      <c r="C204" s="2" t="s">
        <v>1626</v>
      </c>
      <c r="D204" s="2" t="s">
        <v>1627</v>
      </c>
      <c r="E204" s="2" t="s">
        <v>1628</v>
      </c>
      <c r="F204" s="2" t="s">
        <v>196</v>
      </c>
      <c r="G204" s="2" t="str">
        <f>_xlfn.XLOOKUP(C204,customers!A204:A1203,customers!C204:C1203," ")</f>
        <v xml:space="preserve"> </v>
      </c>
      <c r="H204" s="2">
        <v>12205</v>
      </c>
      <c r="I204" t="s">
        <v>6187</v>
      </c>
    </row>
    <row r="205" spans="1:9" x14ac:dyDescent="0.35">
      <c r="A205" s="2" t="s">
        <v>1630</v>
      </c>
      <c r="B205" s="2" t="s">
        <v>1631</v>
      </c>
      <c r="C205" s="2" t="s">
        <v>1632</v>
      </c>
      <c r="D205" s="2" t="s">
        <v>1633</v>
      </c>
      <c r="E205" s="2" t="s">
        <v>1634</v>
      </c>
      <c r="F205" s="2" t="s">
        <v>293</v>
      </c>
      <c r="G205" s="2" t="str">
        <f>_xlfn.XLOOKUP(C205,customers!A205:A1204,customers!C205:C1204," ")</f>
        <v xml:space="preserve"> </v>
      </c>
      <c r="H205" s="2">
        <v>29305</v>
      </c>
      <c r="I205" t="s">
        <v>6188</v>
      </c>
    </row>
    <row r="206" spans="1:9" x14ac:dyDescent="0.35">
      <c r="A206" s="2" t="s">
        <v>1636</v>
      </c>
      <c r="B206" s="2" t="s">
        <v>1637</v>
      </c>
      <c r="C206" s="2"/>
      <c r="D206" s="2" t="s">
        <v>1638</v>
      </c>
      <c r="E206" s="2" t="s">
        <v>1639</v>
      </c>
      <c r="F206" s="2" t="s">
        <v>300</v>
      </c>
      <c r="G206" s="2">
        <f>_xlfn.XLOOKUP(C206,customers!A206:A1205,customers!C206:C1205," ")</f>
        <v>0</v>
      </c>
      <c r="H206" s="2">
        <v>10310</v>
      </c>
      <c r="I206" t="s">
        <v>6188</v>
      </c>
    </row>
    <row r="207" spans="1:9" x14ac:dyDescent="0.35">
      <c r="A207" s="2" t="s">
        <v>1641</v>
      </c>
      <c r="B207" s="2" t="s">
        <v>1642</v>
      </c>
      <c r="C207" s="2"/>
      <c r="D207" s="2" t="s">
        <v>1643</v>
      </c>
      <c r="E207" s="2" t="s">
        <v>1644</v>
      </c>
      <c r="F207" s="2" t="s">
        <v>45</v>
      </c>
      <c r="G207" s="2">
        <f>_xlfn.XLOOKUP(C207,customers!A207:A1206,customers!C207:C1206," ")</f>
        <v>0</v>
      </c>
      <c r="H207" s="2">
        <v>20337</v>
      </c>
      <c r="I207" t="s">
        <v>6187</v>
      </c>
    </row>
    <row r="208" spans="1:9" x14ac:dyDescent="0.35">
      <c r="A208" s="2" t="s">
        <v>1646</v>
      </c>
      <c r="B208" s="2" t="s">
        <v>1647</v>
      </c>
      <c r="C208" s="2" t="s">
        <v>1648</v>
      </c>
      <c r="D208" s="2"/>
      <c r="E208" s="2" t="s">
        <v>1649</v>
      </c>
      <c r="F208" s="2" t="s">
        <v>33</v>
      </c>
      <c r="G208" s="2" t="str">
        <f>_xlfn.XLOOKUP(C208,customers!A208:A1207,customers!C208:C1207," ")</f>
        <v xml:space="preserve"> </v>
      </c>
      <c r="H208" s="2">
        <v>28225</v>
      </c>
      <c r="I208" t="s">
        <v>6188</v>
      </c>
    </row>
    <row r="209" spans="1:9" x14ac:dyDescent="0.35">
      <c r="A209" s="2" t="s">
        <v>1651</v>
      </c>
      <c r="B209" s="2" t="s">
        <v>1652</v>
      </c>
      <c r="C209" s="2" t="s">
        <v>1653</v>
      </c>
      <c r="D209" s="2" t="s">
        <v>1654</v>
      </c>
      <c r="E209" s="2" t="s">
        <v>1655</v>
      </c>
      <c r="F209" s="2" t="s">
        <v>295</v>
      </c>
      <c r="G209" s="2" t="str">
        <f>_xlfn.XLOOKUP(C209,customers!A209:A1208,customers!C209:C1208," ")</f>
        <v xml:space="preserve"> </v>
      </c>
      <c r="H209" s="2">
        <v>79491</v>
      </c>
      <c r="I209" t="s">
        <v>6187</v>
      </c>
    </row>
    <row r="210" spans="1:9" x14ac:dyDescent="0.35">
      <c r="A210" s="2" t="s">
        <v>1657</v>
      </c>
      <c r="B210" s="2" t="s">
        <v>1658</v>
      </c>
      <c r="C210" s="2" t="s">
        <v>1659</v>
      </c>
      <c r="D210" s="2" t="s">
        <v>1660</v>
      </c>
      <c r="E210" s="2" t="s">
        <v>1661</v>
      </c>
      <c r="F210" s="2" t="s">
        <v>448</v>
      </c>
      <c r="G210" s="2" t="str">
        <f>_xlfn.XLOOKUP(C210,customers!A210:A1209,customers!C210:C1209," ")</f>
        <v xml:space="preserve"> </v>
      </c>
      <c r="H210" s="2" t="s">
        <v>449</v>
      </c>
      <c r="I210" t="s">
        <v>6187</v>
      </c>
    </row>
    <row r="211" spans="1:9" x14ac:dyDescent="0.35">
      <c r="A211" s="2" t="s">
        <v>1663</v>
      </c>
      <c r="B211" s="2" t="s">
        <v>1664</v>
      </c>
      <c r="C211" s="2" t="s">
        <v>1665</v>
      </c>
      <c r="D211" s="2" t="s">
        <v>1666</v>
      </c>
      <c r="E211" s="2" t="s">
        <v>1667</v>
      </c>
      <c r="F211" s="2" t="s">
        <v>262</v>
      </c>
      <c r="G211" s="2" t="str">
        <f>_xlfn.XLOOKUP(C211,customers!A211:A1210,customers!C211:C1210," ")</f>
        <v xml:space="preserve"> </v>
      </c>
      <c r="H211" s="2" t="s">
        <v>263</v>
      </c>
      <c r="I211" t="s">
        <v>6188</v>
      </c>
    </row>
    <row r="212" spans="1:9" x14ac:dyDescent="0.35">
      <c r="A212" s="2" t="s">
        <v>1669</v>
      </c>
      <c r="B212" s="2" t="s">
        <v>1670</v>
      </c>
      <c r="C212" s="2" t="s">
        <v>1671</v>
      </c>
      <c r="D212" s="2" t="s">
        <v>1672</v>
      </c>
      <c r="E212" s="2" t="s">
        <v>1673</v>
      </c>
      <c r="F212" s="2" t="s">
        <v>230</v>
      </c>
      <c r="G212" s="2" t="str">
        <f>_xlfn.XLOOKUP(C212,customers!A212:A1211,customers!C212:C1211," ")</f>
        <v xml:space="preserve"> </v>
      </c>
      <c r="H212" s="2">
        <v>22908</v>
      </c>
      <c r="I212" t="s">
        <v>6187</v>
      </c>
    </row>
    <row r="213" spans="1:9" x14ac:dyDescent="0.35">
      <c r="A213" s="2" t="s">
        <v>1675</v>
      </c>
      <c r="B213" s="2" t="s">
        <v>1676</v>
      </c>
      <c r="C213" s="2" t="s">
        <v>1677</v>
      </c>
      <c r="D213" s="2"/>
      <c r="E213" s="2" t="s">
        <v>1678</v>
      </c>
      <c r="F213" s="2" t="s">
        <v>55</v>
      </c>
      <c r="G213" s="2" t="str">
        <f>_xlfn.XLOOKUP(C213,customers!A213:A1212,customers!C213:C1212," ")</f>
        <v xml:space="preserve"> </v>
      </c>
      <c r="H213" s="2">
        <v>10105</v>
      </c>
      <c r="I213" t="s">
        <v>6188</v>
      </c>
    </row>
    <row r="214" spans="1:9" x14ac:dyDescent="0.35">
      <c r="A214" s="2" t="s">
        <v>1680</v>
      </c>
      <c r="B214" s="2" t="s">
        <v>1681</v>
      </c>
      <c r="C214" s="2" t="s">
        <v>1682</v>
      </c>
      <c r="D214" s="2" t="s">
        <v>1683</v>
      </c>
      <c r="E214" s="2" t="s">
        <v>1684</v>
      </c>
      <c r="F214" s="2" t="s">
        <v>23</v>
      </c>
      <c r="G214" s="2" t="str">
        <f>_xlfn.XLOOKUP(C214,customers!A214:A1213,customers!C214:C1213," ")</f>
        <v xml:space="preserve"> </v>
      </c>
      <c r="H214" s="2">
        <v>24009</v>
      </c>
      <c r="I214" t="s">
        <v>6187</v>
      </c>
    </row>
    <row r="215" spans="1:9" x14ac:dyDescent="0.35">
      <c r="A215" s="2" t="s">
        <v>1686</v>
      </c>
      <c r="B215" s="2" t="s">
        <v>1687</v>
      </c>
      <c r="C215" s="2" t="s">
        <v>1688</v>
      </c>
      <c r="D215" s="2" t="s">
        <v>1689</v>
      </c>
      <c r="E215" s="2" t="s">
        <v>1690</v>
      </c>
      <c r="F215" s="2" t="s">
        <v>55</v>
      </c>
      <c r="G215" s="2" t="str">
        <f>_xlfn.XLOOKUP(C215,customers!A215:A1214,customers!C215:C1214," ")</f>
        <v xml:space="preserve"> </v>
      </c>
      <c r="H215" s="2">
        <v>10009</v>
      </c>
      <c r="I215" t="s">
        <v>6188</v>
      </c>
    </row>
    <row r="216" spans="1:9" x14ac:dyDescent="0.35">
      <c r="A216" s="2" t="s">
        <v>1692</v>
      </c>
      <c r="B216" s="2" t="s">
        <v>1693</v>
      </c>
      <c r="C216" s="2" t="s">
        <v>1694</v>
      </c>
      <c r="D216" s="2" t="s">
        <v>1695</v>
      </c>
      <c r="E216" s="2" t="s">
        <v>1696</v>
      </c>
      <c r="F216" s="2" t="s">
        <v>1697</v>
      </c>
      <c r="G216" s="2" t="str">
        <f>_xlfn.XLOOKUP(C216,customers!A216:A1215,customers!C216:C1215," ")</f>
        <v xml:space="preserve"> </v>
      </c>
      <c r="H216" s="2" t="s">
        <v>345</v>
      </c>
      <c r="I216" t="s">
        <v>6188</v>
      </c>
    </row>
    <row r="217" spans="1:9" x14ac:dyDescent="0.35">
      <c r="A217" s="2" t="s">
        <v>1699</v>
      </c>
      <c r="B217" s="2" t="s">
        <v>1700</v>
      </c>
      <c r="C217" s="2" t="s">
        <v>1701</v>
      </c>
      <c r="D217" s="2" t="s">
        <v>1702</v>
      </c>
      <c r="E217" s="2" t="s">
        <v>1703</v>
      </c>
      <c r="F217" s="2" t="s">
        <v>214</v>
      </c>
      <c r="G217" s="2" t="str">
        <f>_xlfn.XLOOKUP(C217,customers!A217:A1216,customers!C217:C1216," ")</f>
        <v xml:space="preserve"> </v>
      </c>
      <c r="H217" s="2">
        <v>84120</v>
      </c>
      <c r="I217" t="s">
        <v>6188</v>
      </c>
    </row>
    <row r="218" spans="1:9" x14ac:dyDescent="0.35">
      <c r="A218" s="2" t="s">
        <v>1705</v>
      </c>
      <c r="B218" s="2" t="s">
        <v>1706</v>
      </c>
      <c r="C218" s="2" t="s">
        <v>1707</v>
      </c>
      <c r="D218" s="2" t="s">
        <v>1708</v>
      </c>
      <c r="E218" s="2" t="s">
        <v>1709</v>
      </c>
      <c r="F218" s="2" t="s">
        <v>258</v>
      </c>
      <c r="G218" s="2" t="str">
        <f>_xlfn.XLOOKUP(C218,customers!A218:A1217,customers!C218:C1217," ")</f>
        <v xml:space="preserve"> </v>
      </c>
      <c r="H218" s="2">
        <v>43635</v>
      </c>
      <c r="I218" t="s">
        <v>6187</v>
      </c>
    </row>
    <row r="219" spans="1:9" x14ac:dyDescent="0.35">
      <c r="A219" s="2" t="s">
        <v>1711</v>
      </c>
      <c r="B219" s="2" t="s">
        <v>1712</v>
      </c>
      <c r="C219" s="2" t="s">
        <v>1713</v>
      </c>
      <c r="D219" s="2" t="s">
        <v>1714</v>
      </c>
      <c r="E219" s="2" t="s">
        <v>1715</v>
      </c>
      <c r="F219" s="2" t="s">
        <v>85</v>
      </c>
      <c r="G219" s="2" t="str">
        <f>_xlfn.XLOOKUP(C219,customers!A219:A1218,customers!C219:C1218," ")</f>
        <v xml:space="preserve"> </v>
      </c>
      <c r="H219" s="2">
        <v>91131</v>
      </c>
      <c r="I219" t="s">
        <v>6188</v>
      </c>
    </row>
    <row r="220" spans="1:9" x14ac:dyDescent="0.35">
      <c r="A220" s="2" t="s">
        <v>1717</v>
      </c>
      <c r="B220" s="2" t="s">
        <v>1718</v>
      </c>
      <c r="C220" s="2" t="s">
        <v>1719</v>
      </c>
      <c r="D220" s="2" t="s">
        <v>1720</v>
      </c>
      <c r="E220" s="2" t="s">
        <v>1721</v>
      </c>
      <c r="F220" s="2" t="s">
        <v>339</v>
      </c>
      <c r="G220" s="2" t="str">
        <f>_xlfn.XLOOKUP(C220,customers!A220:A1219,customers!C220:C1219," ")</f>
        <v xml:space="preserve"> </v>
      </c>
      <c r="H220" s="2" t="s">
        <v>340</v>
      </c>
      <c r="I220" t="s">
        <v>6187</v>
      </c>
    </row>
    <row r="221" spans="1:9" x14ac:dyDescent="0.35">
      <c r="A221" s="2" t="s">
        <v>1723</v>
      </c>
      <c r="B221" s="2" t="s">
        <v>1724</v>
      </c>
      <c r="C221" s="2" t="s">
        <v>1725</v>
      </c>
      <c r="D221" s="2" t="s">
        <v>1726</v>
      </c>
      <c r="E221" s="2" t="s">
        <v>1727</v>
      </c>
      <c r="F221" s="2" t="s">
        <v>35</v>
      </c>
      <c r="G221" s="2" t="str">
        <f>_xlfn.XLOOKUP(C221,customers!A221:A1220,customers!C221:C1220," ")</f>
        <v xml:space="preserve"> </v>
      </c>
      <c r="H221" s="2">
        <v>64082</v>
      </c>
      <c r="I221" t="s">
        <v>6188</v>
      </c>
    </row>
    <row r="222" spans="1:9" x14ac:dyDescent="0.35">
      <c r="A222" s="2" t="s">
        <v>1728</v>
      </c>
      <c r="B222" s="2" t="s">
        <v>1729</v>
      </c>
      <c r="C222" s="2" t="s">
        <v>1730</v>
      </c>
      <c r="D222" s="2" t="s">
        <v>1731</v>
      </c>
      <c r="E222" s="2" t="s">
        <v>1732</v>
      </c>
      <c r="F222" s="2" t="s">
        <v>104</v>
      </c>
      <c r="G222" s="2" t="str">
        <f>_xlfn.XLOOKUP(C222,customers!A222:A1221,customers!C222:C1221," ")</f>
        <v xml:space="preserve"> </v>
      </c>
      <c r="H222" s="2">
        <v>76121</v>
      </c>
      <c r="I222" t="s">
        <v>6188</v>
      </c>
    </row>
    <row r="223" spans="1:9" x14ac:dyDescent="0.35">
      <c r="A223" s="2" t="s">
        <v>1734</v>
      </c>
      <c r="B223" s="2" t="s">
        <v>1735</v>
      </c>
      <c r="C223" s="2" t="s">
        <v>1736</v>
      </c>
      <c r="D223" s="2" t="s">
        <v>1737</v>
      </c>
      <c r="E223" s="2" t="s">
        <v>1738</v>
      </c>
      <c r="F223" s="2" t="s">
        <v>419</v>
      </c>
      <c r="G223" s="2" t="str">
        <f>_xlfn.XLOOKUP(C223,customers!A223:A1222,customers!C223:C1222," ")</f>
        <v xml:space="preserve"> </v>
      </c>
      <c r="H223" s="2">
        <v>92619</v>
      </c>
      <c r="I223" t="s">
        <v>6187</v>
      </c>
    </row>
    <row r="224" spans="1:9" x14ac:dyDescent="0.35">
      <c r="A224" s="2" t="s">
        <v>1740</v>
      </c>
      <c r="B224" s="2" t="s">
        <v>1741</v>
      </c>
      <c r="C224" s="2" t="s">
        <v>1742</v>
      </c>
      <c r="D224" s="2" t="s">
        <v>1743</v>
      </c>
      <c r="E224" s="2" t="s">
        <v>1744</v>
      </c>
      <c r="F224" s="2" t="s">
        <v>216</v>
      </c>
      <c r="G224" s="2" t="str">
        <f>_xlfn.XLOOKUP(C224,customers!A224:A1223,customers!C224:C1223," ")</f>
        <v xml:space="preserve"> </v>
      </c>
      <c r="H224" s="2">
        <v>11854</v>
      </c>
      <c r="I224" t="s">
        <v>6188</v>
      </c>
    </row>
    <row r="225" spans="1:9" x14ac:dyDescent="0.35">
      <c r="A225" s="2" t="s">
        <v>1746</v>
      </c>
      <c r="B225" s="2" t="s">
        <v>1747</v>
      </c>
      <c r="C225" s="2"/>
      <c r="D225" s="2" t="s">
        <v>1748</v>
      </c>
      <c r="E225" s="2" t="s">
        <v>1749</v>
      </c>
      <c r="F225" s="2" t="s">
        <v>45</v>
      </c>
      <c r="G225" s="2">
        <f>_xlfn.XLOOKUP(C225,customers!A225:A1224,customers!C225:C1224," ")</f>
        <v>0</v>
      </c>
      <c r="H225" s="2">
        <v>20546</v>
      </c>
      <c r="I225" t="s">
        <v>6187</v>
      </c>
    </row>
    <row r="226" spans="1:9" x14ac:dyDescent="0.35">
      <c r="A226" s="2" t="s">
        <v>1751</v>
      </c>
      <c r="B226" s="2" t="s">
        <v>1752</v>
      </c>
      <c r="C226" s="2" t="s">
        <v>1753</v>
      </c>
      <c r="D226" s="2" t="s">
        <v>1754</v>
      </c>
      <c r="E226" s="2" t="s">
        <v>1755</v>
      </c>
      <c r="F226" s="2" t="s">
        <v>55</v>
      </c>
      <c r="G226" s="2" t="str">
        <f>_xlfn.XLOOKUP(C226,customers!A226:A1225,customers!C226:C1225," ")</f>
        <v xml:space="preserve"> </v>
      </c>
      <c r="H226" s="2">
        <v>10060</v>
      </c>
      <c r="I226" t="s">
        <v>6187</v>
      </c>
    </row>
    <row r="227" spans="1:9" x14ac:dyDescent="0.35">
      <c r="A227" s="2" t="s">
        <v>1757</v>
      </c>
      <c r="B227" s="2" t="s">
        <v>1758</v>
      </c>
      <c r="C227" s="2" t="s">
        <v>1759</v>
      </c>
      <c r="D227" s="2" t="s">
        <v>1760</v>
      </c>
      <c r="E227" s="2" t="s">
        <v>1761</v>
      </c>
      <c r="F227" s="2" t="s">
        <v>405</v>
      </c>
      <c r="G227" s="2" t="str">
        <f>_xlfn.XLOOKUP(C227,customers!A227:A1226,customers!C227:C1226," ")</f>
        <v xml:space="preserve"> </v>
      </c>
      <c r="H227" s="2" t="s">
        <v>340</v>
      </c>
      <c r="I227" t="s">
        <v>6188</v>
      </c>
    </row>
    <row r="228" spans="1:9" x14ac:dyDescent="0.35">
      <c r="A228" s="2" t="s">
        <v>1763</v>
      </c>
      <c r="B228" s="2" t="s">
        <v>1764</v>
      </c>
      <c r="C228" s="2" t="s">
        <v>1765</v>
      </c>
      <c r="D228" s="2" t="s">
        <v>1766</v>
      </c>
      <c r="E228" s="2" t="s">
        <v>1767</v>
      </c>
      <c r="F228" s="2" t="s">
        <v>65</v>
      </c>
      <c r="G228" s="2" t="str">
        <f>_xlfn.XLOOKUP(C228,customers!A228:A1227,customers!C228:C1227," ")</f>
        <v xml:space="preserve"> </v>
      </c>
      <c r="H228" s="2">
        <v>66276</v>
      </c>
      <c r="I228" t="s">
        <v>6188</v>
      </c>
    </row>
    <row r="229" spans="1:9" x14ac:dyDescent="0.35">
      <c r="A229" s="2" t="s">
        <v>1769</v>
      </c>
      <c r="B229" s="2" t="s">
        <v>1770</v>
      </c>
      <c r="C229" s="2" t="s">
        <v>1771</v>
      </c>
      <c r="D229" s="2" t="s">
        <v>1772</v>
      </c>
      <c r="E229" s="2" t="s">
        <v>1773</v>
      </c>
      <c r="F229" s="2" t="s">
        <v>244</v>
      </c>
      <c r="G229" s="2" t="str">
        <f>_xlfn.XLOOKUP(C229,customers!A229:A1228,customers!C229:C1228," ")</f>
        <v xml:space="preserve"> </v>
      </c>
      <c r="H229" s="2" t="s">
        <v>245</v>
      </c>
      <c r="I229" t="s">
        <v>6187</v>
      </c>
    </row>
    <row r="230" spans="1:9" x14ac:dyDescent="0.35">
      <c r="A230" s="2" t="s">
        <v>1775</v>
      </c>
      <c r="B230" s="2" t="s">
        <v>1776</v>
      </c>
      <c r="C230" s="2" t="s">
        <v>1777</v>
      </c>
      <c r="D230" s="2" t="s">
        <v>1778</v>
      </c>
      <c r="E230" s="2" t="s">
        <v>1779</v>
      </c>
      <c r="F230" s="2" t="s">
        <v>129</v>
      </c>
      <c r="G230" s="2" t="str">
        <f>_xlfn.XLOOKUP(C230,customers!A230:A1229,customers!C230:C1229," ")</f>
        <v xml:space="preserve"> </v>
      </c>
      <c r="H230" s="2">
        <v>94291</v>
      </c>
      <c r="I230" t="s">
        <v>6188</v>
      </c>
    </row>
    <row r="231" spans="1:9" x14ac:dyDescent="0.35">
      <c r="A231" s="2" t="s">
        <v>1781</v>
      </c>
      <c r="B231" s="2" t="s">
        <v>1782</v>
      </c>
      <c r="C231" s="2" t="s">
        <v>1783</v>
      </c>
      <c r="D231" s="2" t="s">
        <v>1784</v>
      </c>
      <c r="E231" s="2" t="s">
        <v>1785</v>
      </c>
      <c r="F231" s="2" t="s">
        <v>200</v>
      </c>
      <c r="G231" s="2" t="str">
        <f>_xlfn.XLOOKUP(C231,customers!A231:A1230,customers!C231:C1230," ")</f>
        <v xml:space="preserve"> </v>
      </c>
      <c r="H231" s="2">
        <v>18706</v>
      </c>
      <c r="I231" t="s">
        <v>6188</v>
      </c>
    </row>
    <row r="232" spans="1:9" x14ac:dyDescent="0.35">
      <c r="A232" s="2" t="s">
        <v>1787</v>
      </c>
      <c r="B232" s="2" t="s">
        <v>1788</v>
      </c>
      <c r="C232" s="2" t="s">
        <v>1789</v>
      </c>
      <c r="D232" s="2" t="s">
        <v>1790</v>
      </c>
      <c r="E232" s="2" t="s">
        <v>1791</v>
      </c>
      <c r="F232" s="2" t="s">
        <v>80</v>
      </c>
      <c r="G232" s="2" t="str">
        <f>_xlfn.XLOOKUP(C232,customers!A232:A1231,customers!C232:C1231," ")</f>
        <v xml:space="preserve"> </v>
      </c>
      <c r="H232" s="2">
        <v>27499</v>
      </c>
      <c r="I232" t="s">
        <v>6188</v>
      </c>
    </row>
    <row r="233" spans="1:9" x14ac:dyDescent="0.35">
      <c r="A233" s="2" t="s">
        <v>1793</v>
      </c>
      <c r="B233" s="2" t="s">
        <v>1794</v>
      </c>
      <c r="C233" s="2"/>
      <c r="D233" s="2" t="s">
        <v>1795</v>
      </c>
      <c r="E233" s="2" t="s">
        <v>1796</v>
      </c>
      <c r="F233" s="2" t="s">
        <v>197</v>
      </c>
      <c r="G233" s="2">
        <f>_xlfn.XLOOKUP(C233,customers!A233:A1232,customers!C233:C1232," ")</f>
        <v>0</v>
      </c>
      <c r="H233" s="2">
        <v>19725</v>
      </c>
      <c r="I233" t="s">
        <v>6187</v>
      </c>
    </row>
    <row r="234" spans="1:9" x14ac:dyDescent="0.35">
      <c r="A234" s="2" t="s">
        <v>1798</v>
      </c>
      <c r="B234" s="2" t="s">
        <v>1799</v>
      </c>
      <c r="C234" s="2" t="s">
        <v>1800</v>
      </c>
      <c r="D234" s="2" t="s">
        <v>1801</v>
      </c>
      <c r="E234" s="2" t="s">
        <v>1802</v>
      </c>
      <c r="F234" s="2" t="s">
        <v>246</v>
      </c>
      <c r="G234" s="2" t="str">
        <f>_xlfn.XLOOKUP(C234,customers!A234:A1233,customers!C234:C1233," ")</f>
        <v xml:space="preserve"> </v>
      </c>
      <c r="H234" s="2" t="s">
        <v>247</v>
      </c>
      <c r="I234" t="s">
        <v>6188</v>
      </c>
    </row>
    <row r="235" spans="1:9" x14ac:dyDescent="0.35">
      <c r="A235" s="2" t="s">
        <v>1804</v>
      </c>
      <c r="B235" s="2" t="s">
        <v>1805</v>
      </c>
      <c r="C235" s="2" t="s">
        <v>1806</v>
      </c>
      <c r="D235" s="2" t="s">
        <v>1807</v>
      </c>
      <c r="E235" s="2" t="s">
        <v>1808</v>
      </c>
      <c r="F235" s="2" t="s">
        <v>71</v>
      </c>
      <c r="G235" s="2" t="str">
        <f>_xlfn.XLOOKUP(C235,customers!A235:A1234,customers!C235:C1234," ")</f>
        <v xml:space="preserve"> </v>
      </c>
      <c r="H235" s="2">
        <v>96825</v>
      </c>
      <c r="I235" t="s">
        <v>6188</v>
      </c>
    </row>
    <row r="236" spans="1:9" x14ac:dyDescent="0.35">
      <c r="A236" s="2" t="s">
        <v>1810</v>
      </c>
      <c r="B236" s="2" t="s">
        <v>1811</v>
      </c>
      <c r="C236" s="2" t="s">
        <v>1812</v>
      </c>
      <c r="D236" s="2" t="s">
        <v>1813</v>
      </c>
      <c r="E236" s="2" t="s">
        <v>1814</v>
      </c>
      <c r="F236" s="2" t="s">
        <v>55</v>
      </c>
      <c r="G236" s="2" t="str">
        <f>_xlfn.XLOOKUP(C236,customers!A236:A1235,customers!C236:C1235," ")</f>
        <v xml:space="preserve"> </v>
      </c>
      <c r="H236" s="2">
        <v>10150</v>
      </c>
      <c r="I236" t="s">
        <v>6188</v>
      </c>
    </row>
    <row r="237" spans="1:9" x14ac:dyDescent="0.35">
      <c r="A237" s="2" t="s">
        <v>1816</v>
      </c>
      <c r="B237" s="2" t="s">
        <v>1817</v>
      </c>
      <c r="C237" s="2"/>
      <c r="D237" s="2"/>
      <c r="E237" s="2" t="s">
        <v>1818</v>
      </c>
      <c r="F237" s="2" t="s">
        <v>469</v>
      </c>
      <c r="G237" s="2">
        <f>_xlfn.XLOOKUP(C237,customers!A237:A1236,customers!C237:C1236," ")</f>
        <v>0</v>
      </c>
      <c r="H237" s="2" t="s">
        <v>470</v>
      </c>
      <c r="I237" t="s">
        <v>6188</v>
      </c>
    </row>
    <row r="238" spans="1:9" x14ac:dyDescent="0.35">
      <c r="A238" s="2" t="s">
        <v>1820</v>
      </c>
      <c r="B238" s="2" t="s">
        <v>1821</v>
      </c>
      <c r="C238" s="2" t="s">
        <v>1822</v>
      </c>
      <c r="D238" s="2" t="s">
        <v>1823</v>
      </c>
      <c r="E238" s="2" t="s">
        <v>1824</v>
      </c>
      <c r="F238" s="2" t="s">
        <v>460</v>
      </c>
      <c r="G238" s="2" t="str">
        <f>_xlfn.XLOOKUP(C238,customers!A238:A1237,customers!C238:C1237," ")</f>
        <v xml:space="preserve"> </v>
      </c>
      <c r="H238" s="2" t="s">
        <v>386</v>
      </c>
      <c r="I238" t="s">
        <v>6188</v>
      </c>
    </row>
    <row r="239" spans="1:9" x14ac:dyDescent="0.35">
      <c r="A239" s="2" t="s">
        <v>1826</v>
      </c>
      <c r="B239" s="2" t="s">
        <v>1827</v>
      </c>
      <c r="C239" s="2"/>
      <c r="D239" s="2" t="s">
        <v>1828</v>
      </c>
      <c r="E239" s="2" t="s">
        <v>1829</v>
      </c>
      <c r="F239" s="2" t="s">
        <v>49</v>
      </c>
      <c r="G239" s="2">
        <f>_xlfn.XLOOKUP(C239,customers!A239:A1238,customers!C239:C1238," ")</f>
        <v>0</v>
      </c>
      <c r="H239" s="2">
        <v>45218</v>
      </c>
      <c r="I239" t="s">
        <v>6187</v>
      </c>
    </row>
    <row r="240" spans="1:9" x14ac:dyDescent="0.35">
      <c r="A240" s="2" t="s">
        <v>1831</v>
      </c>
      <c r="B240" s="2" t="s">
        <v>1832</v>
      </c>
      <c r="C240" s="2" t="s">
        <v>1833</v>
      </c>
      <c r="D240" s="2" t="s">
        <v>1834</v>
      </c>
      <c r="E240" s="2" t="s">
        <v>1835</v>
      </c>
      <c r="F240" s="2" t="s">
        <v>210</v>
      </c>
      <c r="G240" s="2" t="str">
        <f>_xlfn.XLOOKUP(C240,customers!A240:A1239,customers!C240:C1239," ")</f>
        <v xml:space="preserve"> </v>
      </c>
      <c r="H240" s="2">
        <v>48670</v>
      </c>
      <c r="I240" t="s">
        <v>6187</v>
      </c>
    </row>
    <row r="241" spans="1:9" x14ac:dyDescent="0.35">
      <c r="A241" s="2" t="s">
        <v>1837</v>
      </c>
      <c r="B241" s="2" t="s">
        <v>1838</v>
      </c>
      <c r="C241" s="2" t="s">
        <v>1839</v>
      </c>
      <c r="D241" s="2" t="s">
        <v>1840</v>
      </c>
      <c r="E241" s="2" t="s">
        <v>1841</v>
      </c>
      <c r="F241" s="2" t="s">
        <v>152</v>
      </c>
      <c r="G241" s="2" t="str">
        <f>_xlfn.XLOOKUP(C241,customers!A241:A1240,customers!C241:C1240," ")</f>
        <v xml:space="preserve"> </v>
      </c>
      <c r="H241" s="2">
        <v>82007</v>
      </c>
      <c r="I241" t="s">
        <v>6188</v>
      </c>
    </row>
    <row r="242" spans="1:9" x14ac:dyDescent="0.35">
      <c r="A242" s="2" t="s">
        <v>1843</v>
      </c>
      <c r="B242" s="2" t="s">
        <v>1844</v>
      </c>
      <c r="C242" s="2"/>
      <c r="D242" s="2"/>
      <c r="E242" s="2" t="s">
        <v>1845</v>
      </c>
      <c r="F242" s="2" t="s">
        <v>82</v>
      </c>
      <c r="G242" s="2">
        <f>_xlfn.XLOOKUP(C242,customers!A242:A1241,customers!C242:C1241," ")</f>
        <v>0</v>
      </c>
      <c r="H242" s="2">
        <v>31119</v>
      </c>
      <c r="I242" t="s">
        <v>6187</v>
      </c>
    </row>
    <row r="243" spans="1:9" x14ac:dyDescent="0.35">
      <c r="A243" s="2" t="s">
        <v>1847</v>
      </c>
      <c r="B243" s="2" t="s">
        <v>1848</v>
      </c>
      <c r="C243" s="2"/>
      <c r="D243" s="2" t="s">
        <v>1849</v>
      </c>
      <c r="E243" s="2" t="s">
        <v>1850</v>
      </c>
      <c r="F243" s="2" t="s">
        <v>62</v>
      </c>
      <c r="G243" s="2">
        <f>_xlfn.XLOOKUP(C243,customers!A243:A1242,customers!C243:C1242," ")</f>
        <v>0</v>
      </c>
      <c r="H243" s="2">
        <v>30096</v>
      </c>
      <c r="I243" t="s">
        <v>6188</v>
      </c>
    </row>
    <row r="244" spans="1:9" x14ac:dyDescent="0.35">
      <c r="A244" s="2" t="s">
        <v>1852</v>
      </c>
      <c r="B244" s="2" t="s">
        <v>1853</v>
      </c>
      <c r="C244" s="2" t="s">
        <v>1854</v>
      </c>
      <c r="D244" s="2" t="s">
        <v>1855</v>
      </c>
      <c r="E244" s="2" t="s">
        <v>1856</v>
      </c>
      <c r="F244" s="2" t="s">
        <v>129</v>
      </c>
      <c r="G244" s="2" t="str">
        <f>_xlfn.XLOOKUP(C244,customers!A244:A1243,customers!C244:C1243," ")</f>
        <v xml:space="preserve"> </v>
      </c>
      <c r="H244" s="2">
        <v>94250</v>
      </c>
      <c r="I244" t="s">
        <v>6187</v>
      </c>
    </row>
    <row r="245" spans="1:9" x14ac:dyDescent="0.35">
      <c r="A245" s="2" t="s">
        <v>1858</v>
      </c>
      <c r="B245" s="2" t="s">
        <v>1859</v>
      </c>
      <c r="C245" s="2" t="s">
        <v>1860</v>
      </c>
      <c r="D245" s="2" t="s">
        <v>1861</v>
      </c>
      <c r="E245" s="2" t="s">
        <v>1862</v>
      </c>
      <c r="F245" s="2" t="s">
        <v>135</v>
      </c>
      <c r="G245" s="2" t="str">
        <f>_xlfn.XLOOKUP(C245,customers!A245:A1244,customers!C245:C1244," ")</f>
        <v xml:space="preserve"> </v>
      </c>
      <c r="H245" s="2">
        <v>33661</v>
      </c>
      <c r="I245" t="s">
        <v>6187</v>
      </c>
    </row>
    <row r="246" spans="1:9" x14ac:dyDescent="0.35">
      <c r="A246" s="2" t="s">
        <v>1864</v>
      </c>
      <c r="B246" s="2" t="s">
        <v>1865</v>
      </c>
      <c r="C246" s="2" t="s">
        <v>1866</v>
      </c>
      <c r="D246" s="2" t="s">
        <v>1867</v>
      </c>
      <c r="E246" s="2" t="s">
        <v>1868</v>
      </c>
      <c r="F246" s="2" t="s">
        <v>71</v>
      </c>
      <c r="G246" s="2" t="str">
        <f>_xlfn.XLOOKUP(C246,customers!A246:A1245,customers!C246:C1245," ")</f>
        <v xml:space="preserve"> </v>
      </c>
      <c r="H246" s="2">
        <v>96805</v>
      </c>
      <c r="I246" t="s">
        <v>6188</v>
      </c>
    </row>
    <row r="247" spans="1:9" x14ac:dyDescent="0.35">
      <c r="A247" s="2" t="s">
        <v>1870</v>
      </c>
      <c r="B247" s="2" t="s">
        <v>1871</v>
      </c>
      <c r="C247" s="2" t="s">
        <v>1872</v>
      </c>
      <c r="D247" s="2" t="s">
        <v>1873</v>
      </c>
      <c r="E247" s="2" t="s">
        <v>1874</v>
      </c>
      <c r="F247" s="2" t="s">
        <v>30</v>
      </c>
      <c r="G247" s="2" t="str">
        <f>_xlfn.XLOOKUP(C247,customers!A247:A1246,customers!C247:C1246," ")</f>
        <v xml:space="preserve"> </v>
      </c>
      <c r="H247" s="2">
        <v>70820</v>
      </c>
      <c r="I247" t="s">
        <v>6187</v>
      </c>
    </row>
    <row r="248" spans="1:9" x14ac:dyDescent="0.35">
      <c r="A248" s="2" t="s">
        <v>1876</v>
      </c>
      <c r="B248" s="2" t="s">
        <v>1877</v>
      </c>
      <c r="C248" s="2" t="s">
        <v>1878</v>
      </c>
      <c r="D248" s="2" t="s">
        <v>1879</v>
      </c>
      <c r="E248" s="2" t="s">
        <v>1880</v>
      </c>
      <c r="F248" s="2" t="s">
        <v>227</v>
      </c>
      <c r="G248" s="2" t="str">
        <f>_xlfn.XLOOKUP(C248,customers!A248:A1247,customers!C248:C1247," ")</f>
        <v xml:space="preserve"> </v>
      </c>
      <c r="H248" s="2" t="s">
        <v>228</v>
      </c>
      <c r="I248" t="s">
        <v>6188</v>
      </c>
    </row>
    <row r="249" spans="1:9" x14ac:dyDescent="0.35">
      <c r="A249" s="2" t="s">
        <v>1882</v>
      </c>
      <c r="B249" s="2" t="s">
        <v>1883</v>
      </c>
      <c r="C249" s="2"/>
      <c r="D249" s="2" t="s">
        <v>1884</v>
      </c>
      <c r="E249" s="2" t="s">
        <v>1885</v>
      </c>
      <c r="F249" s="2" t="s">
        <v>390</v>
      </c>
      <c r="G249" s="2">
        <f>_xlfn.XLOOKUP(C249,customers!A249:A1248,customers!C249:C1248," ")</f>
        <v>0</v>
      </c>
      <c r="H249" s="2" t="s">
        <v>391</v>
      </c>
      <c r="I249" t="s">
        <v>6187</v>
      </c>
    </row>
    <row r="250" spans="1:9" x14ac:dyDescent="0.35">
      <c r="A250" s="2" t="s">
        <v>1887</v>
      </c>
      <c r="B250" s="2" t="s">
        <v>1888</v>
      </c>
      <c r="C250" s="2" t="s">
        <v>1889</v>
      </c>
      <c r="D250" s="2" t="s">
        <v>1890</v>
      </c>
      <c r="E250" s="2" t="s">
        <v>1891</v>
      </c>
      <c r="F250" s="2" t="s">
        <v>31</v>
      </c>
      <c r="G250" s="2" t="str">
        <f>_xlfn.XLOOKUP(C250,customers!A250:A1249,customers!C250:C1249," ")</f>
        <v xml:space="preserve"> </v>
      </c>
      <c r="H250" s="2">
        <v>55458</v>
      </c>
      <c r="I250" t="s">
        <v>6187</v>
      </c>
    </row>
    <row r="251" spans="1:9" x14ac:dyDescent="0.35">
      <c r="A251" s="2" t="s">
        <v>1893</v>
      </c>
      <c r="B251" s="2" t="s">
        <v>1894</v>
      </c>
      <c r="C251" s="2"/>
      <c r="D251" s="2" t="s">
        <v>1895</v>
      </c>
      <c r="E251" s="2" t="s">
        <v>1896</v>
      </c>
      <c r="F251" s="2" t="s">
        <v>148</v>
      </c>
      <c r="G251" s="2">
        <f>_xlfn.XLOOKUP(C251,customers!A251:A1250,customers!C251:C1250," ")</f>
        <v>0</v>
      </c>
      <c r="H251" s="2">
        <v>94159</v>
      </c>
      <c r="I251" t="s">
        <v>6188</v>
      </c>
    </row>
    <row r="252" spans="1:9" x14ac:dyDescent="0.35">
      <c r="A252" s="2" t="s">
        <v>1898</v>
      </c>
      <c r="B252" s="2" t="s">
        <v>1899</v>
      </c>
      <c r="C252" s="2" t="s">
        <v>1900</v>
      </c>
      <c r="D252" s="2" t="s">
        <v>1901</v>
      </c>
      <c r="E252" s="2" t="s">
        <v>1902</v>
      </c>
      <c r="F252" s="2" t="s">
        <v>33</v>
      </c>
      <c r="G252" s="2" t="str">
        <f>_xlfn.XLOOKUP(C252,customers!A252:A1251,customers!C252:C1251," ")</f>
        <v xml:space="preserve"> </v>
      </c>
      <c r="H252" s="2">
        <v>28225</v>
      </c>
      <c r="I252" t="s">
        <v>6187</v>
      </c>
    </row>
    <row r="253" spans="1:9" x14ac:dyDescent="0.35">
      <c r="A253" s="2" t="s">
        <v>1904</v>
      </c>
      <c r="B253" s="2" t="s">
        <v>1905</v>
      </c>
      <c r="C253" s="2" t="s">
        <v>1906</v>
      </c>
      <c r="D253" s="2" t="s">
        <v>1907</v>
      </c>
      <c r="E253" s="2" t="s">
        <v>1908</v>
      </c>
      <c r="F253" s="2" t="s">
        <v>182</v>
      </c>
      <c r="G253" s="2" t="str">
        <f>_xlfn.XLOOKUP(C253,customers!A253:A1252,customers!C253:C1252," ")</f>
        <v xml:space="preserve"> </v>
      </c>
      <c r="H253" s="2">
        <v>85099</v>
      </c>
      <c r="I253" t="s">
        <v>6187</v>
      </c>
    </row>
    <row r="254" spans="1:9" x14ac:dyDescent="0.35">
      <c r="A254" s="2" t="s">
        <v>1910</v>
      </c>
      <c r="B254" s="2" t="s">
        <v>1911</v>
      </c>
      <c r="C254" s="2"/>
      <c r="D254" s="2" t="s">
        <v>1912</v>
      </c>
      <c r="E254" s="2" t="s">
        <v>1913</v>
      </c>
      <c r="F254" s="2" t="s">
        <v>130</v>
      </c>
      <c r="G254" s="2">
        <f>_xlfn.XLOOKUP(C254,customers!A254:A1253,customers!C254:C1253," ")</f>
        <v>0</v>
      </c>
      <c r="H254" s="2">
        <v>11407</v>
      </c>
      <c r="I254" t="s">
        <v>6188</v>
      </c>
    </row>
    <row r="255" spans="1:9" x14ac:dyDescent="0.35">
      <c r="A255" s="2" t="s">
        <v>1915</v>
      </c>
      <c r="B255" s="2" t="s">
        <v>1916</v>
      </c>
      <c r="C255" s="2" t="s">
        <v>1917</v>
      </c>
      <c r="D255" s="2" t="s">
        <v>1918</v>
      </c>
      <c r="E255" s="2" t="s">
        <v>1919</v>
      </c>
      <c r="F255" s="2" t="s">
        <v>192</v>
      </c>
      <c r="G255" s="2" t="str">
        <f>_xlfn.XLOOKUP(C255,customers!A255:A1254,customers!C255:C1254," ")</f>
        <v xml:space="preserve"> </v>
      </c>
      <c r="H255" s="2">
        <v>61825</v>
      </c>
      <c r="I255" t="s">
        <v>6188</v>
      </c>
    </row>
    <row r="256" spans="1:9" x14ac:dyDescent="0.35">
      <c r="A256" s="2" t="s">
        <v>1921</v>
      </c>
      <c r="B256" s="2" t="s">
        <v>1922</v>
      </c>
      <c r="C256" s="2" t="s">
        <v>1923</v>
      </c>
      <c r="D256" s="2"/>
      <c r="E256" s="2" t="s">
        <v>1924</v>
      </c>
      <c r="F256" s="2" t="s">
        <v>236</v>
      </c>
      <c r="G256" s="2" t="str">
        <f>_xlfn.XLOOKUP(C256,customers!A256:A1255,customers!C256:C1255," ")</f>
        <v xml:space="preserve"> </v>
      </c>
      <c r="H256" s="2" t="s">
        <v>237</v>
      </c>
      <c r="I256" t="s">
        <v>6188</v>
      </c>
    </row>
    <row r="257" spans="1:9" x14ac:dyDescent="0.35">
      <c r="A257" s="2" t="s">
        <v>1926</v>
      </c>
      <c r="B257" s="2" t="s">
        <v>1927</v>
      </c>
      <c r="C257" s="2" t="s">
        <v>1928</v>
      </c>
      <c r="D257" s="2" t="s">
        <v>1929</v>
      </c>
      <c r="E257" s="2" t="s">
        <v>1930</v>
      </c>
      <c r="F257" s="2" t="s">
        <v>124</v>
      </c>
      <c r="G257" s="2" t="str">
        <f>_xlfn.XLOOKUP(C257,customers!A257:A1256,customers!C257:C1256," ")</f>
        <v xml:space="preserve"> </v>
      </c>
      <c r="H257" s="2">
        <v>85715</v>
      </c>
      <c r="I257" t="s">
        <v>6188</v>
      </c>
    </row>
    <row r="258" spans="1:9" x14ac:dyDescent="0.35">
      <c r="A258" s="2" t="s">
        <v>1932</v>
      </c>
      <c r="B258" s="2" t="s">
        <v>1933</v>
      </c>
      <c r="C258" s="2" t="s">
        <v>1934</v>
      </c>
      <c r="D258" s="2" t="s">
        <v>1935</v>
      </c>
      <c r="E258" s="2" t="s">
        <v>1936</v>
      </c>
      <c r="F258" s="2" t="s">
        <v>43</v>
      </c>
      <c r="G258" s="2" t="str">
        <f>_xlfn.XLOOKUP(C258,customers!A258:A1257,customers!C258:C1257," ")</f>
        <v xml:space="preserve"> </v>
      </c>
      <c r="H258" s="2">
        <v>53205</v>
      </c>
      <c r="I258" t="s">
        <v>6187</v>
      </c>
    </row>
    <row r="259" spans="1:9" x14ac:dyDescent="0.35">
      <c r="A259" s="2" t="s">
        <v>1938</v>
      </c>
      <c r="B259" s="2" t="s">
        <v>1939</v>
      </c>
      <c r="C259" s="2" t="s">
        <v>1940</v>
      </c>
      <c r="D259" s="2" t="s">
        <v>1941</v>
      </c>
      <c r="E259" s="2" t="s">
        <v>1942</v>
      </c>
      <c r="F259" s="2" t="s">
        <v>119</v>
      </c>
      <c r="G259" s="2" t="str">
        <f>_xlfn.XLOOKUP(C259,customers!A259:A1258,customers!C259:C1258," ")</f>
        <v xml:space="preserve"> </v>
      </c>
      <c r="H259" s="2">
        <v>33064</v>
      </c>
      <c r="I259" t="s">
        <v>6187</v>
      </c>
    </row>
    <row r="260" spans="1:9" x14ac:dyDescent="0.35">
      <c r="A260" s="2" t="s">
        <v>1944</v>
      </c>
      <c r="B260" s="2" t="s">
        <v>1945</v>
      </c>
      <c r="C260" s="2" t="s">
        <v>1946</v>
      </c>
      <c r="D260" s="2" t="s">
        <v>1947</v>
      </c>
      <c r="E260" s="2" t="s">
        <v>1948</v>
      </c>
      <c r="F260" s="2" t="s">
        <v>144</v>
      </c>
      <c r="G260" s="2" t="str">
        <f>_xlfn.XLOOKUP(C260,customers!A260:A1259,customers!C260:C1259," ")</f>
        <v xml:space="preserve"> </v>
      </c>
      <c r="H260" s="2">
        <v>90610</v>
      </c>
      <c r="I260" t="s">
        <v>6188</v>
      </c>
    </row>
    <row r="261" spans="1:9" x14ac:dyDescent="0.35">
      <c r="A261" s="2" t="s">
        <v>1950</v>
      </c>
      <c r="B261" s="2" t="s">
        <v>1951</v>
      </c>
      <c r="C261" s="2" t="s">
        <v>1952</v>
      </c>
      <c r="D261" s="2" t="s">
        <v>1953</v>
      </c>
      <c r="E261" s="2" t="s">
        <v>1954</v>
      </c>
      <c r="F261" s="2" t="s">
        <v>174</v>
      </c>
      <c r="G261" s="2" t="str">
        <f>_xlfn.XLOOKUP(C261,customers!A261:A1260,customers!C261:C1260," ")</f>
        <v xml:space="preserve"> </v>
      </c>
      <c r="H261" s="2" t="s">
        <v>175</v>
      </c>
      <c r="I261" t="s">
        <v>6188</v>
      </c>
    </row>
    <row r="262" spans="1:9" x14ac:dyDescent="0.35">
      <c r="A262" s="2" t="s">
        <v>1956</v>
      </c>
      <c r="B262" s="2" t="s">
        <v>1957</v>
      </c>
      <c r="C262" s="2" t="s">
        <v>1958</v>
      </c>
      <c r="D262" s="2"/>
      <c r="E262" s="2" t="s">
        <v>1959</v>
      </c>
      <c r="F262" s="2" t="s">
        <v>102</v>
      </c>
      <c r="G262" s="2" t="str">
        <f>_xlfn.XLOOKUP(C262,customers!A262:A1261,customers!C262:C1261," ")</f>
        <v xml:space="preserve"> </v>
      </c>
      <c r="H262" s="2">
        <v>63180</v>
      </c>
      <c r="I262" t="s">
        <v>6187</v>
      </c>
    </row>
    <row r="263" spans="1:9" x14ac:dyDescent="0.35">
      <c r="A263" s="2" t="s">
        <v>1961</v>
      </c>
      <c r="B263" s="2" t="s">
        <v>1962</v>
      </c>
      <c r="C263" s="2" t="s">
        <v>1963</v>
      </c>
      <c r="D263" s="2" t="s">
        <v>1964</v>
      </c>
      <c r="E263" s="2" t="s">
        <v>1965</v>
      </c>
      <c r="F263" s="2" t="s">
        <v>177</v>
      </c>
      <c r="G263" s="2" t="str">
        <f>_xlfn.XLOOKUP(C263,customers!A263:A1262,customers!C263:C1262," ")</f>
        <v xml:space="preserve"> </v>
      </c>
      <c r="H263" s="2">
        <v>16522</v>
      </c>
      <c r="I263" t="s">
        <v>6187</v>
      </c>
    </row>
    <row r="264" spans="1:9" x14ac:dyDescent="0.35">
      <c r="A264" s="2" t="s">
        <v>1967</v>
      </c>
      <c r="B264" s="2" t="s">
        <v>1968</v>
      </c>
      <c r="C264" s="2" t="s">
        <v>1969</v>
      </c>
      <c r="D264" s="2" t="s">
        <v>1970</v>
      </c>
      <c r="E264" s="2" t="s">
        <v>1971</v>
      </c>
      <c r="F264" s="2" t="s">
        <v>132</v>
      </c>
      <c r="G264" s="2" t="str">
        <f>_xlfn.XLOOKUP(C264,customers!A264:A1263,customers!C264:C1263," ")</f>
        <v xml:space="preserve"> </v>
      </c>
      <c r="H264" s="2">
        <v>98464</v>
      </c>
      <c r="I264" t="s">
        <v>6188</v>
      </c>
    </row>
    <row r="265" spans="1:9" x14ac:dyDescent="0.35">
      <c r="A265" s="2" t="s">
        <v>1973</v>
      </c>
      <c r="B265" s="2" t="s">
        <v>1974</v>
      </c>
      <c r="C265" s="2"/>
      <c r="D265" s="2" t="s">
        <v>1975</v>
      </c>
      <c r="E265" s="2" t="s">
        <v>1976</v>
      </c>
      <c r="F265" s="2" t="s">
        <v>36</v>
      </c>
      <c r="G265" s="2">
        <f>_xlfn.XLOOKUP(C265,customers!A265:A1264,customers!C265:C1264," ")</f>
        <v>0</v>
      </c>
      <c r="H265" s="2">
        <v>23277</v>
      </c>
      <c r="I265" t="s">
        <v>6188</v>
      </c>
    </row>
    <row r="266" spans="1:9" x14ac:dyDescent="0.35">
      <c r="A266" s="2" t="s">
        <v>1978</v>
      </c>
      <c r="B266" s="2" t="s">
        <v>1979</v>
      </c>
      <c r="C266" s="2"/>
      <c r="D266" s="2" t="s">
        <v>1980</v>
      </c>
      <c r="E266" s="2" t="s">
        <v>1981</v>
      </c>
      <c r="F266" s="2" t="s">
        <v>1982</v>
      </c>
      <c r="G266" s="2">
        <f>_xlfn.XLOOKUP(C266,customers!A266:A1265,customers!C266:C1265," ")</f>
        <v>0</v>
      </c>
      <c r="H266" s="2" t="s">
        <v>441</v>
      </c>
      <c r="I266" t="s">
        <v>6187</v>
      </c>
    </row>
    <row r="267" spans="1:9" x14ac:dyDescent="0.35">
      <c r="A267" s="2" t="s">
        <v>1984</v>
      </c>
      <c r="B267" s="2" t="s">
        <v>1985</v>
      </c>
      <c r="C267" s="2" t="s">
        <v>1986</v>
      </c>
      <c r="D267" s="2" t="s">
        <v>1987</v>
      </c>
      <c r="E267" s="2" t="s">
        <v>1988</v>
      </c>
      <c r="F267" s="2" t="s">
        <v>86</v>
      </c>
      <c r="G267" s="2" t="str">
        <f>_xlfn.XLOOKUP(C267,customers!A267:A1266,customers!C267:C1266," ")</f>
        <v xml:space="preserve"> </v>
      </c>
      <c r="H267" s="2">
        <v>72204</v>
      </c>
      <c r="I267" t="s">
        <v>6187</v>
      </c>
    </row>
    <row r="268" spans="1:9" x14ac:dyDescent="0.35">
      <c r="A268" s="2" t="s">
        <v>1990</v>
      </c>
      <c r="B268" s="2" t="s">
        <v>1991</v>
      </c>
      <c r="C268" s="2" t="s">
        <v>1992</v>
      </c>
      <c r="D268" s="2" t="s">
        <v>1993</v>
      </c>
      <c r="E268" s="2" t="s">
        <v>1994</v>
      </c>
      <c r="F268" s="2" t="s">
        <v>278</v>
      </c>
      <c r="G268" s="2" t="str">
        <f>_xlfn.XLOOKUP(C268,customers!A268:A1267,customers!C268:C1267," ")</f>
        <v xml:space="preserve"> </v>
      </c>
      <c r="H268" s="2" t="s">
        <v>308</v>
      </c>
      <c r="I268" t="s">
        <v>6188</v>
      </c>
    </row>
    <row r="269" spans="1:9" x14ac:dyDescent="0.35">
      <c r="A269" s="2" t="s">
        <v>1996</v>
      </c>
      <c r="B269" s="2" t="s">
        <v>1997</v>
      </c>
      <c r="C269" s="2" t="s">
        <v>1998</v>
      </c>
      <c r="D269" s="2" t="s">
        <v>1999</v>
      </c>
      <c r="E269" s="2" t="s">
        <v>2000</v>
      </c>
      <c r="F269" s="2" t="s">
        <v>348</v>
      </c>
      <c r="G269" s="2" t="str">
        <f>_xlfn.XLOOKUP(C269,customers!A269:A1268,customers!C269:C1268," ")</f>
        <v xml:space="preserve"> </v>
      </c>
      <c r="H269" s="2">
        <v>89436</v>
      </c>
      <c r="I269" t="s">
        <v>6187</v>
      </c>
    </row>
    <row r="270" spans="1:9" x14ac:dyDescent="0.35">
      <c r="A270" s="2" t="s">
        <v>2002</v>
      </c>
      <c r="B270" s="2" t="s">
        <v>2003</v>
      </c>
      <c r="C270" s="2"/>
      <c r="D270" s="2" t="s">
        <v>2004</v>
      </c>
      <c r="E270" s="2" t="s">
        <v>2005</v>
      </c>
      <c r="F270" s="2" t="s">
        <v>240</v>
      </c>
      <c r="G270" s="2">
        <f>_xlfn.XLOOKUP(C270,customers!A270:A1269,customers!C270:C1269," ")</f>
        <v>0</v>
      </c>
      <c r="H270" s="2">
        <v>77806</v>
      </c>
      <c r="I270" t="s">
        <v>6187</v>
      </c>
    </row>
    <row r="271" spans="1:9" x14ac:dyDescent="0.35">
      <c r="A271" s="2" t="s">
        <v>2007</v>
      </c>
      <c r="B271" s="2" t="s">
        <v>2008</v>
      </c>
      <c r="C271" s="2" t="s">
        <v>2009</v>
      </c>
      <c r="D271" s="2" t="s">
        <v>2010</v>
      </c>
      <c r="E271" s="2" t="s">
        <v>2011</v>
      </c>
      <c r="F271" s="2" t="s">
        <v>188</v>
      </c>
      <c r="G271" s="2" t="str">
        <f>_xlfn.XLOOKUP(C271,customers!A271:A1270,customers!C271:C1270," ")</f>
        <v xml:space="preserve"> </v>
      </c>
      <c r="H271" s="2">
        <v>76210</v>
      </c>
      <c r="I271" t="s">
        <v>6188</v>
      </c>
    </row>
    <row r="272" spans="1:9" x14ac:dyDescent="0.35">
      <c r="A272" s="2" t="s">
        <v>2013</v>
      </c>
      <c r="B272" s="2" t="s">
        <v>2014</v>
      </c>
      <c r="C272" s="2"/>
      <c r="D272" s="2"/>
      <c r="E272" s="2" t="s">
        <v>2015</v>
      </c>
      <c r="F272" s="2" t="s">
        <v>438</v>
      </c>
      <c r="G272" s="2">
        <f>_xlfn.XLOOKUP(C272,customers!A272:A1271,customers!C272:C1271," ")</f>
        <v>0</v>
      </c>
      <c r="H272" s="2" t="s">
        <v>439</v>
      </c>
      <c r="I272" t="s">
        <v>6187</v>
      </c>
    </row>
    <row r="273" spans="1:9" x14ac:dyDescent="0.35">
      <c r="A273" s="2" t="s">
        <v>2017</v>
      </c>
      <c r="B273" s="2" t="s">
        <v>2018</v>
      </c>
      <c r="C273" s="2" t="s">
        <v>2019</v>
      </c>
      <c r="D273" s="2" t="s">
        <v>2020</v>
      </c>
      <c r="E273" s="2" t="s">
        <v>2021</v>
      </c>
      <c r="F273" s="2" t="s">
        <v>332</v>
      </c>
      <c r="G273" s="2" t="str">
        <f>_xlfn.XLOOKUP(C273,customers!A273:A1272,customers!C273:C1272," ")</f>
        <v xml:space="preserve"> </v>
      </c>
      <c r="H273" s="2">
        <v>27635</v>
      </c>
      <c r="I273" t="s">
        <v>6187</v>
      </c>
    </row>
    <row r="274" spans="1:9" x14ac:dyDescent="0.35">
      <c r="A274" s="2" t="s">
        <v>2023</v>
      </c>
      <c r="B274" s="2" t="s">
        <v>2024</v>
      </c>
      <c r="C274" s="2" t="s">
        <v>2025</v>
      </c>
      <c r="D274" s="2" t="s">
        <v>2026</v>
      </c>
      <c r="E274" s="2" t="s">
        <v>2027</v>
      </c>
      <c r="F274" s="2" t="s">
        <v>2028</v>
      </c>
      <c r="G274" s="2" t="str">
        <f>_xlfn.XLOOKUP(C274,customers!A274:A1273,customers!C274:C1273," ")</f>
        <v xml:space="preserve"> </v>
      </c>
      <c r="H274" s="2" t="s">
        <v>451</v>
      </c>
      <c r="I274" t="s">
        <v>6187</v>
      </c>
    </row>
    <row r="275" spans="1:9" x14ac:dyDescent="0.35">
      <c r="A275" s="2" t="s">
        <v>2030</v>
      </c>
      <c r="B275" s="2" t="s">
        <v>2031</v>
      </c>
      <c r="C275" s="2" t="s">
        <v>2032</v>
      </c>
      <c r="D275" s="2" t="s">
        <v>2033</v>
      </c>
      <c r="E275" s="2" t="s">
        <v>2034</v>
      </c>
      <c r="F275" s="2" t="s">
        <v>55</v>
      </c>
      <c r="G275" s="2" t="str">
        <f>_xlfn.XLOOKUP(C275,customers!A275:A1274,customers!C275:C1274," ")</f>
        <v xml:space="preserve"> </v>
      </c>
      <c r="H275" s="2">
        <v>10105</v>
      </c>
      <c r="I275" t="s">
        <v>6188</v>
      </c>
    </row>
    <row r="276" spans="1:9" x14ac:dyDescent="0.35">
      <c r="A276" s="2" t="s">
        <v>2036</v>
      </c>
      <c r="B276" s="2" t="s">
        <v>2037</v>
      </c>
      <c r="C276" s="2" t="s">
        <v>2038</v>
      </c>
      <c r="D276" s="2" t="s">
        <v>2039</v>
      </c>
      <c r="E276" s="2" t="s">
        <v>2040</v>
      </c>
      <c r="F276" s="2" t="s">
        <v>163</v>
      </c>
      <c r="G276" s="2" t="str">
        <f>_xlfn.XLOOKUP(C276,customers!A276:A1275,customers!C276:C1275," ")</f>
        <v xml:space="preserve"> </v>
      </c>
      <c r="H276" s="2">
        <v>6905</v>
      </c>
      <c r="I276" t="s">
        <v>6188</v>
      </c>
    </row>
    <row r="277" spans="1:9" x14ac:dyDescent="0.35">
      <c r="A277" s="2" t="s">
        <v>2042</v>
      </c>
      <c r="B277" s="2" t="s">
        <v>2043</v>
      </c>
      <c r="C277" s="2" t="s">
        <v>2044</v>
      </c>
      <c r="D277" s="2" t="s">
        <v>2045</v>
      </c>
      <c r="E277" s="2" t="s">
        <v>2046</v>
      </c>
      <c r="F277" s="2" t="s">
        <v>258</v>
      </c>
      <c r="G277" s="2" t="str">
        <f>_xlfn.XLOOKUP(C277,customers!A277:A1276,customers!C277:C1276," ")</f>
        <v xml:space="preserve"> </v>
      </c>
      <c r="H277" s="2">
        <v>43666</v>
      </c>
      <c r="I277" t="s">
        <v>6188</v>
      </c>
    </row>
    <row r="278" spans="1:9" x14ac:dyDescent="0.35">
      <c r="A278" s="2" t="s">
        <v>2048</v>
      </c>
      <c r="B278" s="2" t="s">
        <v>2049</v>
      </c>
      <c r="C278" s="2" t="s">
        <v>2050</v>
      </c>
      <c r="D278" s="2" t="s">
        <v>2051</v>
      </c>
      <c r="E278" s="2" t="s">
        <v>2052</v>
      </c>
      <c r="F278" s="2" t="s">
        <v>322</v>
      </c>
      <c r="G278" s="2" t="str">
        <f>_xlfn.XLOOKUP(C278,customers!A278:A1277,customers!C278:C1277," ")</f>
        <v xml:space="preserve"> </v>
      </c>
      <c r="H278" s="2" t="s">
        <v>323</v>
      </c>
      <c r="I278" t="s">
        <v>6187</v>
      </c>
    </row>
    <row r="279" spans="1:9" x14ac:dyDescent="0.35">
      <c r="A279" s="2" t="s">
        <v>2054</v>
      </c>
      <c r="B279" s="2" t="s">
        <v>2055</v>
      </c>
      <c r="C279" s="2" t="s">
        <v>2056</v>
      </c>
      <c r="D279" s="2" t="s">
        <v>2057</v>
      </c>
      <c r="E279" s="2" t="s">
        <v>2058</v>
      </c>
      <c r="F279" s="2" t="s">
        <v>58</v>
      </c>
      <c r="G279" s="2" t="str">
        <f>_xlfn.XLOOKUP(C279,customers!A279:A1278,customers!C279:C1278," ")</f>
        <v xml:space="preserve"> </v>
      </c>
      <c r="H279" s="2">
        <v>65211</v>
      </c>
      <c r="I279" t="s">
        <v>6188</v>
      </c>
    </row>
    <row r="280" spans="1:9" x14ac:dyDescent="0.35">
      <c r="A280" s="2" t="s">
        <v>2060</v>
      </c>
      <c r="B280" s="2" t="s">
        <v>2061</v>
      </c>
      <c r="C280" s="2" t="s">
        <v>2062</v>
      </c>
      <c r="D280" s="2" t="s">
        <v>2063</v>
      </c>
      <c r="E280" s="2" t="s">
        <v>2064</v>
      </c>
      <c r="F280" s="2" t="s">
        <v>64</v>
      </c>
      <c r="G280" s="2" t="str">
        <f>_xlfn.XLOOKUP(C280,customers!A280:A1279,customers!C280:C1279," ")</f>
        <v xml:space="preserve"> </v>
      </c>
      <c r="H280" s="2">
        <v>46852</v>
      </c>
      <c r="I280" t="s">
        <v>6187</v>
      </c>
    </row>
    <row r="281" spans="1:9" x14ac:dyDescent="0.35">
      <c r="A281" s="2" t="s">
        <v>2066</v>
      </c>
      <c r="B281" s="2" t="s">
        <v>2067</v>
      </c>
      <c r="C281" s="2" t="s">
        <v>2068</v>
      </c>
      <c r="D281" s="2" t="s">
        <v>2069</v>
      </c>
      <c r="E281" s="2" t="s">
        <v>2070</v>
      </c>
      <c r="F281" s="2" t="s">
        <v>102</v>
      </c>
      <c r="G281" s="2" t="str">
        <f>_xlfn.XLOOKUP(C281,customers!A281:A1280,customers!C281:C1280," ")</f>
        <v xml:space="preserve"> </v>
      </c>
      <c r="H281" s="2">
        <v>63143</v>
      </c>
      <c r="I281" t="s">
        <v>6187</v>
      </c>
    </row>
    <row r="282" spans="1:9" x14ac:dyDescent="0.35">
      <c r="A282" s="2" t="s">
        <v>2072</v>
      </c>
      <c r="B282" s="2" t="s">
        <v>2073</v>
      </c>
      <c r="C282" s="2"/>
      <c r="D282" s="2" t="s">
        <v>2074</v>
      </c>
      <c r="E282" s="2" t="s">
        <v>2075</v>
      </c>
      <c r="F282" s="2" t="s">
        <v>187</v>
      </c>
      <c r="G282" s="2">
        <f>_xlfn.XLOOKUP(C282,customers!A282:A1281,customers!C282:C1281," ")</f>
        <v>0</v>
      </c>
      <c r="H282" s="2">
        <v>97211</v>
      </c>
      <c r="I282" t="s">
        <v>6187</v>
      </c>
    </row>
    <row r="283" spans="1:9" x14ac:dyDescent="0.35">
      <c r="A283" s="2" t="s">
        <v>2077</v>
      </c>
      <c r="B283" s="2" t="s">
        <v>2078</v>
      </c>
      <c r="C283" s="2" t="s">
        <v>2079</v>
      </c>
      <c r="D283" s="2" t="s">
        <v>2080</v>
      </c>
      <c r="E283" s="2" t="s">
        <v>2081</v>
      </c>
      <c r="F283" s="2" t="s">
        <v>110</v>
      </c>
      <c r="G283" s="2" t="str">
        <f>_xlfn.XLOOKUP(C283,customers!A283:A1282,customers!C283:C1282," ")</f>
        <v xml:space="preserve"> </v>
      </c>
      <c r="H283" s="2">
        <v>80305</v>
      </c>
      <c r="I283" t="s">
        <v>6187</v>
      </c>
    </row>
    <row r="284" spans="1:9" x14ac:dyDescent="0.35">
      <c r="A284" s="2" t="s">
        <v>2083</v>
      </c>
      <c r="B284" s="2" t="s">
        <v>2084</v>
      </c>
      <c r="C284" s="2" t="s">
        <v>2085</v>
      </c>
      <c r="D284" s="2" t="s">
        <v>2086</v>
      </c>
      <c r="E284" s="2" t="s">
        <v>2087</v>
      </c>
      <c r="F284" s="2" t="s">
        <v>218</v>
      </c>
      <c r="G284" s="2" t="str">
        <f>_xlfn.XLOOKUP(C284,customers!A284:A1283,customers!C284:C1283," ")</f>
        <v xml:space="preserve"> </v>
      </c>
      <c r="H284" s="2" t="s">
        <v>333</v>
      </c>
      <c r="I284" t="s">
        <v>6188</v>
      </c>
    </row>
    <row r="285" spans="1:9" x14ac:dyDescent="0.35">
      <c r="A285" s="2" t="s">
        <v>2089</v>
      </c>
      <c r="B285" s="2" t="s">
        <v>2090</v>
      </c>
      <c r="C285" s="2" t="s">
        <v>2091</v>
      </c>
      <c r="D285" s="2" t="s">
        <v>2092</v>
      </c>
      <c r="E285" s="2" t="s">
        <v>2093</v>
      </c>
      <c r="F285" s="2" t="s">
        <v>174</v>
      </c>
      <c r="G285" s="2" t="str">
        <f>_xlfn.XLOOKUP(C285,customers!A285:A1284,customers!C285:C1284," ")</f>
        <v xml:space="preserve"> </v>
      </c>
      <c r="H285" s="2" t="s">
        <v>175</v>
      </c>
      <c r="I285" t="s">
        <v>6187</v>
      </c>
    </row>
    <row r="286" spans="1:9" x14ac:dyDescent="0.35">
      <c r="A286" s="2" t="s">
        <v>2095</v>
      </c>
      <c r="B286" s="2" t="s">
        <v>2096</v>
      </c>
      <c r="C286" s="2"/>
      <c r="D286" s="2" t="s">
        <v>2097</v>
      </c>
      <c r="E286" s="2" t="s">
        <v>2098</v>
      </c>
      <c r="F286" s="2" t="s">
        <v>42</v>
      </c>
      <c r="G286" s="2">
        <f>_xlfn.XLOOKUP(C286,customers!A286:A1285,customers!C286:C1285," ")</f>
        <v>0</v>
      </c>
      <c r="H286" s="2">
        <v>40298</v>
      </c>
      <c r="I286" t="s">
        <v>6188</v>
      </c>
    </row>
    <row r="287" spans="1:9" x14ac:dyDescent="0.35">
      <c r="A287" s="2" t="s">
        <v>2100</v>
      </c>
      <c r="B287" s="2" t="s">
        <v>2101</v>
      </c>
      <c r="C287" s="2"/>
      <c r="D287" s="2" t="s">
        <v>2102</v>
      </c>
      <c r="E287" s="2" t="s">
        <v>2103</v>
      </c>
      <c r="F287" s="2" t="s">
        <v>118</v>
      </c>
      <c r="G287" s="2">
        <f>_xlfn.XLOOKUP(C287,customers!A287:A1286,customers!C287:C1286," ")</f>
        <v>0</v>
      </c>
      <c r="H287" s="2">
        <v>14276</v>
      </c>
      <c r="I287" t="s">
        <v>6188</v>
      </c>
    </row>
    <row r="288" spans="1:9" x14ac:dyDescent="0.35">
      <c r="A288" s="2" t="s">
        <v>2105</v>
      </c>
      <c r="B288" s="2" t="s">
        <v>2106</v>
      </c>
      <c r="C288" s="2" t="s">
        <v>2107</v>
      </c>
      <c r="D288" s="2"/>
      <c r="E288" s="2" t="s">
        <v>2108</v>
      </c>
      <c r="F288" s="2" t="s">
        <v>301</v>
      </c>
      <c r="G288" s="2" t="str">
        <f>_xlfn.XLOOKUP(C288,customers!A288:A1287,customers!C288:C1287," ")</f>
        <v xml:space="preserve"> </v>
      </c>
      <c r="H288" s="2">
        <v>44710</v>
      </c>
      <c r="I288" t="s">
        <v>6187</v>
      </c>
    </row>
    <row r="289" spans="1:9" x14ac:dyDescent="0.35">
      <c r="A289" s="2" t="s">
        <v>2110</v>
      </c>
      <c r="B289" s="2" t="s">
        <v>2111</v>
      </c>
      <c r="C289" s="2" t="s">
        <v>2112</v>
      </c>
      <c r="D289" s="2" t="s">
        <v>2113</v>
      </c>
      <c r="E289" s="2" t="s">
        <v>2114</v>
      </c>
      <c r="F289" s="2" t="s">
        <v>239</v>
      </c>
      <c r="G289" s="2" t="str">
        <f>_xlfn.XLOOKUP(C289,customers!A289:A1288,customers!C289:C1288," ")</f>
        <v xml:space="preserve"> </v>
      </c>
      <c r="H289" s="2">
        <v>2114</v>
      </c>
      <c r="I289" t="s">
        <v>6188</v>
      </c>
    </row>
    <row r="290" spans="1:9" x14ac:dyDescent="0.35">
      <c r="A290" s="2" t="s">
        <v>2116</v>
      </c>
      <c r="B290" s="2" t="s">
        <v>2117</v>
      </c>
      <c r="C290" s="2"/>
      <c r="D290" s="2" t="s">
        <v>2118</v>
      </c>
      <c r="E290" s="2" t="s">
        <v>2119</v>
      </c>
      <c r="F290" s="2" t="s">
        <v>400</v>
      </c>
      <c r="G290" s="2">
        <f>_xlfn.XLOOKUP(C290,customers!A290:A1289,customers!C290:C1289," ")</f>
        <v>0</v>
      </c>
      <c r="H290" s="2" t="s">
        <v>401</v>
      </c>
      <c r="I290" t="s">
        <v>6187</v>
      </c>
    </row>
    <row r="291" spans="1:9" x14ac:dyDescent="0.35">
      <c r="A291" s="2" t="s">
        <v>2121</v>
      </c>
      <c r="B291" s="2" t="s">
        <v>2122</v>
      </c>
      <c r="C291" s="2"/>
      <c r="D291" s="2"/>
      <c r="E291" s="2" t="s">
        <v>2123</v>
      </c>
      <c r="F291" s="2" t="s">
        <v>220</v>
      </c>
      <c r="G291" s="2">
        <f>_xlfn.XLOOKUP(C291,customers!A291:A1290,customers!C291:C1290," ")</f>
        <v>0</v>
      </c>
      <c r="H291" s="2">
        <v>24515</v>
      </c>
      <c r="I291" t="s">
        <v>6187</v>
      </c>
    </row>
    <row r="292" spans="1:9" x14ac:dyDescent="0.35">
      <c r="A292" s="2" t="s">
        <v>2125</v>
      </c>
      <c r="B292" s="2" t="s">
        <v>2126</v>
      </c>
      <c r="C292" s="2" t="s">
        <v>2127</v>
      </c>
      <c r="D292" s="2" t="s">
        <v>2128</v>
      </c>
      <c r="E292" s="2" t="s">
        <v>2129</v>
      </c>
      <c r="F292" s="2" t="s">
        <v>26</v>
      </c>
      <c r="G292" s="2" t="str">
        <f>_xlfn.XLOOKUP(C292,customers!A292:A1291,customers!C292:C1291," ")</f>
        <v xml:space="preserve"> </v>
      </c>
      <c r="H292" s="2">
        <v>90071</v>
      </c>
      <c r="I292" t="s">
        <v>6188</v>
      </c>
    </row>
    <row r="293" spans="1:9" x14ac:dyDescent="0.35">
      <c r="A293" s="2" t="s">
        <v>2131</v>
      </c>
      <c r="B293" s="2" t="s">
        <v>2132</v>
      </c>
      <c r="C293" s="2"/>
      <c r="D293" s="2"/>
      <c r="E293" s="2" t="s">
        <v>2133</v>
      </c>
      <c r="F293" s="2" t="s">
        <v>444</v>
      </c>
      <c r="G293" s="2">
        <f>_xlfn.XLOOKUP(C293,customers!A293:A1292,customers!C293:C1292," ")</f>
        <v>0</v>
      </c>
      <c r="H293" s="2" t="s">
        <v>407</v>
      </c>
      <c r="I293" t="s">
        <v>6188</v>
      </c>
    </row>
    <row r="294" spans="1:9" x14ac:dyDescent="0.35">
      <c r="A294" s="2" t="s">
        <v>2135</v>
      </c>
      <c r="B294" s="2" t="s">
        <v>2136</v>
      </c>
      <c r="C294" s="2" t="s">
        <v>2137</v>
      </c>
      <c r="D294" s="2"/>
      <c r="E294" s="2" t="s">
        <v>2138</v>
      </c>
      <c r="F294" s="2" t="s">
        <v>142</v>
      </c>
      <c r="G294" s="2" t="str">
        <f>_xlfn.XLOOKUP(C294,customers!A294:A1293,customers!C294:C1293," ")</f>
        <v xml:space="preserve"> </v>
      </c>
      <c r="H294" s="2">
        <v>35236</v>
      </c>
      <c r="I294" t="s">
        <v>6188</v>
      </c>
    </row>
    <row r="295" spans="1:9" x14ac:dyDescent="0.35">
      <c r="A295" s="2" t="s">
        <v>2140</v>
      </c>
      <c r="B295" s="2" t="s">
        <v>2141</v>
      </c>
      <c r="C295" s="2" t="s">
        <v>2142</v>
      </c>
      <c r="D295" s="2" t="s">
        <v>2143</v>
      </c>
      <c r="E295" s="2" t="s">
        <v>2144</v>
      </c>
      <c r="F295" s="2" t="s">
        <v>162</v>
      </c>
      <c r="G295" s="2" t="str">
        <f>_xlfn.XLOOKUP(C295,customers!A295:A1294,customers!C295:C1294," ")</f>
        <v xml:space="preserve"> </v>
      </c>
      <c r="H295" s="2">
        <v>22309</v>
      </c>
      <c r="I295" t="s">
        <v>6188</v>
      </c>
    </row>
    <row r="296" spans="1:9" x14ac:dyDescent="0.35">
      <c r="A296" s="2" t="s">
        <v>2146</v>
      </c>
      <c r="B296" s="2" t="s">
        <v>2147</v>
      </c>
      <c r="C296" s="2"/>
      <c r="D296" s="2" t="s">
        <v>2148</v>
      </c>
      <c r="E296" s="2" t="s">
        <v>2149</v>
      </c>
      <c r="F296" s="2" t="s">
        <v>168</v>
      </c>
      <c r="G296" s="2">
        <f>_xlfn.XLOOKUP(C296,customers!A296:A1295,customers!C296:C1295," ")</f>
        <v>0</v>
      </c>
      <c r="H296" s="2">
        <v>6816</v>
      </c>
      <c r="I296" t="s">
        <v>6188</v>
      </c>
    </row>
    <row r="297" spans="1:9" x14ac:dyDescent="0.35">
      <c r="A297" s="2" t="s">
        <v>2151</v>
      </c>
      <c r="B297" s="2" t="s">
        <v>2152</v>
      </c>
      <c r="C297" s="2"/>
      <c r="D297" s="2"/>
      <c r="E297" s="2" t="s">
        <v>2153</v>
      </c>
      <c r="F297" s="2" t="s">
        <v>196</v>
      </c>
      <c r="G297" s="2">
        <f>_xlfn.XLOOKUP(C297,customers!A297:A1296,customers!C297:C1296," ")</f>
        <v>0</v>
      </c>
      <c r="H297" s="2">
        <v>12205</v>
      </c>
      <c r="I297" t="s">
        <v>6188</v>
      </c>
    </row>
    <row r="298" spans="1:9" x14ac:dyDescent="0.35">
      <c r="A298" s="2" t="s">
        <v>2155</v>
      </c>
      <c r="B298" s="2" t="s">
        <v>2156</v>
      </c>
      <c r="C298" s="2" t="s">
        <v>2157</v>
      </c>
      <c r="D298" s="2" t="s">
        <v>2158</v>
      </c>
      <c r="E298" s="2" t="s">
        <v>2159</v>
      </c>
      <c r="F298" s="2" t="s">
        <v>265</v>
      </c>
      <c r="G298" s="2" t="str">
        <f>_xlfn.XLOOKUP(C298,customers!A298:A1297,customers!C298:C1297," ")</f>
        <v xml:space="preserve"> </v>
      </c>
      <c r="H298" s="2">
        <v>34108</v>
      </c>
      <c r="I298" t="s">
        <v>6187</v>
      </c>
    </row>
    <row r="299" spans="1:9" x14ac:dyDescent="0.35">
      <c r="A299" s="2" t="s">
        <v>2161</v>
      </c>
      <c r="B299" s="2" t="s">
        <v>2162</v>
      </c>
      <c r="C299" s="2" t="s">
        <v>2163</v>
      </c>
      <c r="D299" s="2" t="s">
        <v>2164</v>
      </c>
      <c r="E299" s="2" t="s">
        <v>2165</v>
      </c>
      <c r="F299" s="2" t="s">
        <v>193</v>
      </c>
      <c r="G299" s="2" t="str">
        <f>_xlfn.XLOOKUP(C299,customers!A299:A1298,customers!C299:C1298," ")</f>
        <v xml:space="preserve"> </v>
      </c>
      <c r="H299" s="2">
        <v>33141</v>
      </c>
      <c r="I299" t="s">
        <v>6187</v>
      </c>
    </row>
    <row r="300" spans="1:9" x14ac:dyDescent="0.35">
      <c r="A300" s="2" t="s">
        <v>2167</v>
      </c>
      <c r="B300" s="2" t="s">
        <v>2168</v>
      </c>
      <c r="C300" s="2" t="s">
        <v>2169</v>
      </c>
      <c r="D300" s="2" t="s">
        <v>2170</v>
      </c>
      <c r="E300" s="2" t="s">
        <v>2171</v>
      </c>
      <c r="F300" s="2" t="s">
        <v>82</v>
      </c>
      <c r="G300" s="2" t="str">
        <f>_xlfn.XLOOKUP(C300,customers!A300:A1299,customers!C300:C1299," ")</f>
        <v xml:space="preserve"> </v>
      </c>
      <c r="H300" s="2">
        <v>30358</v>
      </c>
      <c r="I300" t="s">
        <v>6187</v>
      </c>
    </row>
    <row r="301" spans="1:9" x14ac:dyDescent="0.35">
      <c r="A301" s="2" t="s">
        <v>2173</v>
      </c>
      <c r="B301" s="2" t="s">
        <v>2174</v>
      </c>
      <c r="C301" s="2" t="s">
        <v>2175</v>
      </c>
      <c r="D301" s="2" t="s">
        <v>2176</v>
      </c>
      <c r="E301" s="2" t="s">
        <v>2177</v>
      </c>
      <c r="F301" s="2" t="s">
        <v>226</v>
      </c>
      <c r="G301" s="2" t="str">
        <f>_xlfn.XLOOKUP(C301,customers!A301:A1300,customers!C301:C1300," ")</f>
        <v xml:space="preserve"> </v>
      </c>
      <c r="H301" s="2">
        <v>78405</v>
      </c>
      <c r="I301" t="s">
        <v>6187</v>
      </c>
    </row>
    <row r="302" spans="1:9" x14ac:dyDescent="0.35">
      <c r="A302" s="2" t="s">
        <v>2179</v>
      </c>
      <c r="B302" s="2" t="s">
        <v>2180</v>
      </c>
      <c r="C302" s="2" t="s">
        <v>2181</v>
      </c>
      <c r="D302" s="2" t="s">
        <v>2182</v>
      </c>
      <c r="E302" s="2" t="s">
        <v>2183</v>
      </c>
      <c r="F302" s="2" t="s">
        <v>71</v>
      </c>
      <c r="G302" s="2" t="str">
        <f>_xlfn.XLOOKUP(C302,customers!A302:A1301,customers!C302:C1301," ")</f>
        <v xml:space="preserve"> </v>
      </c>
      <c r="H302" s="2">
        <v>96835</v>
      </c>
      <c r="I302" t="s">
        <v>6187</v>
      </c>
    </row>
    <row r="303" spans="1:9" x14ac:dyDescent="0.35">
      <c r="A303" s="2" t="s">
        <v>2185</v>
      </c>
      <c r="B303" s="2" t="s">
        <v>2186</v>
      </c>
      <c r="C303" s="2" t="s">
        <v>2187</v>
      </c>
      <c r="D303" s="2" t="s">
        <v>2188</v>
      </c>
      <c r="E303" s="2" t="s">
        <v>2189</v>
      </c>
      <c r="F303" s="2" t="s">
        <v>121</v>
      </c>
      <c r="G303" s="2" t="str">
        <f>_xlfn.XLOOKUP(C303,customers!A303:A1302,customers!C303:C1302," ")</f>
        <v xml:space="preserve"> </v>
      </c>
      <c r="H303" s="2">
        <v>78737</v>
      </c>
      <c r="I303" t="s">
        <v>6187</v>
      </c>
    </row>
    <row r="304" spans="1:9" x14ac:dyDescent="0.35">
      <c r="A304" s="2" t="s">
        <v>2191</v>
      </c>
      <c r="B304" s="2" t="s">
        <v>2192</v>
      </c>
      <c r="C304" s="2" t="s">
        <v>2193</v>
      </c>
      <c r="D304" s="2" t="s">
        <v>2194</v>
      </c>
      <c r="E304" s="2" t="s">
        <v>2195</v>
      </c>
      <c r="F304" s="2" t="s">
        <v>19</v>
      </c>
      <c r="G304" s="2" t="str">
        <f>_xlfn.XLOOKUP(C304,customers!A304:A1303,customers!C304:C1303," ")</f>
        <v xml:space="preserve"> </v>
      </c>
      <c r="H304" s="2">
        <v>21290</v>
      </c>
      <c r="I304" t="s">
        <v>6188</v>
      </c>
    </row>
    <row r="305" spans="1:9" x14ac:dyDescent="0.35">
      <c r="A305" s="2" t="s">
        <v>2197</v>
      </c>
      <c r="B305" s="2" t="s">
        <v>2198</v>
      </c>
      <c r="C305" s="2" t="s">
        <v>2199</v>
      </c>
      <c r="D305" s="2"/>
      <c r="E305" s="2" t="s">
        <v>2200</v>
      </c>
      <c r="F305" s="2" t="s">
        <v>41</v>
      </c>
      <c r="G305" s="2" t="str">
        <f>_xlfn.XLOOKUP(C305,customers!A305:A1304,customers!C305:C1304," ")</f>
        <v xml:space="preserve"> </v>
      </c>
      <c r="H305" s="2">
        <v>40596</v>
      </c>
      <c r="I305" t="s">
        <v>6187</v>
      </c>
    </row>
    <row r="306" spans="1:9" x14ac:dyDescent="0.35">
      <c r="A306" s="2" t="s">
        <v>2202</v>
      </c>
      <c r="B306" s="2" t="s">
        <v>2203</v>
      </c>
      <c r="C306" s="2" t="s">
        <v>2204</v>
      </c>
      <c r="D306" s="2"/>
      <c r="E306" s="2" t="s">
        <v>2205</v>
      </c>
      <c r="F306" s="2" t="s">
        <v>314</v>
      </c>
      <c r="G306" s="2" t="str">
        <f>_xlfn.XLOOKUP(C306,customers!A306:A1305,customers!C306:C1305," ")</f>
        <v xml:space="preserve"> </v>
      </c>
      <c r="H306" s="2">
        <v>60435</v>
      </c>
      <c r="I306" t="s">
        <v>6187</v>
      </c>
    </row>
    <row r="307" spans="1:9" x14ac:dyDescent="0.35">
      <c r="A307" s="2" t="s">
        <v>2207</v>
      </c>
      <c r="B307" s="2" t="s">
        <v>2208</v>
      </c>
      <c r="C307" s="2" t="s">
        <v>2209</v>
      </c>
      <c r="D307" s="2" t="s">
        <v>2210</v>
      </c>
      <c r="E307" s="2" t="s">
        <v>2211</v>
      </c>
      <c r="F307" s="2" t="s">
        <v>271</v>
      </c>
      <c r="G307" s="2" t="str">
        <f>_xlfn.XLOOKUP(C307,customers!A307:A1306,customers!C307:C1306," ")</f>
        <v xml:space="preserve"> </v>
      </c>
      <c r="H307" s="2" t="s">
        <v>272</v>
      </c>
      <c r="I307" t="s">
        <v>6188</v>
      </c>
    </row>
    <row r="308" spans="1:9" x14ac:dyDescent="0.35">
      <c r="A308" s="2" t="s">
        <v>2213</v>
      </c>
      <c r="B308" s="2" t="s">
        <v>2214</v>
      </c>
      <c r="C308" s="2" t="s">
        <v>2215</v>
      </c>
      <c r="D308" s="2" t="s">
        <v>2216</v>
      </c>
      <c r="E308" s="2" t="s">
        <v>2217</v>
      </c>
      <c r="F308" s="2" t="s">
        <v>234</v>
      </c>
      <c r="G308" s="2" t="str">
        <f>_xlfn.XLOOKUP(C308,customers!A308:A1307,customers!C308:C1307," ")</f>
        <v xml:space="preserve"> </v>
      </c>
      <c r="H308" s="2">
        <v>68505</v>
      </c>
      <c r="I308" t="s">
        <v>6188</v>
      </c>
    </row>
    <row r="309" spans="1:9" x14ac:dyDescent="0.35">
      <c r="A309" s="2" t="s">
        <v>2219</v>
      </c>
      <c r="B309" s="2" t="s">
        <v>2220</v>
      </c>
      <c r="C309" s="2" t="s">
        <v>2221</v>
      </c>
      <c r="D309" s="2" t="s">
        <v>2222</v>
      </c>
      <c r="E309" s="2" t="s">
        <v>2223</v>
      </c>
      <c r="F309" s="2" t="s">
        <v>49</v>
      </c>
      <c r="G309" s="2" t="str">
        <f>_xlfn.XLOOKUP(C309,customers!A309:A1308,customers!C309:C1308," ")</f>
        <v xml:space="preserve"> </v>
      </c>
      <c r="H309" s="2">
        <v>45254</v>
      </c>
      <c r="I309" t="s">
        <v>6187</v>
      </c>
    </row>
    <row r="310" spans="1:9" x14ac:dyDescent="0.35">
      <c r="A310" s="2" t="s">
        <v>2225</v>
      </c>
      <c r="B310" s="2" t="s">
        <v>2226</v>
      </c>
      <c r="C310" s="2" t="s">
        <v>2227</v>
      </c>
      <c r="D310" s="2"/>
      <c r="E310" s="2" t="s">
        <v>2228</v>
      </c>
      <c r="F310" s="2" t="s">
        <v>174</v>
      </c>
      <c r="G310" s="2" t="str">
        <f>_xlfn.XLOOKUP(C310,customers!A310:A1309,customers!C310:C1309," ")</f>
        <v xml:space="preserve"> </v>
      </c>
      <c r="H310" s="2" t="s">
        <v>175</v>
      </c>
      <c r="I310" t="s">
        <v>6188</v>
      </c>
    </row>
    <row r="311" spans="1:9" x14ac:dyDescent="0.35">
      <c r="A311" s="2" t="s">
        <v>2230</v>
      </c>
      <c r="B311" s="2" t="s">
        <v>2231</v>
      </c>
      <c r="C311" s="2" t="s">
        <v>2232</v>
      </c>
      <c r="D311" s="2" t="s">
        <v>2233</v>
      </c>
      <c r="E311" s="2" t="s">
        <v>2234</v>
      </c>
      <c r="F311" s="2" t="s">
        <v>376</v>
      </c>
      <c r="G311" s="2" t="str">
        <f>_xlfn.XLOOKUP(C311,customers!A311:A1310,customers!C311:C1310," ")</f>
        <v xml:space="preserve"> </v>
      </c>
      <c r="H311" s="2">
        <v>6127</v>
      </c>
      <c r="I311" t="s">
        <v>6187</v>
      </c>
    </row>
    <row r="312" spans="1:9" x14ac:dyDescent="0.35">
      <c r="A312" s="2" t="s">
        <v>2236</v>
      </c>
      <c r="B312" s="2" t="s">
        <v>2237</v>
      </c>
      <c r="C312" s="2" t="s">
        <v>2238</v>
      </c>
      <c r="D312" s="2" t="s">
        <v>2239</v>
      </c>
      <c r="E312" s="2" t="s">
        <v>2240</v>
      </c>
      <c r="F312" s="2" t="s">
        <v>324</v>
      </c>
      <c r="G312" s="2" t="str">
        <f>_xlfn.XLOOKUP(C312,customers!A312:A1311,customers!C312:C1311," ")</f>
        <v xml:space="preserve"> </v>
      </c>
      <c r="H312" s="2" t="s">
        <v>318</v>
      </c>
      <c r="I312" t="s">
        <v>6188</v>
      </c>
    </row>
    <row r="313" spans="1:9" x14ac:dyDescent="0.35">
      <c r="A313" s="2" t="s">
        <v>2242</v>
      </c>
      <c r="B313" s="2" t="s">
        <v>2243</v>
      </c>
      <c r="C313" s="2" t="s">
        <v>2244</v>
      </c>
      <c r="D313" s="2" t="s">
        <v>2245</v>
      </c>
      <c r="E313" s="2" t="s">
        <v>2246</v>
      </c>
      <c r="F313" s="2" t="s">
        <v>33</v>
      </c>
      <c r="G313" s="2" t="str">
        <f>_xlfn.XLOOKUP(C313,customers!A313:A1312,customers!C313:C1312," ")</f>
        <v xml:space="preserve"> </v>
      </c>
      <c r="H313" s="2">
        <v>28299</v>
      </c>
      <c r="I313" t="s">
        <v>6187</v>
      </c>
    </row>
    <row r="314" spans="1:9" x14ac:dyDescent="0.35">
      <c r="A314" s="2" t="s">
        <v>2248</v>
      </c>
      <c r="B314" s="2" t="s">
        <v>2249</v>
      </c>
      <c r="C314" s="2" t="s">
        <v>2250</v>
      </c>
      <c r="D314" s="2" t="s">
        <v>2251</v>
      </c>
      <c r="E314" s="2" t="s">
        <v>2252</v>
      </c>
      <c r="F314" s="2" t="s">
        <v>162</v>
      </c>
      <c r="G314" s="2" t="str">
        <f>_xlfn.XLOOKUP(C314,customers!A314:A1313,customers!C314:C1313," ")</f>
        <v xml:space="preserve"> </v>
      </c>
      <c r="H314" s="2">
        <v>71307</v>
      </c>
      <c r="I314" t="s">
        <v>6187</v>
      </c>
    </row>
    <row r="315" spans="1:9" x14ac:dyDescent="0.35">
      <c r="A315" s="2" t="s">
        <v>2254</v>
      </c>
      <c r="B315" s="2" t="s">
        <v>2255</v>
      </c>
      <c r="C315" s="2" t="s">
        <v>2256</v>
      </c>
      <c r="D315" s="2" t="s">
        <v>2257</v>
      </c>
      <c r="E315" s="2" t="s">
        <v>2258</v>
      </c>
      <c r="F315" s="2" t="s">
        <v>362</v>
      </c>
      <c r="G315" s="2" t="str">
        <f>_xlfn.XLOOKUP(C315,customers!A315:A1314,customers!C315:C1314," ")</f>
        <v xml:space="preserve"> </v>
      </c>
      <c r="H315" s="2" t="s">
        <v>363</v>
      </c>
      <c r="I315" t="s">
        <v>6187</v>
      </c>
    </row>
    <row r="316" spans="1:9" x14ac:dyDescent="0.35">
      <c r="A316" s="2" t="s">
        <v>2260</v>
      </c>
      <c r="B316" s="2" t="s">
        <v>2261</v>
      </c>
      <c r="C316" s="2"/>
      <c r="D316" s="2" t="s">
        <v>2262</v>
      </c>
      <c r="E316" s="2" t="s">
        <v>2263</v>
      </c>
      <c r="F316" s="2" t="s">
        <v>105</v>
      </c>
      <c r="G316" s="2">
        <f>_xlfn.XLOOKUP(C316,customers!A316:A1315,customers!C316:C1315," ")</f>
        <v>0</v>
      </c>
      <c r="H316" s="2">
        <v>89115</v>
      </c>
      <c r="I316" t="s">
        <v>6188</v>
      </c>
    </row>
    <row r="317" spans="1:9" x14ac:dyDescent="0.35">
      <c r="A317" s="2" t="s">
        <v>2265</v>
      </c>
      <c r="B317" s="2" t="s">
        <v>2266</v>
      </c>
      <c r="C317" s="2" t="s">
        <v>2267</v>
      </c>
      <c r="D317" s="2" t="s">
        <v>2268</v>
      </c>
      <c r="E317" s="2" t="s">
        <v>2269</v>
      </c>
      <c r="F317" s="2" t="s">
        <v>167</v>
      </c>
      <c r="G317" s="2" t="str">
        <f>_xlfn.XLOOKUP(C317,customers!A317:A1316,customers!C317:C1316," ")</f>
        <v xml:space="preserve"> </v>
      </c>
      <c r="H317" s="2">
        <v>50369</v>
      </c>
      <c r="I317" t="s">
        <v>6187</v>
      </c>
    </row>
    <row r="318" spans="1:9" x14ac:dyDescent="0.35">
      <c r="A318" s="2" t="s">
        <v>2271</v>
      </c>
      <c r="B318" s="2" t="s">
        <v>2272</v>
      </c>
      <c r="C318" s="2" t="s">
        <v>2273</v>
      </c>
      <c r="D318" s="2" t="s">
        <v>2274</v>
      </c>
      <c r="E318" s="2" t="s">
        <v>2275</v>
      </c>
      <c r="F318" s="2" t="s">
        <v>1279</v>
      </c>
      <c r="G318" s="2" t="str">
        <f>_xlfn.XLOOKUP(C318,customers!A318:A1317,customers!C318:C1317," ")</f>
        <v xml:space="preserve"> </v>
      </c>
      <c r="H318" s="2" t="s">
        <v>441</v>
      </c>
      <c r="I318" t="s">
        <v>6188</v>
      </c>
    </row>
    <row r="319" spans="1:9" x14ac:dyDescent="0.35">
      <c r="A319" s="2" t="s">
        <v>2277</v>
      </c>
      <c r="B319" s="2" t="s">
        <v>2278</v>
      </c>
      <c r="C319" s="2" t="s">
        <v>2279</v>
      </c>
      <c r="D319" s="2" t="s">
        <v>2280</v>
      </c>
      <c r="E319" s="2" t="s">
        <v>2281</v>
      </c>
      <c r="F319" s="2" t="s">
        <v>73</v>
      </c>
      <c r="G319" s="2" t="str">
        <f>_xlfn.XLOOKUP(C319,customers!A319:A1318,customers!C319:C1318," ")</f>
        <v xml:space="preserve"> </v>
      </c>
      <c r="H319" s="2">
        <v>44315</v>
      </c>
      <c r="I319" t="s">
        <v>6188</v>
      </c>
    </row>
    <row r="320" spans="1:9" x14ac:dyDescent="0.35">
      <c r="A320" s="2" t="s">
        <v>2283</v>
      </c>
      <c r="B320" s="2" t="s">
        <v>2284</v>
      </c>
      <c r="C320" s="2" t="s">
        <v>2285</v>
      </c>
      <c r="D320" s="2" t="s">
        <v>2286</v>
      </c>
      <c r="E320" s="2" t="s">
        <v>2287</v>
      </c>
      <c r="F320" s="2" t="s">
        <v>27</v>
      </c>
      <c r="G320" s="2" t="str">
        <f>_xlfn.XLOOKUP(C320,customers!A320:A1319,customers!C320:C1319," ")</f>
        <v xml:space="preserve"> </v>
      </c>
      <c r="H320" s="2">
        <v>33405</v>
      </c>
      <c r="I320" t="s">
        <v>6187</v>
      </c>
    </row>
    <row r="321" spans="1:9" x14ac:dyDescent="0.35">
      <c r="A321" s="2" t="s">
        <v>2289</v>
      </c>
      <c r="B321" s="2" t="s">
        <v>2290</v>
      </c>
      <c r="C321" s="2" t="s">
        <v>2291</v>
      </c>
      <c r="D321" s="2"/>
      <c r="E321" s="2" t="s">
        <v>2292</v>
      </c>
      <c r="F321" s="2" t="s">
        <v>28</v>
      </c>
      <c r="G321" s="2" t="str">
        <f>_xlfn.XLOOKUP(C321,customers!A321:A1320,customers!C321:C1320," ")</f>
        <v xml:space="preserve"> </v>
      </c>
      <c r="H321" s="2">
        <v>93715</v>
      </c>
      <c r="I321" t="s">
        <v>6187</v>
      </c>
    </row>
    <row r="322" spans="1:9" x14ac:dyDescent="0.35">
      <c r="A322" s="2" t="s">
        <v>2293</v>
      </c>
      <c r="B322" s="2" t="s">
        <v>2294</v>
      </c>
      <c r="C322" s="2" t="s">
        <v>2295</v>
      </c>
      <c r="D322" s="2" t="s">
        <v>2296</v>
      </c>
      <c r="E322" s="2" t="s">
        <v>2297</v>
      </c>
      <c r="F322" s="2" t="s">
        <v>211</v>
      </c>
      <c r="G322" s="2" t="str">
        <f>_xlfn.XLOOKUP(C322,customers!A322:A1321,customers!C322:C1321," ")</f>
        <v xml:space="preserve"> </v>
      </c>
      <c r="H322" s="2">
        <v>52245</v>
      </c>
      <c r="I322" t="s">
        <v>6187</v>
      </c>
    </row>
    <row r="323" spans="1:9" x14ac:dyDescent="0.35">
      <c r="A323" s="2" t="s">
        <v>2299</v>
      </c>
      <c r="B323" s="2" t="s">
        <v>2300</v>
      </c>
      <c r="C323" s="2" t="s">
        <v>2301</v>
      </c>
      <c r="D323" s="2" t="s">
        <v>2302</v>
      </c>
      <c r="E323" s="2" t="s">
        <v>2303</v>
      </c>
      <c r="F323" s="2" t="s">
        <v>387</v>
      </c>
      <c r="G323" s="2" t="str">
        <f>_xlfn.XLOOKUP(C323,customers!A323:A1322,customers!C323:C1322," ")</f>
        <v xml:space="preserve"> </v>
      </c>
      <c r="H323" s="2" t="s">
        <v>345</v>
      </c>
      <c r="I323" t="s">
        <v>6187</v>
      </c>
    </row>
    <row r="324" spans="1:9" x14ac:dyDescent="0.35">
      <c r="A324" s="2" t="s">
        <v>2305</v>
      </c>
      <c r="B324" s="2" t="s">
        <v>2306</v>
      </c>
      <c r="C324" s="2" t="s">
        <v>2307</v>
      </c>
      <c r="D324" s="2" t="s">
        <v>2308</v>
      </c>
      <c r="E324" s="2" t="s">
        <v>2309</v>
      </c>
      <c r="F324" s="2" t="s">
        <v>452</v>
      </c>
      <c r="G324" s="2" t="str">
        <f>_xlfn.XLOOKUP(C324,customers!A324:A1323,customers!C324:C1323," ")</f>
        <v xml:space="preserve"> </v>
      </c>
      <c r="H324" s="2" t="s">
        <v>345</v>
      </c>
      <c r="I324" t="s">
        <v>6188</v>
      </c>
    </row>
    <row r="325" spans="1:9" x14ac:dyDescent="0.35">
      <c r="A325" s="2" t="s">
        <v>2311</v>
      </c>
      <c r="B325" s="2" t="s">
        <v>2312</v>
      </c>
      <c r="C325" s="2" t="s">
        <v>2313</v>
      </c>
      <c r="D325" s="2" t="s">
        <v>2314</v>
      </c>
      <c r="E325" s="2" t="s">
        <v>2315</v>
      </c>
      <c r="F325" s="2" t="s">
        <v>47</v>
      </c>
      <c r="G325" s="2" t="str">
        <f>_xlfn.XLOOKUP(C325,customers!A325:A1324,customers!C325:C1324," ")</f>
        <v xml:space="preserve"> </v>
      </c>
      <c r="H325" s="2">
        <v>37924</v>
      </c>
      <c r="I325" t="s">
        <v>6187</v>
      </c>
    </row>
    <row r="326" spans="1:9" x14ac:dyDescent="0.35">
      <c r="A326" s="2" t="s">
        <v>2317</v>
      </c>
      <c r="B326" s="2" t="s">
        <v>2318</v>
      </c>
      <c r="C326" s="2"/>
      <c r="D326" s="2" t="s">
        <v>2319</v>
      </c>
      <c r="E326" s="2" t="s">
        <v>2320</v>
      </c>
      <c r="F326" s="2" t="s">
        <v>65</v>
      </c>
      <c r="G326" s="2">
        <f>_xlfn.XLOOKUP(C326,customers!A326:A1325,customers!C326:C1325," ")</f>
        <v>0</v>
      </c>
      <c r="H326" s="2">
        <v>66276</v>
      </c>
      <c r="I326" t="s">
        <v>6188</v>
      </c>
    </row>
    <row r="327" spans="1:9" x14ac:dyDescent="0.35">
      <c r="A327" s="2" t="s">
        <v>2322</v>
      </c>
      <c r="B327" s="2" t="s">
        <v>2323</v>
      </c>
      <c r="C327" s="2" t="s">
        <v>2324</v>
      </c>
      <c r="D327" s="2" t="s">
        <v>2325</v>
      </c>
      <c r="E327" s="2" t="s">
        <v>2326</v>
      </c>
      <c r="F327" s="2" t="s">
        <v>148</v>
      </c>
      <c r="G327" s="2" t="str">
        <f>_xlfn.XLOOKUP(C327,customers!A327:A1326,customers!C327:C1326," ")</f>
        <v xml:space="preserve"> </v>
      </c>
      <c r="H327" s="2">
        <v>94132</v>
      </c>
      <c r="I327" t="s">
        <v>6187</v>
      </c>
    </row>
    <row r="328" spans="1:9" x14ac:dyDescent="0.35">
      <c r="A328" s="2" t="s">
        <v>2328</v>
      </c>
      <c r="B328" s="2" t="s">
        <v>2329</v>
      </c>
      <c r="C328" s="2"/>
      <c r="D328" s="2" t="s">
        <v>2330</v>
      </c>
      <c r="E328" s="2" t="s">
        <v>2331</v>
      </c>
      <c r="F328" s="2" t="s">
        <v>142</v>
      </c>
      <c r="G328" s="2">
        <f>_xlfn.XLOOKUP(C328,customers!A328:A1327,customers!C328:C1327," ")</f>
        <v>0</v>
      </c>
      <c r="H328" s="2">
        <v>35244</v>
      </c>
      <c r="I328" t="s">
        <v>6188</v>
      </c>
    </row>
    <row r="329" spans="1:9" x14ac:dyDescent="0.35">
      <c r="A329" s="2" t="s">
        <v>2333</v>
      </c>
      <c r="B329" s="2" t="s">
        <v>2334</v>
      </c>
      <c r="C329" s="2" t="s">
        <v>2335</v>
      </c>
      <c r="D329" s="2" t="s">
        <v>2336</v>
      </c>
      <c r="E329" s="2" t="s">
        <v>2337</v>
      </c>
      <c r="F329" s="2" t="s">
        <v>137</v>
      </c>
      <c r="G329" s="2" t="str">
        <f>_xlfn.XLOOKUP(C329,customers!A329:A1328,customers!C329:C1328," ")</f>
        <v xml:space="preserve"> </v>
      </c>
      <c r="H329" s="2">
        <v>11215</v>
      </c>
      <c r="I329" t="s">
        <v>6187</v>
      </c>
    </row>
    <row r="330" spans="1:9" x14ac:dyDescent="0.35">
      <c r="A330" s="2" t="s">
        <v>2339</v>
      </c>
      <c r="B330" s="2" t="s">
        <v>2340</v>
      </c>
      <c r="C330" s="2"/>
      <c r="D330" s="2" t="s">
        <v>2341</v>
      </c>
      <c r="E330" s="2" t="s">
        <v>2342</v>
      </c>
      <c r="F330" s="2" t="s">
        <v>48</v>
      </c>
      <c r="G330" s="2">
        <f>_xlfn.XLOOKUP(C330,customers!A330:A1329,customers!C330:C1329," ")</f>
        <v>0</v>
      </c>
      <c r="H330" s="2">
        <v>79934</v>
      </c>
      <c r="I330" t="s">
        <v>6187</v>
      </c>
    </row>
    <row r="331" spans="1:9" x14ac:dyDescent="0.35">
      <c r="A331" s="2" t="s">
        <v>2344</v>
      </c>
      <c r="B331" s="2" t="s">
        <v>2345</v>
      </c>
      <c r="C331" s="2" t="s">
        <v>2346</v>
      </c>
      <c r="D331" s="2"/>
      <c r="E331" s="2" t="s">
        <v>2347</v>
      </c>
      <c r="F331" s="2" t="s">
        <v>129</v>
      </c>
      <c r="G331" s="2" t="str">
        <f>_xlfn.XLOOKUP(C331,customers!A331:A1330,customers!C331:C1330," ")</f>
        <v xml:space="preserve"> </v>
      </c>
      <c r="H331" s="2">
        <v>94250</v>
      </c>
      <c r="I331" t="s">
        <v>6187</v>
      </c>
    </row>
    <row r="332" spans="1:9" x14ac:dyDescent="0.35">
      <c r="A332" s="2" t="s">
        <v>2349</v>
      </c>
      <c r="B332" s="2" t="s">
        <v>2350</v>
      </c>
      <c r="C332" s="2" t="s">
        <v>2351</v>
      </c>
      <c r="D332" s="2" t="s">
        <v>2352</v>
      </c>
      <c r="E332" s="2" t="s">
        <v>2353</v>
      </c>
      <c r="F332" s="2" t="s">
        <v>45</v>
      </c>
      <c r="G332" s="2" t="str">
        <f>_xlfn.XLOOKUP(C332,customers!A332:A1331,customers!C332:C1331," ")</f>
        <v xml:space="preserve"> </v>
      </c>
      <c r="H332" s="2">
        <v>20220</v>
      </c>
      <c r="I332" t="s">
        <v>6188</v>
      </c>
    </row>
    <row r="333" spans="1:9" x14ac:dyDescent="0.35">
      <c r="A333" s="2" t="s">
        <v>2355</v>
      </c>
      <c r="B333" s="2" t="s">
        <v>2356</v>
      </c>
      <c r="C333" s="2" t="s">
        <v>2357</v>
      </c>
      <c r="D333" s="2" t="s">
        <v>2358</v>
      </c>
      <c r="E333" s="2" t="s">
        <v>2359</v>
      </c>
      <c r="F333" s="2" t="s">
        <v>115</v>
      </c>
      <c r="G333" s="2" t="str">
        <f>_xlfn.XLOOKUP(C333,customers!A333:A1332,customers!C333:C1332," ")</f>
        <v xml:space="preserve"> </v>
      </c>
      <c r="H333" s="2">
        <v>33436</v>
      </c>
      <c r="I333" t="s">
        <v>6187</v>
      </c>
    </row>
    <row r="334" spans="1:9" x14ac:dyDescent="0.35">
      <c r="A334" s="2" t="s">
        <v>2361</v>
      </c>
      <c r="B334" s="2" t="s">
        <v>2362</v>
      </c>
      <c r="C334" s="2" t="s">
        <v>2363</v>
      </c>
      <c r="D334" s="2" t="s">
        <v>2364</v>
      </c>
      <c r="E334" s="2" t="s">
        <v>2365</v>
      </c>
      <c r="F334" s="2" t="s">
        <v>26</v>
      </c>
      <c r="G334" s="2" t="str">
        <f>_xlfn.XLOOKUP(C334,customers!A334:A1333,customers!C334:C1333," ")</f>
        <v xml:space="preserve"> </v>
      </c>
      <c r="H334" s="2">
        <v>90094</v>
      </c>
      <c r="I334" t="s">
        <v>6187</v>
      </c>
    </row>
    <row r="335" spans="1:9" x14ac:dyDescent="0.35">
      <c r="A335" s="2" t="s">
        <v>2367</v>
      </c>
      <c r="B335" s="2" t="s">
        <v>2368</v>
      </c>
      <c r="C335" s="2" t="s">
        <v>2369</v>
      </c>
      <c r="D335" s="2" t="s">
        <v>2370</v>
      </c>
      <c r="E335" s="2" t="s">
        <v>2371</v>
      </c>
      <c r="F335" s="2" t="s">
        <v>19</v>
      </c>
      <c r="G335" s="2" t="str">
        <f>_xlfn.XLOOKUP(C335,customers!A335:A1334,customers!C335:C1334," ")</f>
        <v xml:space="preserve"> </v>
      </c>
      <c r="H335" s="2">
        <v>21275</v>
      </c>
      <c r="I335" t="s">
        <v>6187</v>
      </c>
    </row>
    <row r="336" spans="1:9" x14ac:dyDescent="0.35">
      <c r="A336" s="2" t="s">
        <v>2373</v>
      </c>
      <c r="B336" s="2" t="s">
        <v>2374</v>
      </c>
      <c r="C336" s="2"/>
      <c r="D336" s="2"/>
      <c r="E336" s="2" t="s">
        <v>2375</v>
      </c>
      <c r="F336" s="2" t="s">
        <v>214</v>
      </c>
      <c r="G336" s="2">
        <f>_xlfn.XLOOKUP(C336,customers!A336:A1335,customers!C336:C1335," ")</f>
        <v>0</v>
      </c>
      <c r="H336" s="2">
        <v>84125</v>
      </c>
      <c r="I336" t="s">
        <v>6188</v>
      </c>
    </row>
    <row r="337" spans="1:9" x14ac:dyDescent="0.35">
      <c r="A337" s="2" t="s">
        <v>2377</v>
      </c>
      <c r="B337" s="2" t="s">
        <v>2378</v>
      </c>
      <c r="C337" s="2" t="s">
        <v>2379</v>
      </c>
      <c r="D337" s="2" t="s">
        <v>2380</v>
      </c>
      <c r="E337" s="2" t="s">
        <v>2381</v>
      </c>
      <c r="F337" s="2" t="s">
        <v>113</v>
      </c>
      <c r="G337" s="2" t="str">
        <f>_xlfn.XLOOKUP(C337,customers!A337:A1336,customers!C337:C1336," ")</f>
        <v xml:space="preserve"> </v>
      </c>
      <c r="H337" s="2">
        <v>75049</v>
      </c>
      <c r="I337" t="s">
        <v>6187</v>
      </c>
    </row>
    <row r="338" spans="1:9" x14ac:dyDescent="0.35">
      <c r="A338" s="2" t="s">
        <v>2383</v>
      </c>
      <c r="B338" s="2" t="s">
        <v>2384</v>
      </c>
      <c r="C338" s="2" t="s">
        <v>2385</v>
      </c>
      <c r="D338" s="2" t="s">
        <v>2386</v>
      </c>
      <c r="E338" s="2" t="s">
        <v>2387</v>
      </c>
      <c r="F338" s="2" t="s">
        <v>251</v>
      </c>
      <c r="G338" s="2" t="str">
        <f>_xlfn.XLOOKUP(C338,customers!A338:A1337,customers!C338:C1337," ")</f>
        <v xml:space="preserve"> </v>
      </c>
      <c r="H338" s="2" t="s">
        <v>252</v>
      </c>
      <c r="I338" t="s">
        <v>6188</v>
      </c>
    </row>
    <row r="339" spans="1:9" x14ac:dyDescent="0.35">
      <c r="A339" s="2" t="s">
        <v>2389</v>
      </c>
      <c r="B339" s="2" t="s">
        <v>2390</v>
      </c>
      <c r="C339" s="2"/>
      <c r="D339" s="2" t="s">
        <v>2391</v>
      </c>
      <c r="E339" s="2" t="s">
        <v>2392</v>
      </c>
      <c r="F339" s="2" t="s">
        <v>37</v>
      </c>
      <c r="G339" s="2">
        <f>_xlfn.XLOOKUP(C339,customers!A339:A1338,customers!C339:C1338," ")</f>
        <v>0</v>
      </c>
      <c r="H339" s="2">
        <v>43240</v>
      </c>
      <c r="I339" t="s">
        <v>6188</v>
      </c>
    </row>
    <row r="340" spans="1:9" x14ac:dyDescent="0.35">
      <c r="A340" s="2" t="s">
        <v>2394</v>
      </c>
      <c r="B340" s="2" t="s">
        <v>2395</v>
      </c>
      <c r="C340" s="2" t="s">
        <v>2396</v>
      </c>
      <c r="D340" s="2" t="s">
        <v>2397</v>
      </c>
      <c r="E340" s="2" t="s">
        <v>2398</v>
      </c>
      <c r="F340" s="2" t="s">
        <v>55</v>
      </c>
      <c r="G340" s="2" t="str">
        <f>_xlfn.XLOOKUP(C340,customers!A340:A1339,customers!C340:C1339," ")</f>
        <v xml:space="preserve"> </v>
      </c>
      <c r="H340" s="2">
        <v>10184</v>
      </c>
      <c r="I340" t="s">
        <v>6188</v>
      </c>
    </row>
    <row r="341" spans="1:9" x14ac:dyDescent="0.35">
      <c r="A341" s="2" t="s">
        <v>2400</v>
      </c>
      <c r="B341" s="2" t="s">
        <v>2401</v>
      </c>
      <c r="C341" s="2" t="s">
        <v>2402</v>
      </c>
      <c r="D341" s="2" t="s">
        <v>2403</v>
      </c>
      <c r="E341" s="2" t="s">
        <v>2404</v>
      </c>
      <c r="F341" s="2" t="s">
        <v>239</v>
      </c>
      <c r="G341" s="2" t="str">
        <f>_xlfn.XLOOKUP(C341,customers!A341:A1340,customers!C341:C1340," ")</f>
        <v xml:space="preserve"> </v>
      </c>
      <c r="H341" s="2">
        <v>2216</v>
      </c>
      <c r="I341" t="s">
        <v>6187</v>
      </c>
    </row>
    <row r="342" spans="1:9" x14ac:dyDescent="0.35">
      <c r="A342" s="2" t="s">
        <v>2406</v>
      </c>
      <c r="B342" s="2" t="s">
        <v>2407</v>
      </c>
      <c r="C342" s="2" t="s">
        <v>2408</v>
      </c>
      <c r="D342" s="2" t="s">
        <v>2409</v>
      </c>
      <c r="E342" s="2" t="s">
        <v>2410</v>
      </c>
      <c r="F342" s="2" t="s">
        <v>148</v>
      </c>
      <c r="G342" s="2" t="str">
        <f>_xlfn.XLOOKUP(C342,customers!A342:A1341,customers!C342:C1341," ")</f>
        <v xml:space="preserve"> </v>
      </c>
      <c r="H342" s="2">
        <v>94132</v>
      </c>
      <c r="I342" t="s">
        <v>6187</v>
      </c>
    </row>
    <row r="343" spans="1:9" x14ac:dyDescent="0.35">
      <c r="A343" s="2" t="s">
        <v>2412</v>
      </c>
      <c r="B343" s="2" t="s">
        <v>2413</v>
      </c>
      <c r="C343" s="2" t="s">
        <v>2414</v>
      </c>
      <c r="D343" s="2" t="s">
        <v>2415</v>
      </c>
      <c r="E343" s="2" t="s">
        <v>2416</v>
      </c>
      <c r="F343" s="2" t="s">
        <v>34</v>
      </c>
      <c r="G343" s="2" t="str">
        <f>_xlfn.XLOOKUP(C343,customers!A343:A1342,customers!C343:C1342," ")</f>
        <v xml:space="preserve"> </v>
      </c>
      <c r="H343" s="2">
        <v>46295</v>
      </c>
      <c r="I343" t="s">
        <v>6188</v>
      </c>
    </row>
    <row r="344" spans="1:9" x14ac:dyDescent="0.35">
      <c r="A344" s="2" t="s">
        <v>2417</v>
      </c>
      <c r="B344" s="2" t="s">
        <v>2418</v>
      </c>
      <c r="C344" s="2" t="s">
        <v>2419</v>
      </c>
      <c r="D344" s="2"/>
      <c r="E344" s="2" t="s">
        <v>2420</v>
      </c>
      <c r="F344" s="2" t="s">
        <v>21</v>
      </c>
      <c r="G344" s="2" t="str">
        <f>_xlfn.XLOOKUP(C344,customers!A344:A1343,customers!C344:C1343," ")</f>
        <v xml:space="preserve"> </v>
      </c>
      <c r="H344" s="2">
        <v>32209</v>
      </c>
      <c r="I344" t="s">
        <v>6188</v>
      </c>
    </row>
    <row r="345" spans="1:9" x14ac:dyDescent="0.35">
      <c r="A345" s="2" t="s">
        <v>2422</v>
      </c>
      <c r="B345" s="2" t="s">
        <v>2423</v>
      </c>
      <c r="C345" s="2" t="s">
        <v>2424</v>
      </c>
      <c r="D345" s="2"/>
      <c r="E345" s="2" t="s">
        <v>2425</v>
      </c>
      <c r="F345" s="2" t="s">
        <v>103</v>
      </c>
      <c r="G345" s="2" t="str">
        <f>_xlfn.XLOOKUP(C345,customers!A345:A1344,customers!C345:C1344," ")</f>
        <v xml:space="preserve"> </v>
      </c>
      <c r="H345" s="2">
        <v>98148</v>
      </c>
      <c r="I345" t="s">
        <v>6188</v>
      </c>
    </row>
    <row r="346" spans="1:9" x14ac:dyDescent="0.35">
      <c r="A346" s="2" t="s">
        <v>2427</v>
      </c>
      <c r="B346" s="2" t="s">
        <v>2428</v>
      </c>
      <c r="C346" s="2"/>
      <c r="D346" s="2" t="s">
        <v>2429</v>
      </c>
      <c r="E346" s="2" t="s">
        <v>2430</v>
      </c>
      <c r="F346" s="2" t="s">
        <v>425</v>
      </c>
      <c r="G346" s="2">
        <f>_xlfn.XLOOKUP(C346,customers!A346:A1345,customers!C346:C1345," ")</f>
        <v>0</v>
      </c>
      <c r="H346" s="2" t="s">
        <v>426</v>
      </c>
      <c r="I346" t="s">
        <v>6187</v>
      </c>
    </row>
    <row r="347" spans="1:9" x14ac:dyDescent="0.35">
      <c r="A347" s="2" t="s">
        <v>2432</v>
      </c>
      <c r="B347" s="2" t="s">
        <v>2433</v>
      </c>
      <c r="C347" s="2" t="s">
        <v>2434</v>
      </c>
      <c r="D347" s="2" t="s">
        <v>2435</v>
      </c>
      <c r="E347" s="2" t="s">
        <v>2436</v>
      </c>
      <c r="F347" s="2" t="s">
        <v>185</v>
      </c>
      <c r="G347" s="2" t="str">
        <f>_xlfn.XLOOKUP(C347,customers!A347:A1346,customers!C347:C1346," ")</f>
        <v xml:space="preserve"> </v>
      </c>
      <c r="H347" s="2">
        <v>36109</v>
      </c>
      <c r="I347" t="s">
        <v>6188</v>
      </c>
    </row>
    <row r="348" spans="1:9" x14ac:dyDescent="0.35">
      <c r="A348" s="2" t="s">
        <v>2438</v>
      </c>
      <c r="B348" s="2" t="s">
        <v>2439</v>
      </c>
      <c r="C348" s="2" t="s">
        <v>2440</v>
      </c>
      <c r="D348" s="2" t="s">
        <v>2441</v>
      </c>
      <c r="E348" s="2" t="s">
        <v>2442</v>
      </c>
      <c r="F348" s="2" t="s">
        <v>50</v>
      </c>
      <c r="G348" s="2" t="str">
        <f>_xlfn.XLOOKUP(C348,customers!A348:A1347,customers!C348:C1347," ")</f>
        <v xml:space="preserve"> </v>
      </c>
      <c r="H348" s="2">
        <v>75372</v>
      </c>
      <c r="I348" t="s">
        <v>6187</v>
      </c>
    </row>
    <row r="349" spans="1:9" x14ac:dyDescent="0.35">
      <c r="A349" s="2" t="s">
        <v>2444</v>
      </c>
      <c r="B349" s="2" t="s">
        <v>2445</v>
      </c>
      <c r="C349" s="2" t="s">
        <v>2446</v>
      </c>
      <c r="D349" s="2" t="s">
        <v>2447</v>
      </c>
      <c r="E349" s="2" t="s">
        <v>2448</v>
      </c>
      <c r="F349" s="2" t="s">
        <v>146</v>
      </c>
      <c r="G349" s="2" t="str">
        <f>_xlfn.XLOOKUP(C349,customers!A349:A1348,customers!C349:C1348," ")</f>
        <v xml:space="preserve"> </v>
      </c>
      <c r="H349" s="2">
        <v>66622</v>
      </c>
      <c r="I349" t="s">
        <v>6188</v>
      </c>
    </row>
    <row r="350" spans="1:9" x14ac:dyDescent="0.35">
      <c r="A350" s="2" t="s">
        <v>2450</v>
      </c>
      <c r="B350" s="2" t="s">
        <v>2451</v>
      </c>
      <c r="C350" s="2" t="s">
        <v>2452</v>
      </c>
      <c r="D350" s="2" t="s">
        <v>2453</v>
      </c>
      <c r="E350" s="2" t="s">
        <v>2454</v>
      </c>
      <c r="F350" s="2" t="s">
        <v>183</v>
      </c>
      <c r="G350" s="2" t="str">
        <f>_xlfn.XLOOKUP(C350,customers!A350:A1349,customers!C350:C1349," ")</f>
        <v xml:space="preserve"> </v>
      </c>
      <c r="H350" s="2">
        <v>75799</v>
      </c>
      <c r="I350" t="s">
        <v>6188</v>
      </c>
    </row>
    <row r="351" spans="1:9" x14ac:dyDescent="0.35">
      <c r="A351" s="2" t="s">
        <v>2456</v>
      </c>
      <c r="B351" s="2" t="s">
        <v>2457</v>
      </c>
      <c r="C351" s="2" t="s">
        <v>2458</v>
      </c>
      <c r="D351" s="2" t="s">
        <v>2459</v>
      </c>
      <c r="E351" s="2" t="s">
        <v>2460</v>
      </c>
      <c r="F351" s="2" t="s">
        <v>26</v>
      </c>
      <c r="G351" s="2" t="str">
        <f>_xlfn.XLOOKUP(C351,customers!A351:A1350,customers!C351:C1350," ")</f>
        <v xml:space="preserve"> </v>
      </c>
      <c r="H351" s="2">
        <v>90065</v>
      </c>
      <c r="I351" t="s">
        <v>6188</v>
      </c>
    </row>
    <row r="352" spans="1:9" x14ac:dyDescent="0.35">
      <c r="A352" s="2" t="s">
        <v>2462</v>
      </c>
      <c r="B352" s="2" t="s">
        <v>2463</v>
      </c>
      <c r="C352" s="2" t="s">
        <v>2464</v>
      </c>
      <c r="D352" s="2" t="s">
        <v>2465</v>
      </c>
      <c r="E352" s="2" t="s">
        <v>2466</v>
      </c>
      <c r="F352" s="2" t="s">
        <v>173</v>
      </c>
      <c r="G352" s="2" t="str">
        <f>_xlfn.XLOOKUP(C352,customers!A352:A1351,customers!C352:C1351," ")</f>
        <v xml:space="preserve"> </v>
      </c>
      <c r="H352" s="2">
        <v>71137</v>
      </c>
      <c r="I352" t="s">
        <v>6188</v>
      </c>
    </row>
    <row r="353" spans="1:9" x14ac:dyDescent="0.35">
      <c r="A353" s="2" t="s">
        <v>2468</v>
      </c>
      <c r="B353" s="2" t="s">
        <v>2469</v>
      </c>
      <c r="C353" s="2" t="s">
        <v>2470</v>
      </c>
      <c r="D353" s="2" t="s">
        <v>2471</v>
      </c>
      <c r="E353" s="2" t="s">
        <v>2472</v>
      </c>
      <c r="F353" s="2" t="s">
        <v>194</v>
      </c>
      <c r="G353" s="2" t="str">
        <f>_xlfn.XLOOKUP(C353,customers!A353:A1352,customers!C353:C1352," ")</f>
        <v xml:space="preserve"> </v>
      </c>
      <c r="H353" s="2">
        <v>83722</v>
      </c>
      <c r="I353" t="s">
        <v>6188</v>
      </c>
    </row>
    <row r="354" spans="1:9" x14ac:dyDescent="0.35">
      <c r="A354" s="2" t="s">
        <v>2474</v>
      </c>
      <c r="B354" s="2" t="s">
        <v>2475</v>
      </c>
      <c r="C354" s="2" t="s">
        <v>2476</v>
      </c>
      <c r="D354" s="2" t="s">
        <v>2477</v>
      </c>
      <c r="E354" s="2" t="s">
        <v>2478</v>
      </c>
      <c r="F354" s="2" t="s">
        <v>270</v>
      </c>
      <c r="G354" s="2" t="str">
        <f>_xlfn.XLOOKUP(C354,customers!A354:A1353,customers!C354:C1353," ")</f>
        <v xml:space="preserve"> </v>
      </c>
      <c r="H354" s="2">
        <v>92415</v>
      </c>
      <c r="I354" t="s">
        <v>6188</v>
      </c>
    </row>
    <row r="355" spans="1:9" x14ac:dyDescent="0.35">
      <c r="A355" s="2" t="s">
        <v>2480</v>
      </c>
      <c r="B355" s="2" t="s">
        <v>2481</v>
      </c>
      <c r="C355" s="2"/>
      <c r="D355" s="2" t="s">
        <v>2482</v>
      </c>
      <c r="E355" s="2" t="s">
        <v>2483</v>
      </c>
      <c r="F355" s="2" t="s">
        <v>185</v>
      </c>
      <c r="G355" s="2">
        <f>_xlfn.XLOOKUP(C355,customers!A355:A1354,customers!C355:C1354," ")</f>
        <v>0</v>
      </c>
      <c r="H355" s="2">
        <v>36177</v>
      </c>
      <c r="I355" t="s">
        <v>6187</v>
      </c>
    </row>
    <row r="356" spans="1:9" x14ac:dyDescent="0.35">
      <c r="A356" s="2" t="s">
        <v>2485</v>
      </c>
      <c r="B356" s="2" t="s">
        <v>2486</v>
      </c>
      <c r="C356" s="2" t="s">
        <v>2487</v>
      </c>
      <c r="D356" s="2"/>
      <c r="E356" s="2" t="s">
        <v>2488</v>
      </c>
      <c r="F356" s="2" t="s">
        <v>268</v>
      </c>
      <c r="G356" s="2" t="str">
        <f>_xlfn.XLOOKUP(C356,customers!A356:A1355,customers!C356:C1355," ")</f>
        <v xml:space="preserve"> </v>
      </c>
      <c r="H356" s="2">
        <v>34981</v>
      </c>
      <c r="I356" t="s">
        <v>6188</v>
      </c>
    </row>
    <row r="357" spans="1:9" x14ac:dyDescent="0.35">
      <c r="A357" s="2" t="s">
        <v>2490</v>
      </c>
      <c r="B357" s="2" t="s">
        <v>2491</v>
      </c>
      <c r="C357" s="2" t="s">
        <v>2492</v>
      </c>
      <c r="D357" s="2" t="s">
        <v>2493</v>
      </c>
      <c r="E357" s="2" t="s">
        <v>2494</v>
      </c>
      <c r="F357" s="2" t="s">
        <v>80</v>
      </c>
      <c r="G357" s="2" t="str">
        <f>_xlfn.XLOOKUP(C357,customers!A357:A1356,customers!C357:C1356," ")</f>
        <v xml:space="preserve"> </v>
      </c>
      <c r="H357" s="2">
        <v>27415</v>
      </c>
      <c r="I357" t="s">
        <v>6187</v>
      </c>
    </row>
    <row r="358" spans="1:9" x14ac:dyDescent="0.35">
      <c r="A358" s="2" t="s">
        <v>2496</v>
      </c>
      <c r="B358" s="2" t="s">
        <v>2497</v>
      </c>
      <c r="C358" s="2" t="s">
        <v>2498</v>
      </c>
      <c r="D358" s="2" t="s">
        <v>2499</v>
      </c>
      <c r="E358" s="2" t="s">
        <v>2500</v>
      </c>
      <c r="F358" s="2" t="s">
        <v>129</v>
      </c>
      <c r="G358" s="2" t="str">
        <f>_xlfn.XLOOKUP(C358,customers!A358:A1357,customers!C358:C1357," ")</f>
        <v xml:space="preserve"> </v>
      </c>
      <c r="H358" s="2">
        <v>94237</v>
      </c>
      <c r="I358" t="s">
        <v>6187</v>
      </c>
    </row>
    <row r="359" spans="1:9" x14ac:dyDescent="0.35">
      <c r="A359" s="2" t="s">
        <v>2502</v>
      </c>
      <c r="B359" s="2" t="s">
        <v>2503</v>
      </c>
      <c r="C359" s="2"/>
      <c r="D359" s="2" t="s">
        <v>2504</v>
      </c>
      <c r="E359" s="2" t="s">
        <v>2505</v>
      </c>
      <c r="F359" s="2" t="s">
        <v>294</v>
      </c>
      <c r="G359" s="2">
        <f>_xlfn.XLOOKUP(C359,customers!A359:A1358,customers!C359:C1358," ")</f>
        <v>0</v>
      </c>
      <c r="H359" s="2">
        <v>78682</v>
      </c>
      <c r="I359" t="s">
        <v>6188</v>
      </c>
    </row>
    <row r="360" spans="1:9" x14ac:dyDescent="0.35">
      <c r="A360" s="2" t="s">
        <v>2507</v>
      </c>
      <c r="B360" s="2" t="s">
        <v>2508</v>
      </c>
      <c r="C360" s="2" t="s">
        <v>2509</v>
      </c>
      <c r="D360" s="2" t="s">
        <v>2510</v>
      </c>
      <c r="E360" s="2" t="s">
        <v>2511</v>
      </c>
      <c r="F360" s="2" t="s">
        <v>141</v>
      </c>
      <c r="G360" s="2" t="str">
        <f>_xlfn.XLOOKUP(C360,customers!A360:A1359,customers!C360:C1359," ")</f>
        <v xml:space="preserve"> </v>
      </c>
      <c r="H360" s="2">
        <v>22096</v>
      </c>
      <c r="I360" t="s">
        <v>6188</v>
      </c>
    </row>
    <row r="361" spans="1:9" x14ac:dyDescent="0.35">
      <c r="A361" s="2" t="s">
        <v>2513</v>
      </c>
      <c r="B361" s="2" t="s">
        <v>2514</v>
      </c>
      <c r="C361" s="2" t="s">
        <v>2515</v>
      </c>
      <c r="D361" s="2" t="s">
        <v>2516</v>
      </c>
      <c r="E361" s="2" t="s">
        <v>2517</v>
      </c>
      <c r="F361" s="2" t="s">
        <v>284</v>
      </c>
      <c r="G361" s="2" t="str">
        <f>_xlfn.XLOOKUP(C361,customers!A361:A1360,customers!C361:C1360," ")</f>
        <v xml:space="preserve"> </v>
      </c>
      <c r="H361" s="2" t="s">
        <v>285</v>
      </c>
      <c r="I361" t="s">
        <v>6188</v>
      </c>
    </row>
    <row r="362" spans="1:9" x14ac:dyDescent="0.35">
      <c r="A362" s="2" t="s">
        <v>2519</v>
      </c>
      <c r="B362" s="2" t="s">
        <v>2520</v>
      </c>
      <c r="C362" s="2" t="s">
        <v>2521</v>
      </c>
      <c r="D362" s="2" t="s">
        <v>2522</v>
      </c>
      <c r="E362" s="2" t="s">
        <v>2523</v>
      </c>
      <c r="F362" s="2" t="s">
        <v>58</v>
      </c>
      <c r="G362" s="2" t="str">
        <f>_xlfn.XLOOKUP(C362,customers!A362:A1361,customers!C362:C1361," ")</f>
        <v xml:space="preserve"> </v>
      </c>
      <c r="H362" s="2">
        <v>29220</v>
      </c>
      <c r="I362" t="s">
        <v>6188</v>
      </c>
    </row>
    <row r="363" spans="1:9" x14ac:dyDescent="0.35">
      <c r="A363" s="2" t="s">
        <v>2524</v>
      </c>
      <c r="B363" s="2" t="s">
        <v>2525</v>
      </c>
      <c r="C363" s="2" t="s">
        <v>2526</v>
      </c>
      <c r="D363" s="2" t="s">
        <v>2527</v>
      </c>
      <c r="E363" s="2" t="s">
        <v>2528</v>
      </c>
      <c r="F363" s="2" t="s">
        <v>128</v>
      </c>
      <c r="G363" s="2" t="str">
        <f>_xlfn.XLOOKUP(C363,customers!A363:A1362,customers!C363:C1362," ")</f>
        <v xml:space="preserve"> </v>
      </c>
      <c r="H363" s="2">
        <v>37215</v>
      </c>
      <c r="I363" t="s">
        <v>6187</v>
      </c>
    </row>
    <row r="364" spans="1:9" x14ac:dyDescent="0.35">
      <c r="A364" s="2" t="s">
        <v>2530</v>
      </c>
      <c r="B364" s="2" t="s">
        <v>2531</v>
      </c>
      <c r="C364" s="2" t="s">
        <v>2532</v>
      </c>
      <c r="D364" s="2" t="s">
        <v>2533</v>
      </c>
      <c r="E364" s="2" t="s">
        <v>2534</v>
      </c>
      <c r="F364" s="2" t="s">
        <v>182</v>
      </c>
      <c r="G364" s="2" t="str">
        <f>_xlfn.XLOOKUP(C364,customers!A364:A1363,customers!C364:C1363," ")</f>
        <v xml:space="preserve"> </v>
      </c>
      <c r="H364" s="2">
        <v>85025</v>
      </c>
      <c r="I364" t="s">
        <v>6187</v>
      </c>
    </row>
    <row r="365" spans="1:9" x14ac:dyDescent="0.35">
      <c r="A365" s="2" t="s">
        <v>2536</v>
      </c>
      <c r="B365" s="2" t="s">
        <v>2537</v>
      </c>
      <c r="C365" s="2" t="s">
        <v>2538</v>
      </c>
      <c r="D365" s="2"/>
      <c r="E365" s="2" t="s">
        <v>2539</v>
      </c>
      <c r="F365" s="2" t="s">
        <v>90</v>
      </c>
      <c r="G365" s="2" t="str">
        <f>_xlfn.XLOOKUP(C365,customers!A365:A1364,customers!C365:C1364," ")</f>
        <v xml:space="preserve"> </v>
      </c>
      <c r="H365" s="2">
        <v>33233</v>
      </c>
      <c r="I365" t="s">
        <v>6188</v>
      </c>
    </row>
    <row r="366" spans="1:9" x14ac:dyDescent="0.35">
      <c r="A366" s="2" t="s">
        <v>2541</v>
      </c>
      <c r="B366" s="2" t="s">
        <v>2542</v>
      </c>
      <c r="C366" s="2" t="s">
        <v>2543</v>
      </c>
      <c r="D366" s="2" t="s">
        <v>2544</v>
      </c>
      <c r="E366" s="2" t="s">
        <v>2545</v>
      </c>
      <c r="F366" s="2" t="s">
        <v>28</v>
      </c>
      <c r="G366" s="2" t="str">
        <f>_xlfn.XLOOKUP(C366,customers!A366:A1365,customers!C366:C1365," ")</f>
        <v xml:space="preserve"> </v>
      </c>
      <c r="H366" s="2">
        <v>93762</v>
      </c>
      <c r="I366" t="s">
        <v>6187</v>
      </c>
    </row>
    <row r="367" spans="1:9" x14ac:dyDescent="0.35">
      <c r="A367" s="2" t="s">
        <v>2547</v>
      </c>
      <c r="B367" s="2" t="s">
        <v>2548</v>
      </c>
      <c r="C367" s="2" t="s">
        <v>2549</v>
      </c>
      <c r="D367" s="2"/>
      <c r="E367" s="2" t="s">
        <v>2550</v>
      </c>
      <c r="F367" s="2" t="s">
        <v>280</v>
      </c>
      <c r="G367" s="2" t="str">
        <f>_xlfn.XLOOKUP(C367,customers!A367:A1366,customers!C367:C1366," ")</f>
        <v xml:space="preserve"> </v>
      </c>
      <c r="H367" s="2">
        <v>92825</v>
      </c>
      <c r="I367" t="s">
        <v>6188</v>
      </c>
    </row>
    <row r="368" spans="1:9" x14ac:dyDescent="0.35">
      <c r="A368" s="2" t="s">
        <v>2552</v>
      </c>
      <c r="B368" s="2" t="s">
        <v>2553</v>
      </c>
      <c r="C368" s="2"/>
      <c r="D368" s="2" t="s">
        <v>2554</v>
      </c>
      <c r="E368" s="2" t="s">
        <v>2555</v>
      </c>
      <c r="F368" s="2" t="s">
        <v>309</v>
      </c>
      <c r="G368" s="2">
        <f>_xlfn.XLOOKUP(C368,customers!A368:A1367,customers!C368:C1367," ")</f>
        <v>0</v>
      </c>
      <c r="H368" s="2">
        <v>23605</v>
      </c>
      <c r="I368" t="s">
        <v>6188</v>
      </c>
    </row>
    <row r="369" spans="1:9" x14ac:dyDescent="0.35">
      <c r="A369" s="2" t="s">
        <v>2557</v>
      </c>
      <c r="B369" s="2" t="s">
        <v>2558</v>
      </c>
      <c r="C369" s="2"/>
      <c r="D369" s="2"/>
      <c r="E369" s="2" t="s">
        <v>2559</v>
      </c>
      <c r="F369" s="2" t="s">
        <v>293</v>
      </c>
      <c r="G369" s="2">
        <f>_xlfn.XLOOKUP(C369,customers!A369:A1368,customers!C369:C1368," ")</f>
        <v>0</v>
      </c>
      <c r="H369" s="2">
        <v>29305</v>
      </c>
      <c r="I369" t="s">
        <v>6187</v>
      </c>
    </row>
    <row r="370" spans="1:9" x14ac:dyDescent="0.35">
      <c r="A370" s="2" t="s">
        <v>2561</v>
      </c>
      <c r="B370" s="2" t="s">
        <v>2562</v>
      </c>
      <c r="C370" s="2" t="s">
        <v>2563</v>
      </c>
      <c r="D370" s="2" t="s">
        <v>2564</v>
      </c>
      <c r="E370" s="2" t="s">
        <v>2565</v>
      </c>
      <c r="F370" s="2" t="s">
        <v>300</v>
      </c>
      <c r="G370" s="2" t="str">
        <f>_xlfn.XLOOKUP(C370,customers!A370:A1369,customers!C370:C1369," ")</f>
        <v xml:space="preserve"> </v>
      </c>
      <c r="H370" s="2">
        <v>10305</v>
      </c>
      <c r="I370" t="s">
        <v>6188</v>
      </c>
    </row>
    <row r="371" spans="1:9" x14ac:dyDescent="0.35">
      <c r="A371" s="2" t="s">
        <v>2567</v>
      </c>
      <c r="B371" s="2" t="s">
        <v>2568</v>
      </c>
      <c r="C371" s="2"/>
      <c r="D371" s="2"/>
      <c r="E371" s="2" t="s">
        <v>2569</v>
      </c>
      <c r="F371" s="2" t="s">
        <v>105</v>
      </c>
      <c r="G371" s="2">
        <f>_xlfn.XLOOKUP(C371,customers!A371:A1370,customers!C371:C1370," ")</f>
        <v>0</v>
      </c>
      <c r="H371" s="2">
        <v>89115</v>
      </c>
      <c r="I371" t="s">
        <v>6187</v>
      </c>
    </row>
    <row r="372" spans="1:9" x14ac:dyDescent="0.35">
      <c r="A372" s="2" t="s">
        <v>2571</v>
      </c>
      <c r="B372" s="2" t="s">
        <v>2572</v>
      </c>
      <c r="C372" s="2" t="s">
        <v>2573</v>
      </c>
      <c r="D372" s="2" t="s">
        <v>2574</v>
      </c>
      <c r="E372" s="2" t="s">
        <v>2575</v>
      </c>
      <c r="F372" s="2" t="s">
        <v>214</v>
      </c>
      <c r="G372" s="2" t="str">
        <f>_xlfn.XLOOKUP(C372,customers!A372:A1371,customers!C372:C1371," ")</f>
        <v xml:space="preserve"> </v>
      </c>
      <c r="H372" s="2">
        <v>84105</v>
      </c>
      <c r="I372" t="s">
        <v>6187</v>
      </c>
    </row>
    <row r="373" spans="1:9" x14ac:dyDescent="0.35">
      <c r="A373" s="2" t="s">
        <v>2577</v>
      </c>
      <c r="B373" s="2" t="s">
        <v>2578</v>
      </c>
      <c r="C373" s="2" t="s">
        <v>2579</v>
      </c>
      <c r="D373" s="2" t="s">
        <v>2580</v>
      </c>
      <c r="E373" s="2" t="s">
        <v>2581</v>
      </c>
      <c r="F373" s="2" t="s">
        <v>103</v>
      </c>
      <c r="G373" s="2" t="str">
        <f>_xlfn.XLOOKUP(C373,customers!A373:A1372,customers!C373:C1372," ")</f>
        <v xml:space="preserve"> </v>
      </c>
      <c r="H373" s="2">
        <v>98109</v>
      </c>
      <c r="I373" t="s">
        <v>6187</v>
      </c>
    </row>
    <row r="374" spans="1:9" x14ac:dyDescent="0.35">
      <c r="A374" s="2" t="s">
        <v>2583</v>
      </c>
      <c r="B374" s="2" t="s">
        <v>2584</v>
      </c>
      <c r="C374" s="2" t="s">
        <v>2585</v>
      </c>
      <c r="D374" s="2" t="s">
        <v>2586</v>
      </c>
      <c r="E374" s="2" t="s">
        <v>2587</v>
      </c>
      <c r="F374" s="2" t="s">
        <v>164</v>
      </c>
      <c r="G374" s="2" t="str">
        <f>_xlfn.XLOOKUP(C374,customers!A374:A1373,customers!C374:C1373," ")</f>
        <v xml:space="preserve"> </v>
      </c>
      <c r="H374" s="2">
        <v>79764</v>
      </c>
      <c r="I374" t="s">
        <v>6188</v>
      </c>
    </row>
    <row r="375" spans="1:9" x14ac:dyDescent="0.35">
      <c r="A375" s="2" t="s">
        <v>2589</v>
      </c>
      <c r="B375" s="2" t="s">
        <v>2590</v>
      </c>
      <c r="C375" s="2"/>
      <c r="D375" s="2" t="s">
        <v>2591</v>
      </c>
      <c r="E375" s="2" t="s">
        <v>2592</v>
      </c>
      <c r="F375" s="2" t="s">
        <v>2593</v>
      </c>
      <c r="G375" s="2">
        <f>_xlfn.XLOOKUP(C375,customers!A375:A1374,customers!C375:C1374," ")</f>
        <v>0</v>
      </c>
      <c r="H375" s="2" t="s">
        <v>424</v>
      </c>
      <c r="I375" t="s">
        <v>6187</v>
      </c>
    </row>
    <row r="376" spans="1:9" x14ac:dyDescent="0.35">
      <c r="A376" s="2" t="s">
        <v>2595</v>
      </c>
      <c r="B376" s="2" t="s">
        <v>2596</v>
      </c>
      <c r="C376" s="2" t="s">
        <v>2597</v>
      </c>
      <c r="D376" s="2" t="s">
        <v>2598</v>
      </c>
      <c r="E376" s="2" t="s">
        <v>2599</v>
      </c>
      <c r="F376" s="2" t="s">
        <v>160</v>
      </c>
      <c r="G376" s="2" t="str">
        <f>_xlfn.XLOOKUP(C376,customers!A376:A1375,customers!C376:C1375," ")</f>
        <v xml:space="preserve"> </v>
      </c>
      <c r="H376" s="2">
        <v>75037</v>
      </c>
      <c r="I376" t="s">
        <v>6187</v>
      </c>
    </row>
    <row r="377" spans="1:9" x14ac:dyDescent="0.35">
      <c r="A377" s="2" t="s">
        <v>2601</v>
      </c>
      <c r="B377" s="2" t="s">
        <v>2602</v>
      </c>
      <c r="C377" s="2" t="s">
        <v>2603</v>
      </c>
      <c r="D377" s="2" t="s">
        <v>2604</v>
      </c>
      <c r="E377" s="2" t="s">
        <v>2605</v>
      </c>
      <c r="F377" s="2" t="s">
        <v>201</v>
      </c>
      <c r="G377" s="2" t="str">
        <f>_xlfn.XLOOKUP(C377,customers!A377:A1376,customers!C377:C1376," ")</f>
        <v xml:space="preserve"> </v>
      </c>
      <c r="H377" s="2">
        <v>45426</v>
      </c>
      <c r="I377" t="s">
        <v>6187</v>
      </c>
    </row>
    <row r="378" spans="1:9" x14ac:dyDescent="0.35">
      <c r="A378" s="2" t="s">
        <v>2607</v>
      </c>
      <c r="B378" s="2" t="s">
        <v>2608</v>
      </c>
      <c r="C378" s="2" t="s">
        <v>2609</v>
      </c>
      <c r="D378" s="2" t="s">
        <v>2610</v>
      </c>
      <c r="E378" s="2" t="s">
        <v>2611</v>
      </c>
      <c r="F378" s="2" t="s">
        <v>181</v>
      </c>
      <c r="G378" s="2" t="str">
        <f>_xlfn.XLOOKUP(C378,customers!A378:A1377,customers!C378:C1377," ")</f>
        <v xml:space="preserve"> </v>
      </c>
      <c r="H378" s="2">
        <v>49560</v>
      </c>
      <c r="I378" t="s">
        <v>6187</v>
      </c>
    </row>
    <row r="379" spans="1:9" x14ac:dyDescent="0.35">
      <c r="A379" s="2" t="s">
        <v>2613</v>
      </c>
      <c r="B379" s="2" t="s">
        <v>2614</v>
      </c>
      <c r="C379" s="2" t="s">
        <v>2615</v>
      </c>
      <c r="D379" s="2" t="s">
        <v>2616</v>
      </c>
      <c r="E379" s="2" t="s">
        <v>2617</v>
      </c>
      <c r="F379" s="2" t="s">
        <v>1697</v>
      </c>
      <c r="G379" s="2" t="str">
        <f>_xlfn.XLOOKUP(C379,customers!A379:A1378,customers!C379:C1378," ")</f>
        <v xml:space="preserve"> </v>
      </c>
      <c r="H379" s="2" t="s">
        <v>345</v>
      </c>
      <c r="I379" t="s">
        <v>6188</v>
      </c>
    </row>
    <row r="380" spans="1:9" x14ac:dyDescent="0.35">
      <c r="A380" s="2" t="s">
        <v>2619</v>
      </c>
      <c r="B380" s="2" t="s">
        <v>2620</v>
      </c>
      <c r="C380" s="2" t="s">
        <v>2621</v>
      </c>
      <c r="D380" s="2" t="s">
        <v>2622</v>
      </c>
      <c r="E380" s="2" t="s">
        <v>2623</v>
      </c>
      <c r="F380" s="2" t="s">
        <v>465</v>
      </c>
      <c r="G380" s="2" t="str">
        <f>_xlfn.XLOOKUP(C380,customers!A380:A1379,customers!C380:C1379," ")</f>
        <v xml:space="preserve"> </v>
      </c>
      <c r="H380" s="2" t="s">
        <v>435</v>
      </c>
      <c r="I380" t="s">
        <v>6187</v>
      </c>
    </row>
    <row r="381" spans="1:9" x14ac:dyDescent="0.35">
      <c r="A381" s="2" t="s">
        <v>2625</v>
      </c>
      <c r="B381" s="2" t="s">
        <v>2626</v>
      </c>
      <c r="C381" s="2" t="s">
        <v>2627</v>
      </c>
      <c r="D381" s="2"/>
      <c r="E381" s="2" t="s">
        <v>2628</v>
      </c>
      <c r="F381" s="2" t="s">
        <v>68</v>
      </c>
      <c r="G381" s="2" t="str">
        <f>_xlfn.XLOOKUP(C381,customers!A381:A1380,customers!C381:C1380," ")</f>
        <v xml:space="preserve"> </v>
      </c>
      <c r="H381" s="2" t="s">
        <v>109</v>
      </c>
      <c r="I381" t="s">
        <v>6187</v>
      </c>
    </row>
    <row r="382" spans="1:9" x14ac:dyDescent="0.35">
      <c r="A382" s="2" t="s">
        <v>2630</v>
      </c>
      <c r="B382" s="2" t="s">
        <v>2631</v>
      </c>
      <c r="C382" s="2" t="s">
        <v>2632</v>
      </c>
      <c r="D382" s="2" t="s">
        <v>2633</v>
      </c>
      <c r="E382" s="2" t="s">
        <v>2634</v>
      </c>
      <c r="F382" s="2" t="s">
        <v>81</v>
      </c>
      <c r="G382" s="2" t="str">
        <f>_xlfn.XLOOKUP(C382,customers!A382:A1381,customers!C382:C1381," ")</f>
        <v xml:space="preserve"> </v>
      </c>
      <c r="H382" s="2">
        <v>62756</v>
      </c>
      <c r="I382" t="s">
        <v>6188</v>
      </c>
    </row>
    <row r="383" spans="1:9" x14ac:dyDescent="0.35">
      <c r="A383" s="2" t="s">
        <v>2636</v>
      </c>
      <c r="B383" s="2" t="s">
        <v>2637</v>
      </c>
      <c r="C383" s="2" t="s">
        <v>2638</v>
      </c>
      <c r="D383" s="2" t="s">
        <v>2639</v>
      </c>
      <c r="E383" s="2" t="s">
        <v>2640</v>
      </c>
      <c r="F383" s="2" t="s">
        <v>26</v>
      </c>
      <c r="G383" s="2" t="str">
        <f>_xlfn.XLOOKUP(C383,customers!A383:A1382,customers!C383:C1382," ")</f>
        <v xml:space="preserve"> </v>
      </c>
      <c r="H383" s="2">
        <v>90010</v>
      </c>
      <c r="I383" t="s">
        <v>6187</v>
      </c>
    </row>
    <row r="384" spans="1:9" x14ac:dyDescent="0.35">
      <c r="A384" s="2" t="s">
        <v>2642</v>
      </c>
      <c r="B384" s="2" t="s">
        <v>2643</v>
      </c>
      <c r="C384" s="2" t="s">
        <v>2644</v>
      </c>
      <c r="D384" s="2" t="s">
        <v>2645</v>
      </c>
      <c r="E384" s="2" t="s">
        <v>2646</v>
      </c>
      <c r="F384" s="2" t="s">
        <v>19</v>
      </c>
      <c r="G384" s="2" t="str">
        <f>_xlfn.XLOOKUP(C384,customers!A384:A1383,customers!C384:C1383," ")</f>
        <v xml:space="preserve"> </v>
      </c>
      <c r="H384" s="2">
        <v>21239</v>
      </c>
      <c r="I384" t="s">
        <v>6188</v>
      </c>
    </row>
    <row r="385" spans="1:9" x14ac:dyDescent="0.35">
      <c r="A385" s="2" t="s">
        <v>2648</v>
      </c>
      <c r="B385" s="2" t="s">
        <v>2649</v>
      </c>
      <c r="C385" s="2"/>
      <c r="D385" s="2" t="s">
        <v>2650</v>
      </c>
      <c r="E385" s="2" t="s">
        <v>2651</v>
      </c>
      <c r="F385" s="2" t="s">
        <v>170</v>
      </c>
      <c r="G385" s="2">
        <f>_xlfn.XLOOKUP(C385,customers!A385:A1384,customers!C385:C1384," ")</f>
        <v>0</v>
      </c>
      <c r="H385" s="2">
        <v>17126</v>
      </c>
      <c r="I385" t="s">
        <v>6187</v>
      </c>
    </row>
    <row r="386" spans="1:9" x14ac:dyDescent="0.35">
      <c r="A386" s="2" t="s">
        <v>2653</v>
      </c>
      <c r="B386" s="2" t="s">
        <v>2654</v>
      </c>
      <c r="C386" s="2"/>
      <c r="D386" s="2" t="s">
        <v>2655</v>
      </c>
      <c r="E386" s="2" t="s">
        <v>2656</v>
      </c>
      <c r="F386" s="2" t="s">
        <v>50</v>
      </c>
      <c r="G386" s="2">
        <f>_xlfn.XLOOKUP(C386,customers!A386:A1385,customers!C386:C1385," ")</f>
        <v>0</v>
      </c>
      <c r="H386" s="2">
        <v>75216</v>
      </c>
      <c r="I386" t="s">
        <v>6188</v>
      </c>
    </row>
    <row r="387" spans="1:9" x14ac:dyDescent="0.35">
      <c r="A387" s="2" t="s">
        <v>2658</v>
      </c>
      <c r="B387" s="2" t="s">
        <v>2659</v>
      </c>
      <c r="C387" s="2" t="s">
        <v>2660</v>
      </c>
      <c r="D387" s="2" t="s">
        <v>2661</v>
      </c>
      <c r="E387" s="2" t="s">
        <v>2662</v>
      </c>
      <c r="F387" s="2" t="s">
        <v>114</v>
      </c>
      <c r="G387" s="2" t="str">
        <f>_xlfn.XLOOKUP(C387,customers!A387:A1386,customers!C387:C1386," ")</f>
        <v xml:space="preserve"> </v>
      </c>
      <c r="H387" s="2">
        <v>64125</v>
      </c>
      <c r="I387" t="s">
        <v>6187</v>
      </c>
    </row>
    <row r="388" spans="1:9" x14ac:dyDescent="0.35">
      <c r="A388" s="2" t="s">
        <v>2664</v>
      </c>
      <c r="B388" s="2" t="s">
        <v>2665</v>
      </c>
      <c r="C388" s="2"/>
      <c r="D388" s="2" t="s">
        <v>2666</v>
      </c>
      <c r="E388" s="2" t="s">
        <v>2667</v>
      </c>
      <c r="F388" s="2" t="s">
        <v>81</v>
      </c>
      <c r="G388" s="2">
        <f>_xlfn.XLOOKUP(C388,customers!A388:A1387,customers!C388:C1387," ")</f>
        <v>0</v>
      </c>
      <c r="H388" s="2">
        <v>62723</v>
      </c>
      <c r="I388" t="s">
        <v>6187</v>
      </c>
    </row>
    <row r="389" spans="1:9" x14ac:dyDescent="0.35">
      <c r="A389" s="2" t="s">
        <v>2669</v>
      </c>
      <c r="B389" s="2" t="s">
        <v>2670</v>
      </c>
      <c r="C389" s="2" t="s">
        <v>2671</v>
      </c>
      <c r="D389" s="2" t="s">
        <v>2672</v>
      </c>
      <c r="E389" s="2" t="s">
        <v>2673</v>
      </c>
      <c r="F389" s="2" t="s">
        <v>18</v>
      </c>
      <c r="G389" s="2" t="str">
        <f>_xlfn.XLOOKUP(C389,customers!A389:A1388,customers!C389:C1388," ")</f>
        <v xml:space="preserve"> </v>
      </c>
      <c r="H389" s="2">
        <v>6510</v>
      </c>
      <c r="I389" t="s">
        <v>6187</v>
      </c>
    </row>
    <row r="390" spans="1:9" x14ac:dyDescent="0.35">
      <c r="A390" s="2" t="s">
        <v>2675</v>
      </c>
      <c r="B390" s="2" t="s">
        <v>2676</v>
      </c>
      <c r="C390" s="2" t="s">
        <v>2677</v>
      </c>
      <c r="D390" s="2" t="s">
        <v>2678</v>
      </c>
      <c r="E390" s="2" t="s">
        <v>2679</v>
      </c>
      <c r="F390" s="2" t="s">
        <v>257</v>
      </c>
      <c r="G390" s="2" t="str">
        <f>_xlfn.XLOOKUP(C390,customers!A390:A1389,customers!C390:C1389," ")</f>
        <v xml:space="preserve"> </v>
      </c>
      <c r="H390" s="2">
        <v>30045</v>
      </c>
      <c r="I390" t="s">
        <v>6187</v>
      </c>
    </row>
    <row r="391" spans="1:9" x14ac:dyDescent="0.35">
      <c r="A391" s="2" t="s">
        <v>2681</v>
      </c>
      <c r="B391" s="2" t="s">
        <v>2682</v>
      </c>
      <c r="C391" s="2" t="s">
        <v>2683</v>
      </c>
      <c r="D391" s="2" t="s">
        <v>2684</v>
      </c>
      <c r="E391" s="2" t="s">
        <v>2685</v>
      </c>
      <c r="F391" s="2" t="s">
        <v>169</v>
      </c>
      <c r="G391" s="2" t="str">
        <f>_xlfn.XLOOKUP(C391,customers!A391:A1390,customers!C391:C1390," ")</f>
        <v xml:space="preserve"> </v>
      </c>
      <c r="H391" s="2">
        <v>28805</v>
      </c>
      <c r="I391" t="s">
        <v>6187</v>
      </c>
    </row>
    <row r="392" spans="1:9" x14ac:dyDescent="0.35">
      <c r="A392" s="2" t="s">
        <v>2687</v>
      </c>
      <c r="B392" s="2" t="s">
        <v>2688</v>
      </c>
      <c r="C392" s="2" t="s">
        <v>2689</v>
      </c>
      <c r="D392" s="2"/>
      <c r="E392" s="2" t="s">
        <v>2690</v>
      </c>
      <c r="F392" s="2" t="s">
        <v>171</v>
      </c>
      <c r="G392" s="2" t="str">
        <f>_xlfn.XLOOKUP(C392,customers!A392:A1391,customers!C392:C1391," ")</f>
        <v xml:space="preserve"> </v>
      </c>
      <c r="H392" s="2">
        <v>55123</v>
      </c>
      <c r="I392" t="s">
        <v>6187</v>
      </c>
    </row>
    <row r="393" spans="1:9" x14ac:dyDescent="0.35">
      <c r="A393" s="2" t="s">
        <v>2692</v>
      </c>
      <c r="B393" s="2" t="s">
        <v>2693</v>
      </c>
      <c r="C393" s="2" t="s">
        <v>2694</v>
      </c>
      <c r="D393" s="2"/>
      <c r="E393" s="2" t="s">
        <v>2695</v>
      </c>
      <c r="F393" s="2" t="s">
        <v>31</v>
      </c>
      <c r="G393" s="2" t="str">
        <f>_xlfn.XLOOKUP(C393,customers!A393:A1392,customers!C393:C1392," ")</f>
        <v xml:space="preserve"> </v>
      </c>
      <c r="H393" s="2">
        <v>55458</v>
      </c>
      <c r="I393" t="s">
        <v>6188</v>
      </c>
    </row>
    <row r="394" spans="1:9" x14ac:dyDescent="0.35">
      <c r="A394" s="2" t="s">
        <v>2697</v>
      </c>
      <c r="B394" s="2" t="s">
        <v>2698</v>
      </c>
      <c r="C394" s="2" t="s">
        <v>2699</v>
      </c>
      <c r="D394" s="2" t="s">
        <v>2700</v>
      </c>
      <c r="E394" s="2" t="s">
        <v>2701</v>
      </c>
      <c r="F394" s="2" t="s">
        <v>176</v>
      </c>
      <c r="G394" s="2" t="str">
        <f>_xlfn.XLOOKUP(C394,customers!A394:A1393,customers!C394:C1393," ")</f>
        <v xml:space="preserve"> </v>
      </c>
      <c r="H394" s="2">
        <v>92725</v>
      </c>
      <c r="I394" t="s">
        <v>6188</v>
      </c>
    </row>
    <row r="395" spans="1:9" x14ac:dyDescent="0.35">
      <c r="A395" s="2" t="s">
        <v>2702</v>
      </c>
      <c r="B395" s="2" t="s">
        <v>2703</v>
      </c>
      <c r="C395" s="2" t="s">
        <v>2704</v>
      </c>
      <c r="D395" s="2" t="s">
        <v>2705</v>
      </c>
      <c r="E395" s="2" t="s">
        <v>2706</v>
      </c>
      <c r="F395" s="2" t="s">
        <v>259</v>
      </c>
      <c r="G395" s="2" t="str">
        <f>_xlfn.XLOOKUP(C395,customers!A395:A1394,customers!C395:C1394," ")</f>
        <v xml:space="preserve"> </v>
      </c>
      <c r="H395" s="2">
        <v>21747</v>
      </c>
      <c r="I395" t="s">
        <v>6187</v>
      </c>
    </row>
    <row r="396" spans="1:9" x14ac:dyDescent="0.35">
      <c r="A396" s="2" t="s">
        <v>2708</v>
      </c>
      <c r="B396" s="2" t="s">
        <v>2709</v>
      </c>
      <c r="C396" s="2" t="s">
        <v>2710</v>
      </c>
      <c r="D396" s="2" t="s">
        <v>2711</v>
      </c>
      <c r="E396" s="2" t="s">
        <v>2712</v>
      </c>
      <c r="F396" s="2" t="s">
        <v>31</v>
      </c>
      <c r="G396" s="2" t="str">
        <f>_xlfn.XLOOKUP(C396,customers!A396:A1395,customers!C396:C1395," ")</f>
        <v xml:space="preserve"> </v>
      </c>
      <c r="H396" s="2">
        <v>55458</v>
      </c>
      <c r="I396" t="s">
        <v>6188</v>
      </c>
    </row>
    <row r="397" spans="1:9" x14ac:dyDescent="0.35">
      <c r="A397" s="2" t="s">
        <v>2714</v>
      </c>
      <c r="B397" s="2" t="s">
        <v>2715</v>
      </c>
      <c r="C397" s="2" t="s">
        <v>2716</v>
      </c>
      <c r="D397" s="2"/>
      <c r="E397" s="2" t="s">
        <v>2717</v>
      </c>
      <c r="F397" s="2" t="s">
        <v>45</v>
      </c>
      <c r="G397" s="2" t="str">
        <f>_xlfn.XLOOKUP(C397,customers!A397:A1396,customers!C397:C1396," ")</f>
        <v xml:space="preserve"> </v>
      </c>
      <c r="H397" s="2">
        <v>20420</v>
      </c>
      <c r="I397" t="s">
        <v>6187</v>
      </c>
    </row>
    <row r="398" spans="1:9" x14ac:dyDescent="0.35">
      <c r="A398" s="2" t="s">
        <v>2719</v>
      </c>
      <c r="B398" s="2" t="s">
        <v>2720</v>
      </c>
      <c r="C398" s="2" t="s">
        <v>2721</v>
      </c>
      <c r="D398" s="2" t="s">
        <v>2722</v>
      </c>
      <c r="E398" s="2" t="s">
        <v>2723</v>
      </c>
      <c r="F398" s="2" t="s">
        <v>270</v>
      </c>
      <c r="G398" s="2" t="str">
        <f>_xlfn.XLOOKUP(C398,customers!A398:A1397,customers!C398:C1397," ")</f>
        <v xml:space="preserve"> </v>
      </c>
      <c r="H398" s="2">
        <v>92415</v>
      </c>
      <c r="I398" t="s">
        <v>6188</v>
      </c>
    </row>
    <row r="399" spans="1:9" x14ac:dyDescent="0.35">
      <c r="A399" s="2" t="s">
        <v>2725</v>
      </c>
      <c r="B399" s="2" t="s">
        <v>2726</v>
      </c>
      <c r="C399" s="2" t="s">
        <v>2727</v>
      </c>
      <c r="D399" s="2" t="s">
        <v>2728</v>
      </c>
      <c r="E399" s="2" t="s">
        <v>2729</v>
      </c>
      <c r="F399" s="2" t="s">
        <v>217</v>
      </c>
      <c r="G399" s="2" t="str">
        <f>_xlfn.XLOOKUP(C399,customers!A399:A1398,customers!C399:C1398," ")</f>
        <v xml:space="preserve"> </v>
      </c>
      <c r="H399" s="2">
        <v>14609</v>
      </c>
      <c r="I399" t="s">
        <v>6187</v>
      </c>
    </row>
    <row r="400" spans="1:9" x14ac:dyDescent="0.35">
      <c r="A400" s="2" t="s">
        <v>2731</v>
      </c>
      <c r="B400" s="2" t="s">
        <v>2732</v>
      </c>
      <c r="C400" s="2" t="s">
        <v>2733</v>
      </c>
      <c r="D400" s="2" t="s">
        <v>2734</v>
      </c>
      <c r="E400" s="2" t="s">
        <v>2735</v>
      </c>
      <c r="F400" s="2" t="s">
        <v>89</v>
      </c>
      <c r="G400" s="2" t="str">
        <f>_xlfn.XLOOKUP(C400,customers!A400:A1399,customers!C400:C1399," ")</f>
        <v xml:space="preserve"> </v>
      </c>
      <c r="H400" s="2">
        <v>98664</v>
      </c>
      <c r="I400" t="s">
        <v>6187</v>
      </c>
    </row>
    <row r="401" spans="1:9" x14ac:dyDescent="0.35">
      <c r="A401" s="2" t="s">
        <v>2737</v>
      </c>
      <c r="B401" s="2" t="s">
        <v>2738</v>
      </c>
      <c r="C401" s="2" t="s">
        <v>2739</v>
      </c>
      <c r="D401" s="2" t="s">
        <v>2740</v>
      </c>
      <c r="E401" s="2" t="s">
        <v>2741</v>
      </c>
      <c r="F401" s="2" t="s">
        <v>303</v>
      </c>
      <c r="G401" s="2" t="str">
        <f>_xlfn.XLOOKUP(C401,customers!A401:A1400,customers!C401:C1400," ")</f>
        <v xml:space="preserve"> </v>
      </c>
      <c r="H401" s="2" t="s">
        <v>304</v>
      </c>
      <c r="I401" t="s">
        <v>6188</v>
      </c>
    </row>
    <row r="402" spans="1:9" x14ac:dyDescent="0.35">
      <c r="A402" s="2" t="s">
        <v>2743</v>
      </c>
      <c r="B402" s="2" t="s">
        <v>2744</v>
      </c>
      <c r="C402" s="2" t="s">
        <v>2745</v>
      </c>
      <c r="D402" s="2" t="s">
        <v>2746</v>
      </c>
      <c r="E402" s="2" t="s">
        <v>2747</v>
      </c>
      <c r="F402" s="2" t="s">
        <v>45</v>
      </c>
      <c r="G402" s="2" t="str">
        <f>_xlfn.XLOOKUP(C402,customers!A402:A1401,customers!C402:C1401," ")</f>
        <v xml:space="preserve"> </v>
      </c>
      <c r="H402" s="2">
        <v>20057</v>
      </c>
      <c r="I402" t="s">
        <v>6188</v>
      </c>
    </row>
    <row r="403" spans="1:9" x14ac:dyDescent="0.35">
      <c r="A403" s="2" t="s">
        <v>2749</v>
      </c>
      <c r="B403" s="2" t="s">
        <v>2750</v>
      </c>
      <c r="C403" s="2" t="s">
        <v>2751</v>
      </c>
      <c r="D403" s="2" t="s">
        <v>2752</v>
      </c>
      <c r="E403" s="2" t="s">
        <v>2753</v>
      </c>
      <c r="F403" s="2" t="s">
        <v>47</v>
      </c>
      <c r="G403" s="2" t="str">
        <f>_xlfn.XLOOKUP(C403,customers!A403:A1402,customers!C403:C1402," ")</f>
        <v xml:space="preserve"> </v>
      </c>
      <c r="H403" s="2">
        <v>37924</v>
      </c>
      <c r="I403" t="s">
        <v>6187</v>
      </c>
    </row>
    <row r="404" spans="1:9" x14ac:dyDescent="0.35">
      <c r="A404" s="2" t="s">
        <v>2755</v>
      </c>
      <c r="B404" s="2" t="s">
        <v>2756</v>
      </c>
      <c r="C404" s="2" t="s">
        <v>2757</v>
      </c>
      <c r="D404" s="2" t="s">
        <v>2758</v>
      </c>
      <c r="E404" s="2" t="s">
        <v>2759</v>
      </c>
      <c r="F404" s="2" t="s">
        <v>46</v>
      </c>
      <c r="G404" s="2" t="str">
        <f>_xlfn.XLOOKUP(C404,customers!A404:A1403,customers!C404:C1403," ")</f>
        <v xml:space="preserve"> </v>
      </c>
      <c r="H404" s="2">
        <v>25336</v>
      </c>
      <c r="I404" t="s">
        <v>6187</v>
      </c>
    </row>
    <row r="405" spans="1:9" x14ac:dyDescent="0.35">
      <c r="A405" s="2" t="s">
        <v>2761</v>
      </c>
      <c r="B405" s="2" t="s">
        <v>2762</v>
      </c>
      <c r="C405" s="2" t="s">
        <v>2763</v>
      </c>
      <c r="D405" s="2" t="s">
        <v>2764</v>
      </c>
      <c r="E405" s="2" t="s">
        <v>2765</v>
      </c>
      <c r="F405" s="2" t="s">
        <v>50</v>
      </c>
      <c r="G405" s="2" t="str">
        <f>_xlfn.XLOOKUP(C405,customers!A405:A1404,customers!C405:C1404," ")</f>
        <v xml:space="preserve"> </v>
      </c>
      <c r="H405" s="2">
        <v>75372</v>
      </c>
      <c r="I405" t="s">
        <v>6188</v>
      </c>
    </row>
    <row r="406" spans="1:9" x14ac:dyDescent="0.35">
      <c r="A406" s="2" t="s">
        <v>2767</v>
      </c>
      <c r="B406" s="2" t="s">
        <v>2768</v>
      </c>
      <c r="C406" s="2" t="s">
        <v>2769</v>
      </c>
      <c r="D406" s="2" t="s">
        <v>2770</v>
      </c>
      <c r="E406" s="2" t="s">
        <v>2771</v>
      </c>
      <c r="F406" s="2" t="s">
        <v>466</v>
      </c>
      <c r="G406" s="2" t="str">
        <f>_xlfn.XLOOKUP(C406,customers!A406:A1405,customers!C406:C1405," ")</f>
        <v xml:space="preserve"> </v>
      </c>
      <c r="H406" s="2" t="s">
        <v>467</v>
      </c>
      <c r="I406" t="s">
        <v>6188</v>
      </c>
    </row>
    <row r="407" spans="1:9" x14ac:dyDescent="0.35">
      <c r="A407" s="2" t="s">
        <v>2773</v>
      </c>
      <c r="B407" s="2" t="s">
        <v>2774</v>
      </c>
      <c r="C407" s="2" t="s">
        <v>2775</v>
      </c>
      <c r="D407" s="2" t="s">
        <v>2776</v>
      </c>
      <c r="E407" s="2" t="s">
        <v>2777</v>
      </c>
      <c r="F407" s="2" t="s">
        <v>235</v>
      </c>
      <c r="G407" s="2" t="str">
        <f>_xlfn.XLOOKUP(C407,customers!A407:A1406,customers!C407:C1406," ")</f>
        <v xml:space="preserve"> </v>
      </c>
      <c r="H407" s="2">
        <v>95973</v>
      </c>
      <c r="I407" t="s">
        <v>6187</v>
      </c>
    </row>
    <row r="408" spans="1:9" x14ac:dyDescent="0.35">
      <c r="A408" s="2" t="s">
        <v>2779</v>
      </c>
      <c r="B408" s="2" t="s">
        <v>2780</v>
      </c>
      <c r="C408" s="2" t="s">
        <v>2781</v>
      </c>
      <c r="D408" s="2" t="s">
        <v>2782</v>
      </c>
      <c r="E408" s="2" t="s">
        <v>2783</v>
      </c>
      <c r="F408" s="2" t="s">
        <v>86</v>
      </c>
      <c r="G408" s="2" t="str">
        <f>_xlfn.XLOOKUP(C408,customers!A408:A1407,customers!C408:C1407," ")</f>
        <v xml:space="preserve"> </v>
      </c>
      <c r="H408" s="2">
        <v>72215</v>
      </c>
      <c r="I408" t="s">
        <v>6187</v>
      </c>
    </row>
    <row r="409" spans="1:9" x14ac:dyDescent="0.35">
      <c r="A409" s="2" t="s">
        <v>2785</v>
      </c>
      <c r="B409" s="2" t="s">
        <v>2786</v>
      </c>
      <c r="C409" s="2"/>
      <c r="D409" s="2" t="s">
        <v>2787</v>
      </c>
      <c r="E409" s="2" t="s">
        <v>2788</v>
      </c>
      <c r="F409" s="2" t="s">
        <v>370</v>
      </c>
      <c r="G409" s="2">
        <f>_xlfn.XLOOKUP(C409,customers!A409:A1408,customers!C409:C1408," ")</f>
        <v>0</v>
      </c>
      <c r="H409" s="2" t="s">
        <v>371</v>
      </c>
      <c r="I409" t="s">
        <v>6188</v>
      </c>
    </row>
    <row r="410" spans="1:9" x14ac:dyDescent="0.35">
      <c r="A410" s="2" t="s">
        <v>2790</v>
      </c>
      <c r="B410" s="2" t="s">
        <v>2791</v>
      </c>
      <c r="C410" s="2" t="s">
        <v>2792</v>
      </c>
      <c r="D410" s="2" t="s">
        <v>2793</v>
      </c>
      <c r="E410" s="2" t="s">
        <v>2794</v>
      </c>
      <c r="F410" s="2" t="s">
        <v>302</v>
      </c>
      <c r="G410" s="2" t="str">
        <f>_xlfn.XLOOKUP(C410,customers!A410:A1409,customers!C410:C1409," ")</f>
        <v xml:space="preserve"> </v>
      </c>
      <c r="H410" s="2">
        <v>8922</v>
      </c>
      <c r="I410" t="s">
        <v>6187</v>
      </c>
    </row>
    <row r="411" spans="1:9" x14ac:dyDescent="0.35">
      <c r="A411" s="2" t="s">
        <v>2796</v>
      </c>
      <c r="B411" s="2" t="s">
        <v>2797</v>
      </c>
      <c r="C411" s="2"/>
      <c r="D411" s="2" t="s">
        <v>2798</v>
      </c>
      <c r="E411" s="2" t="s">
        <v>2799</v>
      </c>
      <c r="F411" s="2" t="s">
        <v>483</v>
      </c>
      <c r="G411" s="2">
        <f>_xlfn.XLOOKUP(C411,customers!A411:A1410,customers!C411:C1410," ")</f>
        <v>0</v>
      </c>
      <c r="H411" s="2" t="s">
        <v>484</v>
      </c>
      <c r="I411" t="s">
        <v>6187</v>
      </c>
    </row>
    <row r="412" spans="1:9" x14ac:dyDescent="0.35">
      <c r="A412" s="2" t="s">
        <v>2801</v>
      </c>
      <c r="B412" s="2" t="s">
        <v>2802</v>
      </c>
      <c r="C412" s="2"/>
      <c r="D412" s="2" t="s">
        <v>2803</v>
      </c>
      <c r="E412" s="2" t="s">
        <v>2804</v>
      </c>
      <c r="F412" s="2" t="s">
        <v>148</v>
      </c>
      <c r="G412" s="2">
        <f>_xlfn.XLOOKUP(C412,customers!A412:A1411,customers!C412:C1411," ")</f>
        <v>0</v>
      </c>
      <c r="H412" s="2">
        <v>94132</v>
      </c>
      <c r="I412" t="s">
        <v>6188</v>
      </c>
    </row>
    <row r="413" spans="1:9" x14ac:dyDescent="0.35">
      <c r="A413" s="2" t="s">
        <v>2806</v>
      </c>
      <c r="B413" s="2" t="s">
        <v>2807</v>
      </c>
      <c r="C413" s="2"/>
      <c r="D413" s="2" t="s">
        <v>2808</v>
      </c>
      <c r="E413" s="2" t="s">
        <v>2809</v>
      </c>
      <c r="F413" s="2" t="s">
        <v>290</v>
      </c>
      <c r="G413" s="2">
        <f>_xlfn.XLOOKUP(C413,customers!A413:A1412,customers!C413:C1412," ")</f>
        <v>0</v>
      </c>
      <c r="H413" s="2">
        <v>70505</v>
      </c>
      <c r="I413" t="s">
        <v>6187</v>
      </c>
    </row>
    <row r="414" spans="1:9" x14ac:dyDescent="0.35">
      <c r="A414" s="2" t="s">
        <v>2811</v>
      </c>
      <c r="B414" s="2" t="s">
        <v>2812</v>
      </c>
      <c r="C414" s="2"/>
      <c r="D414" s="2" t="s">
        <v>2813</v>
      </c>
      <c r="E414" s="2" t="s">
        <v>2814</v>
      </c>
      <c r="F414" s="2" t="s">
        <v>56</v>
      </c>
      <c r="G414" s="2">
        <f>_xlfn.XLOOKUP(C414,customers!A414:A1413,customers!C414:C1413," ")</f>
        <v>0</v>
      </c>
      <c r="H414" s="2">
        <v>92191</v>
      </c>
      <c r="I414" t="s">
        <v>6187</v>
      </c>
    </row>
    <row r="415" spans="1:9" x14ac:dyDescent="0.35">
      <c r="A415" s="2" t="s">
        <v>2816</v>
      </c>
      <c r="B415" s="2" t="s">
        <v>2817</v>
      </c>
      <c r="C415" s="2" t="s">
        <v>2818</v>
      </c>
      <c r="D415" s="2" t="s">
        <v>2819</v>
      </c>
      <c r="E415" s="2" t="s">
        <v>2820</v>
      </c>
      <c r="F415" s="2" t="s">
        <v>107</v>
      </c>
      <c r="G415" s="2" t="str">
        <f>_xlfn.XLOOKUP(C415,customers!A415:A1414,customers!C415:C1414," ")</f>
        <v xml:space="preserve"> </v>
      </c>
      <c r="H415" s="2">
        <v>91841</v>
      </c>
      <c r="I415" t="s">
        <v>6187</v>
      </c>
    </row>
    <row r="416" spans="1:9" x14ac:dyDescent="0.35">
      <c r="A416" s="2" t="s">
        <v>2822</v>
      </c>
      <c r="B416" s="2" t="s">
        <v>2823</v>
      </c>
      <c r="C416" s="2"/>
      <c r="D416" s="2" t="s">
        <v>2824</v>
      </c>
      <c r="E416" s="2" t="s">
        <v>2825</v>
      </c>
      <c r="F416" s="2" t="s">
        <v>183</v>
      </c>
      <c r="G416" s="2">
        <f>_xlfn.XLOOKUP(C416,customers!A416:A1415,customers!C416:C1415," ")</f>
        <v>0</v>
      </c>
      <c r="H416" s="2">
        <v>75799</v>
      </c>
      <c r="I416" t="s">
        <v>6187</v>
      </c>
    </row>
    <row r="417" spans="1:9" x14ac:dyDescent="0.35">
      <c r="A417" s="2" t="s">
        <v>2827</v>
      </c>
      <c r="B417" s="2" t="s">
        <v>2828</v>
      </c>
      <c r="C417" s="2" t="s">
        <v>2829</v>
      </c>
      <c r="D417" s="2"/>
      <c r="E417" s="2" t="s">
        <v>2830</v>
      </c>
      <c r="F417" s="2" t="s">
        <v>290</v>
      </c>
      <c r="G417" s="2" t="str">
        <f>_xlfn.XLOOKUP(C417,customers!A417:A1416,customers!C417:C1416," ")</f>
        <v xml:space="preserve"> </v>
      </c>
      <c r="H417" s="2">
        <v>70593</v>
      </c>
      <c r="I417" t="s">
        <v>6188</v>
      </c>
    </row>
    <row r="418" spans="1:9" x14ac:dyDescent="0.35">
      <c r="A418" s="2" t="s">
        <v>2832</v>
      </c>
      <c r="B418" s="2" t="s">
        <v>2833</v>
      </c>
      <c r="C418" s="2"/>
      <c r="D418" s="2" t="s">
        <v>2834</v>
      </c>
      <c r="E418" s="2" t="s">
        <v>2835</v>
      </c>
      <c r="F418" s="2" t="s">
        <v>201</v>
      </c>
      <c r="G418" s="2">
        <f>_xlfn.XLOOKUP(C418,customers!A418:A1417,customers!C418:C1417," ")</f>
        <v>0</v>
      </c>
      <c r="H418" s="2">
        <v>45426</v>
      </c>
      <c r="I418" t="s">
        <v>6187</v>
      </c>
    </row>
    <row r="419" spans="1:9" x14ac:dyDescent="0.35">
      <c r="A419" s="2" t="s">
        <v>2837</v>
      </c>
      <c r="B419" s="2" t="s">
        <v>2838</v>
      </c>
      <c r="C419" s="2"/>
      <c r="D419" s="2" t="s">
        <v>2839</v>
      </c>
      <c r="E419" s="2" t="s">
        <v>2840</v>
      </c>
      <c r="F419" s="2" t="s">
        <v>182</v>
      </c>
      <c r="G419" s="2">
        <f>_xlfn.XLOOKUP(C419,customers!A419:A1418,customers!C419:C1418," ")</f>
        <v>0</v>
      </c>
      <c r="H419" s="2">
        <v>85072</v>
      </c>
      <c r="I419" t="s">
        <v>6187</v>
      </c>
    </row>
    <row r="420" spans="1:9" x14ac:dyDescent="0.35">
      <c r="A420" s="2" t="s">
        <v>2842</v>
      </c>
      <c r="B420" s="2" t="s">
        <v>2843</v>
      </c>
      <c r="C420" s="2" t="s">
        <v>2844</v>
      </c>
      <c r="D420" s="2"/>
      <c r="E420" s="2" t="s">
        <v>2845</v>
      </c>
      <c r="F420" s="2" t="s">
        <v>129</v>
      </c>
      <c r="G420" s="2" t="str">
        <f>_xlfn.XLOOKUP(C420,customers!A420:A1419,customers!C420:C1419," ")</f>
        <v xml:space="preserve"> </v>
      </c>
      <c r="H420" s="2">
        <v>94263</v>
      </c>
      <c r="I420" t="s">
        <v>6187</v>
      </c>
    </row>
    <row r="421" spans="1:9" x14ac:dyDescent="0.35">
      <c r="A421" s="2" t="s">
        <v>2847</v>
      </c>
      <c r="B421" s="2" t="s">
        <v>2848</v>
      </c>
      <c r="C421" s="2" t="s">
        <v>2849</v>
      </c>
      <c r="D421" s="2" t="s">
        <v>2850</v>
      </c>
      <c r="E421" s="2" t="s">
        <v>2851</v>
      </c>
      <c r="F421" s="2" t="s">
        <v>234</v>
      </c>
      <c r="G421" s="2" t="str">
        <f>_xlfn.XLOOKUP(C421,customers!A421:A1420,customers!C421:C1420," ")</f>
        <v xml:space="preserve"> </v>
      </c>
      <c r="H421" s="2">
        <v>68505</v>
      </c>
      <c r="I421" t="s">
        <v>6187</v>
      </c>
    </row>
    <row r="422" spans="1:9" x14ac:dyDescent="0.35">
      <c r="A422" s="2" t="s">
        <v>2853</v>
      </c>
      <c r="B422" s="2" t="s">
        <v>2854</v>
      </c>
      <c r="C422" s="2" t="s">
        <v>2855</v>
      </c>
      <c r="D422" s="2" t="s">
        <v>2856</v>
      </c>
      <c r="E422" s="2" t="s">
        <v>2857</v>
      </c>
      <c r="F422" s="2" t="s">
        <v>170</v>
      </c>
      <c r="G422" s="2" t="str">
        <f>_xlfn.XLOOKUP(C422,customers!A422:A1421,customers!C422:C1421," ")</f>
        <v xml:space="preserve"> </v>
      </c>
      <c r="H422" s="2">
        <v>17126</v>
      </c>
      <c r="I422" t="s">
        <v>6188</v>
      </c>
    </row>
    <row r="423" spans="1:9" x14ac:dyDescent="0.35">
      <c r="A423" s="2" t="s">
        <v>2858</v>
      </c>
      <c r="B423" s="2" t="s">
        <v>2859</v>
      </c>
      <c r="C423" s="2" t="s">
        <v>2860</v>
      </c>
      <c r="D423" s="2" t="s">
        <v>2861</v>
      </c>
      <c r="E423" s="2" t="s">
        <v>2862</v>
      </c>
      <c r="F423" s="2" t="s">
        <v>67</v>
      </c>
      <c r="G423" s="2" t="str">
        <f>_xlfn.XLOOKUP(C423,customers!A423:A1422,customers!C423:C1422," ")</f>
        <v xml:space="preserve"> </v>
      </c>
      <c r="H423" s="2">
        <v>70174</v>
      </c>
      <c r="I423" t="s">
        <v>6187</v>
      </c>
    </row>
    <row r="424" spans="1:9" x14ac:dyDescent="0.35">
      <c r="A424" s="2" t="s">
        <v>2864</v>
      </c>
      <c r="B424" s="2" t="s">
        <v>2865</v>
      </c>
      <c r="C424" s="2"/>
      <c r="D424" s="2" t="s">
        <v>2866</v>
      </c>
      <c r="E424" s="2" t="s">
        <v>2867</v>
      </c>
      <c r="F424" s="2" t="s">
        <v>229</v>
      </c>
      <c r="G424" s="2">
        <f>_xlfn.XLOOKUP(C424,customers!A424:A1423,customers!C424:C1423," ")</f>
        <v>0</v>
      </c>
      <c r="H424" s="2">
        <v>53726</v>
      </c>
      <c r="I424" t="s">
        <v>6188</v>
      </c>
    </row>
    <row r="425" spans="1:9" x14ac:dyDescent="0.35">
      <c r="A425" s="2" t="s">
        <v>2869</v>
      </c>
      <c r="B425" s="2" t="s">
        <v>2870</v>
      </c>
      <c r="C425" s="2"/>
      <c r="D425" s="2" t="s">
        <v>2871</v>
      </c>
      <c r="E425" s="2" t="s">
        <v>2872</v>
      </c>
      <c r="F425" s="2" t="s">
        <v>46</v>
      </c>
      <c r="G425" s="2">
        <f>_xlfn.XLOOKUP(C425,customers!A425:A1424,customers!C425:C1424," ")</f>
        <v>0</v>
      </c>
      <c r="H425" s="2">
        <v>25336</v>
      </c>
      <c r="I425" t="s">
        <v>6188</v>
      </c>
    </row>
    <row r="426" spans="1:9" x14ac:dyDescent="0.35">
      <c r="A426" s="2" t="s">
        <v>2874</v>
      </c>
      <c r="B426" s="2" t="s">
        <v>2875</v>
      </c>
      <c r="C426" s="2" t="s">
        <v>2876</v>
      </c>
      <c r="D426" s="2" t="s">
        <v>2877</v>
      </c>
      <c r="E426" s="2" t="s">
        <v>2878</v>
      </c>
      <c r="F426" s="2" t="s">
        <v>86</v>
      </c>
      <c r="G426" s="2" t="str">
        <f>_xlfn.XLOOKUP(C426,customers!A426:A1425,customers!C426:C1425," ")</f>
        <v xml:space="preserve"> </v>
      </c>
      <c r="H426" s="2">
        <v>72204</v>
      </c>
      <c r="I426" t="s">
        <v>6187</v>
      </c>
    </row>
    <row r="427" spans="1:9" x14ac:dyDescent="0.35">
      <c r="A427" s="2" t="s">
        <v>2880</v>
      </c>
      <c r="B427" s="2" t="s">
        <v>2881</v>
      </c>
      <c r="C427" s="2" t="s">
        <v>2882</v>
      </c>
      <c r="D427" s="2" t="s">
        <v>2883</v>
      </c>
      <c r="E427" s="2" t="s">
        <v>2884</v>
      </c>
      <c r="F427" s="2" t="s">
        <v>70</v>
      </c>
      <c r="G427" s="2" t="str">
        <f>_xlfn.XLOOKUP(C427,customers!A427:A1426,customers!C427:C1426," ")</f>
        <v xml:space="preserve"> </v>
      </c>
      <c r="H427" s="2">
        <v>99507</v>
      </c>
      <c r="I427" t="s">
        <v>6188</v>
      </c>
    </row>
    <row r="428" spans="1:9" x14ac:dyDescent="0.35">
      <c r="A428" s="2" t="s">
        <v>2886</v>
      </c>
      <c r="B428" s="2" t="s">
        <v>2887</v>
      </c>
      <c r="C428" s="2" t="s">
        <v>2888</v>
      </c>
      <c r="D428" s="2" t="s">
        <v>2889</v>
      </c>
      <c r="E428" s="2" t="s">
        <v>2890</v>
      </c>
      <c r="F428" s="2" t="s">
        <v>377</v>
      </c>
      <c r="G428" s="2" t="str">
        <f>_xlfn.XLOOKUP(C428,customers!A428:A1427,customers!C428:C1427," ")</f>
        <v xml:space="preserve"> </v>
      </c>
      <c r="H428" s="2" t="s">
        <v>378</v>
      </c>
      <c r="I428" t="s">
        <v>6187</v>
      </c>
    </row>
    <row r="429" spans="1:9" x14ac:dyDescent="0.35">
      <c r="A429" s="2" t="s">
        <v>2892</v>
      </c>
      <c r="B429" s="2" t="s">
        <v>2893</v>
      </c>
      <c r="C429" s="2"/>
      <c r="D429" s="2" t="s">
        <v>2894</v>
      </c>
      <c r="E429" s="2" t="s">
        <v>2895</v>
      </c>
      <c r="F429" s="2" t="s">
        <v>148</v>
      </c>
      <c r="G429" s="2">
        <f>_xlfn.XLOOKUP(C429,customers!A429:A1428,customers!C429:C1428," ")</f>
        <v>0</v>
      </c>
      <c r="H429" s="2">
        <v>94110</v>
      </c>
      <c r="I429" t="s">
        <v>6187</v>
      </c>
    </row>
    <row r="430" spans="1:9" x14ac:dyDescent="0.35">
      <c r="A430" s="2" t="s">
        <v>2897</v>
      </c>
      <c r="B430" s="2" t="s">
        <v>2898</v>
      </c>
      <c r="C430" s="2" t="s">
        <v>2899</v>
      </c>
      <c r="D430" s="2" t="s">
        <v>2900</v>
      </c>
      <c r="E430" s="2" t="s">
        <v>2901</v>
      </c>
      <c r="F430" s="2" t="s">
        <v>179</v>
      </c>
      <c r="G430" s="2" t="str">
        <f>_xlfn.XLOOKUP(C430,customers!A430:A1429,customers!C430:C1429," ")</f>
        <v xml:space="preserve"> </v>
      </c>
      <c r="H430" s="2">
        <v>44485</v>
      </c>
      <c r="I430" t="s">
        <v>6188</v>
      </c>
    </row>
    <row r="431" spans="1:9" x14ac:dyDescent="0.35">
      <c r="A431" s="2" t="s">
        <v>2903</v>
      </c>
      <c r="B431" s="2" t="s">
        <v>2904</v>
      </c>
      <c r="C431" s="2" t="s">
        <v>2905</v>
      </c>
      <c r="D431" s="2" t="s">
        <v>2906</v>
      </c>
      <c r="E431" s="2" t="s">
        <v>2907</v>
      </c>
      <c r="F431" s="2" t="s">
        <v>231</v>
      </c>
      <c r="G431" s="2" t="str">
        <f>_xlfn.XLOOKUP(C431,customers!A431:A1430,customers!C431:C1430," ")</f>
        <v xml:space="preserve"> </v>
      </c>
      <c r="H431" s="2">
        <v>23324</v>
      </c>
      <c r="I431" t="s">
        <v>6188</v>
      </c>
    </row>
    <row r="432" spans="1:9" x14ac:dyDescent="0.35">
      <c r="A432" s="2" t="s">
        <v>2909</v>
      </c>
      <c r="B432" s="2" t="s">
        <v>2910</v>
      </c>
      <c r="C432" s="2" t="s">
        <v>2911</v>
      </c>
      <c r="D432" s="2" t="s">
        <v>2912</v>
      </c>
      <c r="E432" s="2" t="s">
        <v>2913</v>
      </c>
      <c r="F432" s="2" t="s">
        <v>91</v>
      </c>
      <c r="G432" s="2" t="str">
        <f>_xlfn.XLOOKUP(C432,customers!A432:A1431,customers!C432:C1431," ")</f>
        <v xml:space="preserve"> </v>
      </c>
      <c r="H432" s="2">
        <v>39236</v>
      </c>
      <c r="I432" t="s">
        <v>6187</v>
      </c>
    </row>
    <row r="433" spans="1:9" x14ac:dyDescent="0.35">
      <c r="A433" s="2" t="s">
        <v>2915</v>
      </c>
      <c r="B433" s="2" t="s">
        <v>2916</v>
      </c>
      <c r="C433" s="2" t="s">
        <v>2917</v>
      </c>
      <c r="D433" s="2" t="s">
        <v>2918</v>
      </c>
      <c r="E433" s="2" t="s">
        <v>2919</v>
      </c>
      <c r="F433" s="2" t="s">
        <v>334</v>
      </c>
      <c r="G433" s="2" t="str">
        <f>_xlfn.XLOOKUP(C433,customers!A433:A1432,customers!C433:C1432," ")</f>
        <v xml:space="preserve"> </v>
      </c>
      <c r="H433" s="2" t="s">
        <v>335</v>
      </c>
      <c r="I433" t="s">
        <v>6187</v>
      </c>
    </row>
    <row r="434" spans="1:9" x14ac:dyDescent="0.35">
      <c r="A434" s="2" t="s">
        <v>2921</v>
      </c>
      <c r="B434" s="2" t="s">
        <v>2922</v>
      </c>
      <c r="C434" s="2"/>
      <c r="D434" s="2" t="s">
        <v>2923</v>
      </c>
      <c r="E434" s="2" t="s">
        <v>2924</v>
      </c>
      <c r="F434" s="2" t="s">
        <v>43</v>
      </c>
      <c r="G434" s="2">
        <f>_xlfn.XLOOKUP(C434,customers!A434:A1433,customers!C434:C1433," ")</f>
        <v>0</v>
      </c>
      <c r="H434" s="2">
        <v>53277</v>
      </c>
      <c r="I434" t="s">
        <v>6188</v>
      </c>
    </row>
    <row r="435" spans="1:9" x14ac:dyDescent="0.35">
      <c r="A435" s="2" t="s">
        <v>2926</v>
      </c>
      <c r="B435" s="2" t="s">
        <v>2927</v>
      </c>
      <c r="C435" s="2" t="s">
        <v>2928</v>
      </c>
      <c r="D435" s="2" t="s">
        <v>2929</v>
      </c>
      <c r="E435" s="2" t="s">
        <v>2930</v>
      </c>
      <c r="F435" s="2" t="s">
        <v>129</v>
      </c>
      <c r="G435" s="2" t="str">
        <f>_xlfn.XLOOKUP(C435,customers!A435:A1434,customers!C435:C1434," ")</f>
        <v xml:space="preserve"> </v>
      </c>
      <c r="H435" s="2">
        <v>94250</v>
      </c>
      <c r="I435" t="s">
        <v>6187</v>
      </c>
    </row>
    <row r="436" spans="1:9" x14ac:dyDescent="0.35">
      <c r="A436" s="2" t="s">
        <v>2932</v>
      </c>
      <c r="B436" s="2" t="s">
        <v>2933</v>
      </c>
      <c r="C436" s="2"/>
      <c r="D436" s="2" t="s">
        <v>2934</v>
      </c>
      <c r="E436" s="2" t="s">
        <v>2935</v>
      </c>
      <c r="F436" s="2" t="s">
        <v>239</v>
      </c>
      <c r="G436" s="2">
        <f>_xlfn.XLOOKUP(C436,customers!A436:A1435,customers!C436:C1435," ")</f>
        <v>0</v>
      </c>
      <c r="H436" s="2">
        <v>2298</v>
      </c>
      <c r="I436" t="s">
        <v>6188</v>
      </c>
    </row>
    <row r="437" spans="1:9" x14ac:dyDescent="0.35">
      <c r="A437" s="2" t="s">
        <v>2937</v>
      </c>
      <c r="B437" s="2" t="s">
        <v>2938</v>
      </c>
      <c r="C437" s="2" t="s">
        <v>2939</v>
      </c>
      <c r="D437" s="2" t="s">
        <v>2940</v>
      </c>
      <c r="E437" s="2" t="s">
        <v>2941</v>
      </c>
      <c r="F437" s="2" t="s">
        <v>146</v>
      </c>
      <c r="G437" s="2" t="str">
        <f>_xlfn.XLOOKUP(C437,customers!A437:A1436,customers!C437:C1436," ")</f>
        <v xml:space="preserve"> </v>
      </c>
      <c r="H437" s="2">
        <v>66622</v>
      </c>
      <c r="I437" t="s">
        <v>6188</v>
      </c>
    </row>
    <row r="438" spans="1:9" x14ac:dyDescent="0.35">
      <c r="A438" s="2" t="s">
        <v>2943</v>
      </c>
      <c r="B438" s="2" t="s">
        <v>2944</v>
      </c>
      <c r="C438" s="2" t="s">
        <v>2945</v>
      </c>
      <c r="D438" s="2" t="s">
        <v>2946</v>
      </c>
      <c r="E438" s="2" t="s">
        <v>2947</v>
      </c>
      <c r="F438" s="2" t="s">
        <v>95</v>
      </c>
      <c r="G438" s="2" t="str">
        <f>_xlfn.XLOOKUP(C438,customers!A438:A1437,customers!C438:C1437," ")</f>
        <v xml:space="preserve"> </v>
      </c>
      <c r="H438" s="2">
        <v>58122</v>
      </c>
      <c r="I438" t="s">
        <v>6187</v>
      </c>
    </row>
    <row r="439" spans="1:9" x14ac:dyDescent="0.35">
      <c r="A439" s="2" t="s">
        <v>2949</v>
      </c>
      <c r="B439" s="2" t="s">
        <v>2950</v>
      </c>
      <c r="C439" s="2"/>
      <c r="D439" s="2" t="s">
        <v>2951</v>
      </c>
      <c r="E439" s="2" t="s">
        <v>2952</v>
      </c>
      <c r="F439" s="2" t="s">
        <v>61</v>
      </c>
      <c r="G439" s="2">
        <f>_xlfn.XLOOKUP(C439,customers!A439:A1438,customers!C439:C1438," ")</f>
        <v>0</v>
      </c>
      <c r="H439" s="2">
        <v>77095</v>
      </c>
      <c r="I439" t="s">
        <v>6188</v>
      </c>
    </row>
    <row r="440" spans="1:9" x14ac:dyDescent="0.35">
      <c r="A440" s="2" t="s">
        <v>2954</v>
      </c>
      <c r="B440" s="2" t="s">
        <v>2955</v>
      </c>
      <c r="C440" s="2" t="s">
        <v>2956</v>
      </c>
      <c r="D440" s="2" t="s">
        <v>2957</v>
      </c>
      <c r="E440" s="2" t="s">
        <v>2958</v>
      </c>
      <c r="F440" s="2" t="s">
        <v>75</v>
      </c>
      <c r="G440" s="2" t="str">
        <f>_xlfn.XLOOKUP(C440,customers!A440:A1439,customers!C440:C1439," ")</f>
        <v xml:space="preserve"> </v>
      </c>
      <c r="H440" s="2">
        <v>73190</v>
      </c>
      <c r="I440" t="s">
        <v>6188</v>
      </c>
    </row>
    <row r="441" spans="1:9" x14ac:dyDescent="0.35">
      <c r="A441" s="2" t="s">
        <v>2960</v>
      </c>
      <c r="B441" s="2" t="s">
        <v>2961</v>
      </c>
      <c r="C441" s="2" t="s">
        <v>2962</v>
      </c>
      <c r="D441" s="2" t="s">
        <v>2963</v>
      </c>
      <c r="E441" s="2" t="s">
        <v>2964</v>
      </c>
      <c r="F441" s="2" t="s">
        <v>471</v>
      </c>
      <c r="G441" s="2" t="str">
        <f>_xlfn.XLOOKUP(C441,customers!A441:A1440,customers!C441:C1440," ")</f>
        <v xml:space="preserve"> </v>
      </c>
      <c r="H441" s="2" t="s">
        <v>413</v>
      </c>
      <c r="I441" t="s">
        <v>6188</v>
      </c>
    </row>
    <row r="442" spans="1:9" x14ac:dyDescent="0.35">
      <c r="A442" s="2" t="s">
        <v>2966</v>
      </c>
      <c r="B442" s="2" t="s">
        <v>2967</v>
      </c>
      <c r="C442" s="2" t="s">
        <v>2968</v>
      </c>
      <c r="D442" s="2" t="s">
        <v>2969</v>
      </c>
      <c r="E442" s="2" t="s">
        <v>2970</v>
      </c>
      <c r="F442" s="2" t="s">
        <v>118</v>
      </c>
      <c r="G442" s="2" t="str">
        <f>_xlfn.XLOOKUP(C442,customers!A442:A1441,customers!C442:C1441," ")</f>
        <v xml:space="preserve"> </v>
      </c>
      <c r="H442" s="2">
        <v>14205</v>
      </c>
      <c r="I442" t="s">
        <v>6187</v>
      </c>
    </row>
    <row r="443" spans="1:9" x14ac:dyDescent="0.35">
      <c r="A443" s="2" t="s">
        <v>2972</v>
      </c>
      <c r="B443" s="2" t="s">
        <v>2973</v>
      </c>
      <c r="C443" s="2" t="s">
        <v>2974</v>
      </c>
      <c r="D443" s="2" t="s">
        <v>2975</v>
      </c>
      <c r="E443" s="2" t="s">
        <v>2976</v>
      </c>
      <c r="F443" s="2" t="s">
        <v>2028</v>
      </c>
      <c r="G443" s="2" t="str">
        <f>_xlfn.XLOOKUP(C443,customers!A443:A1442,customers!C443:C1442," ")</f>
        <v xml:space="preserve"> </v>
      </c>
      <c r="H443" s="2" t="s">
        <v>451</v>
      </c>
      <c r="I443" t="s">
        <v>6187</v>
      </c>
    </row>
    <row r="444" spans="1:9" x14ac:dyDescent="0.35">
      <c r="A444" s="2" t="s">
        <v>2978</v>
      </c>
      <c r="B444" s="2" t="s">
        <v>2979</v>
      </c>
      <c r="C444" s="2" t="s">
        <v>2980</v>
      </c>
      <c r="D444" s="2" t="s">
        <v>2981</v>
      </c>
      <c r="E444" s="2" t="s">
        <v>2982</v>
      </c>
      <c r="F444" s="2" t="s">
        <v>292</v>
      </c>
      <c r="G444" s="2" t="str">
        <f>_xlfn.XLOOKUP(C444,customers!A444:A1443,customers!C444:C1443," ")</f>
        <v xml:space="preserve"> </v>
      </c>
      <c r="H444" s="2">
        <v>18018</v>
      </c>
      <c r="I444" t="s">
        <v>6188</v>
      </c>
    </row>
    <row r="445" spans="1:9" x14ac:dyDescent="0.35">
      <c r="A445" s="2" t="s">
        <v>2984</v>
      </c>
      <c r="B445" s="2" t="s">
        <v>2985</v>
      </c>
      <c r="C445" s="2" t="s">
        <v>2986</v>
      </c>
      <c r="D445" s="2" t="s">
        <v>2987</v>
      </c>
      <c r="E445" s="2" t="s">
        <v>2988</v>
      </c>
      <c r="F445" s="2" t="s">
        <v>462</v>
      </c>
      <c r="G445" s="2" t="str">
        <f>_xlfn.XLOOKUP(C445,customers!A445:A1444,customers!C445:C1444," ")</f>
        <v xml:space="preserve"> </v>
      </c>
      <c r="H445" s="2" t="s">
        <v>380</v>
      </c>
      <c r="I445" t="s">
        <v>6187</v>
      </c>
    </row>
    <row r="446" spans="1:9" x14ac:dyDescent="0.35">
      <c r="A446" s="2" t="s">
        <v>2990</v>
      </c>
      <c r="B446" s="2" t="s">
        <v>2991</v>
      </c>
      <c r="C446" s="2" t="s">
        <v>2992</v>
      </c>
      <c r="D446" s="2" t="s">
        <v>2993</v>
      </c>
      <c r="E446" s="2" t="s">
        <v>2994</v>
      </c>
      <c r="F446" s="2" t="s">
        <v>2995</v>
      </c>
      <c r="G446" s="2" t="str">
        <f>_xlfn.XLOOKUP(C446,customers!A446:A1445,customers!C446:C1445," ")</f>
        <v xml:space="preserve"> </v>
      </c>
      <c r="H446" s="2" t="s">
        <v>392</v>
      </c>
      <c r="I446" t="s">
        <v>6188</v>
      </c>
    </row>
    <row r="447" spans="1:9" x14ac:dyDescent="0.35">
      <c r="A447" s="2" t="s">
        <v>2997</v>
      </c>
      <c r="B447" s="2" t="s">
        <v>2998</v>
      </c>
      <c r="C447" s="2" t="s">
        <v>2999</v>
      </c>
      <c r="D447" s="2"/>
      <c r="E447" s="2" t="s">
        <v>3000</v>
      </c>
      <c r="F447" s="2" t="s">
        <v>387</v>
      </c>
      <c r="G447" s="2" t="str">
        <f>_xlfn.XLOOKUP(C447,customers!A447:A1446,customers!C447:C1446," ")</f>
        <v xml:space="preserve"> </v>
      </c>
      <c r="H447" s="2" t="s">
        <v>345</v>
      </c>
      <c r="I447" t="s">
        <v>6187</v>
      </c>
    </row>
    <row r="448" spans="1:9" x14ac:dyDescent="0.35">
      <c r="A448" s="2" t="s">
        <v>3002</v>
      </c>
      <c r="B448" s="2" t="s">
        <v>3003</v>
      </c>
      <c r="C448" s="2" t="s">
        <v>3004</v>
      </c>
      <c r="D448" s="2" t="s">
        <v>3005</v>
      </c>
      <c r="E448" s="2" t="s">
        <v>3006</v>
      </c>
      <c r="F448" s="2" t="s">
        <v>142</v>
      </c>
      <c r="G448" s="2" t="str">
        <f>_xlfn.XLOOKUP(C448,customers!A448:A1447,customers!C448:C1447," ")</f>
        <v xml:space="preserve"> </v>
      </c>
      <c r="H448" s="2" t="s">
        <v>213</v>
      </c>
      <c r="I448" t="s">
        <v>6187</v>
      </c>
    </row>
    <row r="449" spans="1:9" x14ac:dyDescent="0.35">
      <c r="A449" s="2" t="s">
        <v>3008</v>
      </c>
      <c r="B449" s="2" t="s">
        <v>3009</v>
      </c>
      <c r="C449" s="2" t="s">
        <v>3010</v>
      </c>
      <c r="D449" s="2"/>
      <c r="E449" s="2" t="s">
        <v>3011</v>
      </c>
      <c r="F449" s="2" t="s">
        <v>182</v>
      </c>
      <c r="G449" s="2" t="str">
        <f>_xlfn.XLOOKUP(C449,customers!A449:A1448,customers!C449:C1448," ")</f>
        <v xml:space="preserve"> </v>
      </c>
      <c r="H449" s="2">
        <v>85099</v>
      </c>
      <c r="I449" t="s">
        <v>6188</v>
      </c>
    </row>
    <row r="450" spans="1:9" x14ac:dyDescent="0.35">
      <c r="A450" s="2" t="s">
        <v>3013</v>
      </c>
      <c r="B450" s="2" t="s">
        <v>3014</v>
      </c>
      <c r="C450" s="2" t="s">
        <v>3015</v>
      </c>
      <c r="D450" s="2" t="s">
        <v>3016</v>
      </c>
      <c r="E450" s="2" t="s">
        <v>3017</v>
      </c>
      <c r="F450" s="2" t="s">
        <v>341</v>
      </c>
      <c r="G450" s="2" t="str">
        <f>_xlfn.XLOOKUP(C450,customers!A450:A1449,customers!C450:C1449," ")</f>
        <v xml:space="preserve"> </v>
      </c>
      <c r="H450" s="2" t="s">
        <v>342</v>
      </c>
      <c r="I450" t="s">
        <v>6188</v>
      </c>
    </row>
    <row r="451" spans="1:9" x14ac:dyDescent="0.35">
      <c r="A451" s="2" t="s">
        <v>3019</v>
      </c>
      <c r="B451" s="2" t="s">
        <v>3020</v>
      </c>
      <c r="C451" s="2" t="s">
        <v>3021</v>
      </c>
      <c r="D451" s="2" t="s">
        <v>3022</v>
      </c>
      <c r="E451" s="2" t="s">
        <v>3023</v>
      </c>
      <c r="F451" s="2" t="s">
        <v>258</v>
      </c>
      <c r="G451" s="2" t="str">
        <f>_xlfn.XLOOKUP(C451,customers!A451:A1450,customers!C451:C1450," ")</f>
        <v xml:space="preserve"> </v>
      </c>
      <c r="H451" s="2">
        <v>43610</v>
      </c>
      <c r="I451" t="s">
        <v>6188</v>
      </c>
    </row>
    <row r="452" spans="1:9" x14ac:dyDescent="0.35">
      <c r="A452" s="2" t="s">
        <v>3025</v>
      </c>
      <c r="B452" s="2" t="s">
        <v>3026</v>
      </c>
      <c r="C452" s="2" t="s">
        <v>3027</v>
      </c>
      <c r="D452" s="2" t="s">
        <v>3028</v>
      </c>
      <c r="E452" s="2" t="s">
        <v>3029</v>
      </c>
      <c r="F452" s="2" t="s">
        <v>3030</v>
      </c>
      <c r="G452" s="2" t="str">
        <f>_xlfn.XLOOKUP(C452,customers!A452:A1451,customers!C452:C1451," ")</f>
        <v xml:space="preserve"> </v>
      </c>
      <c r="H452" s="2" t="s">
        <v>3031</v>
      </c>
      <c r="I452" t="s">
        <v>6188</v>
      </c>
    </row>
    <row r="453" spans="1:9" x14ac:dyDescent="0.35">
      <c r="A453" s="2" t="s">
        <v>3033</v>
      </c>
      <c r="B453" s="2" t="s">
        <v>3034</v>
      </c>
      <c r="C453" s="2" t="s">
        <v>3035</v>
      </c>
      <c r="D453" s="2" t="s">
        <v>3036</v>
      </c>
      <c r="E453" s="2" t="s">
        <v>3037</v>
      </c>
      <c r="F453" s="2" t="s">
        <v>33</v>
      </c>
      <c r="G453" s="2" t="str">
        <f>_xlfn.XLOOKUP(C453,customers!A453:A1452,customers!C453:C1452," ")</f>
        <v xml:space="preserve"> </v>
      </c>
      <c r="H453" s="2">
        <v>28210</v>
      </c>
      <c r="I453" t="s">
        <v>6187</v>
      </c>
    </row>
    <row r="454" spans="1:9" x14ac:dyDescent="0.35">
      <c r="A454" s="2" t="s">
        <v>3039</v>
      </c>
      <c r="B454" s="2" t="s">
        <v>3040</v>
      </c>
      <c r="C454" s="2" t="s">
        <v>3041</v>
      </c>
      <c r="D454" s="2" t="s">
        <v>3042</v>
      </c>
      <c r="E454" s="2" t="s">
        <v>3043</v>
      </c>
      <c r="F454" s="2" t="s">
        <v>103</v>
      </c>
      <c r="G454" s="2" t="str">
        <f>_xlfn.XLOOKUP(C454,customers!A454:A1453,customers!C454:C1453," ")</f>
        <v xml:space="preserve"> </v>
      </c>
      <c r="H454" s="2">
        <v>98109</v>
      </c>
      <c r="I454" t="s">
        <v>6188</v>
      </c>
    </row>
    <row r="455" spans="1:9" x14ac:dyDescent="0.35">
      <c r="A455" s="2" t="s">
        <v>3045</v>
      </c>
      <c r="B455" s="2" t="s">
        <v>3046</v>
      </c>
      <c r="C455" s="2" t="s">
        <v>3047</v>
      </c>
      <c r="D455" s="2" t="s">
        <v>3048</v>
      </c>
      <c r="E455" s="2" t="s">
        <v>3049</v>
      </c>
      <c r="F455" s="2" t="s">
        <v>200</v>
      </c>
      <c r="G455" s="2" t="str">
        <f>_xlfn.XLOOKUP(C455,customers!A455:A1454,customers!C455:C1454," ")</f>
        <v xml:space="preserve"> </v>
      </c>
      <c r="H455" s="2">
        <v>18706</v>
      </c>
      <c r="I455" t="s">
        <v>6188</v>
      </c>
    </row>
    <row r="456" spans="1:9" x14ac:dyDescent="0.35">
      <c r="A456" s="2" t="s">
        <v>3051</v>
      </c>
      <c r="B456" s="2" t="s">
        <v>3052</v>
      </c>
      <c r="C456" s="2" t="s">
        <v>3053</v>
      </c>
      <c r="D456" s="2"/>
      <c r="E456" s="2" t="s">
        <v>3054</v>
      </c>
      <c r="F456" s="2" t="s">
        <v>446</v>
      </c>
      <c r="G456" s="2" t="str">
        <f>_xlfn.XLOOKUP(C456,customers!A456:A1455,customers!C456:C1455," ")</f>
        <v xml:space="preserve"> </v>
      </c>
      <c r="H456" s="2" t="s">
        <v>327</v>
      </c>
      <c r="I456" t="s">
        <v>6187</v>
      </c>
    </row>
    <row r="457" spans="1:9" x14ac:dyDescent="0.35">
      <c r="A457" s="2" t="s">
        <v>3056</v>
      </c>
      <c r="B457" s="2" t="s">
        <v>3057</v>
      </c>
      <c r="C457" s="2" t="s">
        <v>3058</v>
      </c>
      <c r="D457" s="2" t="s">
        <v>3059</v>
      </c>
      <c r="E457" s="2" t="s">
        <v>3060</v>
      </c>
      <c r="F457" s="2" t="s">
        <v>485</v>
      </c>
      <c r="G457" s="2" t="str">
        <f>_xlfn.XLOOKUP(C457,customers!A457:A1456,customers!C457:C1456," ")</f>
        <v xml:space="preserve"> </v>
      </c>
      <c r="H457" s="2" t="s">
        <v>360</v>
      </c>
      <c r="I457" t="s">
        <v>6187</v>
      </c>
    </row>
    <row r="458" spans="1:9" x14ac:dyDescent="0.35">
      <c r="A458" s="2" t="s">
        <v>3062</v>
      </c>
      <c r="B458" s="2" t="s">
        <v>3063</v>
      </c>
      <c r="C458" s="2" t="s">
        <v>3064</v>
      </c>
      <c r="D458" s="2" t="s">
        <v>3065</v>
      </c>
      <c r="E458" s="2" t="s">
        <v>3066</v>
      </c>
      <c r="F458" s="2" t="s">
        <v>282</v>
      </c>
      <c r="G458" s="2" t="str">
        <f>_xlfn.XLOOKUP(C458,customers!A458:A1457,customers!C458:C1457," ")</f>
        <v xml:space="preserve"> </v>
      </c>
      <c r="H458" s="2" t="s">
        <v>283</v>
      </c>
      <c r="I458" t="s">
        <v>6188</v>
      </c>
    </row>
    <row r="459" spans="1:9" x14ac:dyDescent="0.35">
      <c r="A459" s="2" t="s">
        <v>3068</v>
      </c>
      <c r="B459" s="2" t="s">
        <v>3069</v>
      </c>
      <c r="C459" s="2" t="s">
        <v>3070</v>
      </c>
      <c r="D459" s="2" t="s">
        <v>3071</v>
      </c>
      <c r="E459" s="2" t="s">
        <v>3072</v>
      </c>
      <c r="F459" s="2" t="s">
        <v>217</v>
      </c>
      <c r="G459" s="2" t="str">
        <f>_xlfn.XLOOKUP(C459,customers!A459:A1458,customers!C459:C1458," ")</f>
        <v xml:space="preserve"> </v>
      </c>
      <c r="H459" s="2">
        <v>14652</v>
      </c>
      <c r="I459" t="s">
        <v>6188</v>
      </c>
    </row>
    <row r="460" spans="1:9" x14ac:dyDescent="0.35">
      <c r="A460" s="2" t="s">
        <v>3074</v>
      </c>
      <c r="B460" s="2" t="s">
        <v>3075</v>
      </c>
      <c r="C460" s="2" t="s">
        <v>3076</v>
      </c>
      <c r="D460" s="2" t="s">
        <v>3077</v>
      </c>
      <c r="E460" s="2" t="s">
        <v>3078</v>
      </c>
      <c r="F460" s="2" t="s">
        <v>124</v>
      </c>
      <c r="G460" s="2" t="str">
        <f>_xlfn.XLOOKUP(C460,customers!A460:A1459,customers!C460:C1459," ")</f>
        <v xml:space="preserve"> </v>
      </c>
      <c r="H460" s="2">
        <v>85754</v>
      </c>
      <c r="I460" t="s">
        <v>6188</v>
      </c>
    </row>
    <row r="461" spans="1:9" x14ac:dyDescent="0.35">
      <c r="A461" s="2" t="s">
        <v>3080</v>
      </c>
      <c r="B461" s="2" t="s">
        <v>3081</v>
      </c>
      <c r="C461" s="2" t="s">
        <v>3082</v>
      </c>
      <c r="D461" s="2" t="s">
        <v>3083</v>
      </c>
      <c r="E461" s="2" t="s">
        <v>3084</v>
      </c>
      <c r="F461" s="2" t="s">
        <v>31</v>
      </c>
      <c r="G461" s="2" t="str">
        <f>_xlfn.XLOOKUP(C461,customers!A461:A1460,customers!C461:C1460," ")</f>
        <v xml:space="preserve"> </v>
      </c>
      <c r="H461" s="2">
        <v>55480</v>
      </c>
      <c r="I461" t="s">
        <v>6188</v>
      </c>
    </row>
    <row r="462" spans="1:9" x14ac:dyDescent="0.35">
      <c r="A462" s="2" t="s">
        <v>3086</v>
      </c>
      <c r="B462" s="2" t="s">
        <v>3087</v>
      </c>
      <c r="C462" s="2" t="s">
        <v>3088</v>
      </c>
      <c r="D462" s="2" t="s">
        <v>3089</v>
      </c>
      <c r="E462" s="2" t="s">
        <v>3090</v>
      </c>
      <c r="F462" s="2" t="s">
        <v>396</v>
      </c>
      <c r="G462" s="2" t="str">
        <f>_xlfn.XLOOKUP(C462,customers!A462:A1461,customers!C462:C1461," ")</f>
        <v xml:space="preserve"> </v>
      </c>
      <c r="H462" s="2" t="s">
        <v>397</v>
      </c>
      <c r="I462" t="s">
        <v>6187</v>
      </c>
    </row>
    <row r="463" spans="1:9" x14ac:dyDescent="0.35">
      <c r="A463" s="2" t="s">
        <v>3092</v>
      </c>
      <c r="B463" s="2" t="s">
        <v>3093</v>
      </c>
      <c r="C463" s="2" t="s">
        <v>3094</v>
      </c>
      <c r="D463" s="2" t="s">
        <v>3095</v>
      </c>
      <c r="E463" s="2" t="s">
        <v>3096</v>
      </c>
      <c r="F463" s="2" t="s">
        <v>83</v>
      </c>
      <c r="G463" s="2" t="str">
        <f>_xlfn.XLOOKUP(C463,customers!A463:A1462,customers!C463:C1462," ")</f>
        <v xml:space="preserve"> </v>
      </c>
      <c r="H463" s="2" t="s">
        <v>84</v>
      </c>
      <c r="I463" t="s">
        <v>6187</v>
      </c>
    </row>
    <row r="464" spans="1:9" x14ac:dyDescent="0.35">
      <c r="A464" s="2" t="s">
        <v>3098</v>
      </c>
      <c r="B464" s="2" t="s">
        <v>3099</v>
      </c>
      <c r="C464" s="2" t="s">
        <v>3100</v>
      </c>
      <c r="D464" s="2" t="s">
        <v>3101</v>
      </c>
      <c r="E464" s="2" t="s">
        <v>3102</v>
      </c>
      <c r="F464" s="2" t="s">
        <v>82</v>
      </c>
      <c r="G464" s="2" t="str">
        <f>_xlfn.XLOOKUP(C464,customers!A464:A1463,customers!C464:C1463," ")</f>
        <v xml:space="preserve"> </v>
      </c>
      <c r="H464" s="2">
        <v>31119</v>
      </c>
      <c r="I464" t="s">
        <v>6187</v>
      </c>
    </row>
    <row r="465" spans="1:9" x14ac:dyDescent="0.35">
      <c r="A465" s="2" t="s">
        <v>3104</v>
      </c>
      <c r="B465" s="2" t="s">
        <v>3105</v>
      </c>
      <c r="C465" s="2" t="s">
        <v>3106</v>
      </c>
      <c r="D465" s="2" t="s">
        <v>3107</v>
      </c>
      <c r="E465" s="2" t="s">
        <v>3108</v>
      </c>
      <c r="F465" s="2" t="s">
        <v>436</v>
      </c>
      <c r="G465" s="2" t="str">
        <f>_xlfn.XLOOKUP(C465,customers!A465:A1464,customers!C465:C1464," ")</f>
        <v xml:space="preserve"> </v>
      </c>
      <c r="H465" s="2" t="s">
        <v>343</v>
      </c>
      <c r="I465" t="s">
        <v>6188</v>
      </c>
    </row>
    <row r="466" spans="1:9" x14ac:dyDescent="0.35">
      <c r="A466" s="2" t="s">
        <v>3110</v>
      </c>
      <c r="B466" s="2" t="s">
        <v>3111</v>
      </c>
      <c r="C466" s="2" t="s">
        <v>3112</v>
      </c>
      <c r="D466" s="2" t="s">
        <v>3113</v>
      </c>
      <c r="E466" s="2" t="s">
        <v>3114</v>
      </c>
      <c r="F466" s="2" t="s">
        <v>297</v>
      </c>
      <c r="G466" s="2" t="str">
        <f>_xlfn.XLOOKUP(C466,customers!A466:A1465,customers!C466:C1465," ")</f>
        <v xml:space="preserve"> </v>
      </c>
      <c r="H466" s="2" t="s">
        <v>298</v>
      </c>
      <c r="I466" t="s">
        <v>6188</v>
      </c>
    </row>
    <row r="467" spans="1:9" x14ac:dyDescent="0.35">
      <c r="A467" s="2" t="s">
        <v>3116</v>
      </c>
      <c r="B467" s="2" t="s">
        <v>3117</v>
      </c>
      <c r="C467" s="2" t="s">
        <v>3118</v>
      </c>
      <c r="D467" s="2" t="s">
        <v>3119</v>
      </c>
      <c r="E467" s="2" t="s">
        <v>3120</v>
      </c>
      <c r="F467" s="2" t="s">
        <v>47</v>
      </c>
      <c r="G467" s="2" t="str">
        <f>_xlfn.XLOOKUP(C467,customers!A467:A1466,customers!C467:C1466," ")</f>
        <v xml:space="preserve"> </v>
      </c>
      <c r="H467" s="2">
        <v>37939</v>
      </c>
      <c r="I467" t="s">
        <v>6187</v>
      </c>
    </row>
    <row r="468" spans="1:9" x14ac:dyDescent="0.35">
      <c r="A468" s="2" t="s">
        <v>3122</v>
      </c>
      <c r="B468" s="2" t="s">
        <v>3123</v>
      </c>
      <c r="C468" s="2" t="s">
        <v>3124</v>
      </c>
      <c r="D468" s="2" t="s">
        <v>3125</v>
      </c>
      <c r="E468" s="2" t="s">
        <v>3126</v>
      </c>
      <c r="F468" s="2" t="s">
        <v>156</v>
      </c>
      <c r="G468" s="2" t="str">
        <f>_xlfn.XLOOKUP(C468,customers!A468:A1467,customers!C468:C1467," ")</f>
        <v xml:space="preserve"> </v>
      </c>
      <c r="H468" s="2">
        <v>48604</v>
      </c>
      <c r="I468" t="s">
        <v>6187</v>
      </c>
    </row>
    <row r="469" spans="1:9" x14ac:dyDescent="0.35">
      <c r="A469" s="2" t="s">
        <v>3128</v>
      </c>
      <c r="B469" s="2" t="s">
        <v>3129</v>
      </c>
      <c r="C469" s="2" t="s">
        <v>3130</v>
      </c>
      <c r="D469" s="2" t="s">
        <v>3131</v>
      </c>
      <c r="E469" s="2" t="s">
        <v>3132</v>
      </c>
      <c r="F469" s="2" t="s">
        <v>199</v>
      </c>
      <c r="G469" s="2" t="str">
        <f>_xlfn.XLOOKUP(C469,customers!A469:A1468,customers!C469:C1468," ")</f>
        <v xml:space="preserve"> </v>
      </c>
      <c r="H469" s="2">
        <v>32092</v>
      </c>
      <c r="I469" t="s">
        <v>6188</v>
      </c>
    </row>
    <row r="470" spans="1:9" x14ac:dyDescent="0.35">
      <c r="A470" s="2" t="s">
        <v>3134</v>
      </c>
      <c r="B470" s="2" t="s">
        <v>3135</v>
      </c>
      <c r="C470" s="2" t="s">
        <v>3136</v>
      </c>
      <c r="D470" s="2"/>
      <c r="E470" s="2" t="s">
        <v>3137</v>
      </c>
      <c r="F470" s="2" t="s">
        <v>138</v>
      </c>
      <c r="G470" s="2" t="str">
        <f>_xlfn.XLOOKUP(C470,customers!A470:A1469,customers!C470:C1469," ")</f>
        <v xml:space="preserve"> </v>
      </c>
      <c r="H470" s="2">
        <v>94913</v>
      </c>
      <c r="I470" t="s">
        <v>6187</v>
      </c>
    </row>
    <row r="471" spans="1:9" x14ac:dyDescent="0.35">
      <c r="A471" s="2" t="s">
        <v>3139</v>
      </c>
      <c r="B471" s="2" t="s">
        <v>3140</v>
      </c>
      <c r="C471" s="2" t="s">
        <v>3141</v>
      </c>
      <c r="D471" s="2" t="s">
        <v>3142</v>
      </c>
      <c r="E471" s="2" t="s">
        <v>3143</v>
      </c>
      <c r="F471" s="2" t="s">
        <v>96</v>
      </c>
      <c r="G471" s="2" t="str">
        <f>_xlfn.XLOOKUP(C471,customers!A471:A1470,customers!C471:C1470," ")</f>
        <v xml:space="preserve"> </v>
      </c>
      <c r="H471" s="2">
        <v>95113</v>
      </c>
      <c r="I471" t="s">
        <v>6187</v>
      </c>
    </row>
    <row r="472" spans="1:9" x14ac:dyDescent="0.35">
      <c r="A472" s="2" t="s">
        <v>3145</v>
      </c>
      <c r="B472" s="2" t="s">
        <v>3146</v>
      </c>
      <c r="C472" s="2" t="s">
        <v>3147</v>
      </c>
      <c r="D472" s="2" t="s">
        <v>3148</v>
      </c>
      <c r="E472" s="2" t="s">
        <v>3149</v>
      </c>
      <c r="F472" s="2" t="s">
        <v>257</v>
      </c>
      <c r="G472" s="2" t="str">
        <f>_xlfn.XLOOKUP(C472,customers!A472:A1471,customers!C472:C1471," ")</f>
        <v xml:space="preserve"> </v>
      </c>
      <c r="H472" s="2">
        <v>30045</v>
      </c>
      <c r="I472" t="s">
        <v>6187</v>
      </c>
    </row>
    <row r="473" spans="1:9" x14ac:dyDescent="0.35">
      <c r="A473" s="2" t="s">
        <v>3151</v>
      </c>
      <c r="B473" s="2" t="s">
        <v>3152</v>
      </c>
      <c r="C473" s="2"/>
      <c r="D473" s="2" t="s">
        <v>3153</v>
      </c>
      <c r="E473" s="2" t="s">
        <v>3154</v>
      </c>
      <c r="F473" s="2" t="s">
        <v>146</v>
      </c>
      <c r="G473" s="2">
        <f>_xlfn.XLOOKUP(C473,customers!A473:A1472,customers!C473:C1472," ")</f>
        <v>0</v>
      </c>
      <c r="H473" s="2">
        <v>66622</v>
      </c>
      <c r="I473" t="s">
        <v>6187</v>
      </c>
    </row>
    <row r="474" spans="1:9" x14ac:dyDescent="0.35">
      <c r="A474" s="2" t="s">
        <v>3156</v>
      </c>
      <c r="B474" s="2" t="s">
        <v>3157</v>
      </c>
      <c r="C474" s="2" t="s">
        <v>3158</v>
      </c>
      <c r="D474" s="2" t="s">
        <v>3159</v>
      </c>
      <c r="E474" s="2" t="s">
        <v>3160</v>
      </c>
      <c r="F474" s="2" t="s">
        <v>65</v>
      </c>
      <c r="G474" s="2" t="str">
        <f>_xlfn.XLOOKUP(C474,customers!A474:A1473,customers!C474:C1473," ")</f>
        <v xml:space="preserve"> </v>
      </c>
      <c r="H474" s="2">
        <v>66276</v>
      </c>
      <c r="I474" t="s">
        <v>6188</v>
      </c>
    </row>
    <row r="475" spans="1:9" x14ac:dyDescent="0.35">
      <c r="A475" s="2" t="s">
        <v>3162</v>
      </c>
      <c r="B475" s="2" t="s">
        <v>3163</v>
      </c>
      <c r="C475" s="2" t="s">
        <v>3164</v>
      </c>
      <c r="D475" s="2" t="s">
        <v>3165</v>
      </c>
      <c r="E475" s="2" t="s">
        <v>3166</v>
      </c>
      <c r="F475" s="2" t="s">
        <v>103</v>
      </c>
      <c r="G475" s="2" t="str">
        <f>_xlfn.XLOOKUP(C475,customers!A475:A1474,customers!C475:C1474," ")</f>
        <v xml:space="preserve"> </v>
      </c>
      <c r="H475" s="2">
        <v>98148</v>
      </c>
      <c r="I475" t="s">
        <v>6188</v>
      </c>
    </row>
    <row r="476" spans="1:9" x14ac:dyDescent="0.35">
      <c r="A476" s="2" t="s">
        <v>3168</v>
      </c>
      <c r="B476" s="2" t="s">
        <v>3169</v>
      </c>
      <c r="C476" s="2" t="s">
        <v>3170</v>
      </c>
      <c r="D476" s="2" t="s">
        <v>3171</v>
      </c>
      <c r="E476" s="2" t="s">
        <v>3172</v>
      </c>
      <c r="F476" s="2" t="s">
        <v>390</v>
      </c>
      <c r="G476" s="2" t="str">
        <f>_xlfn.XLOOKUP(C476,customers!A476:A1475,customers!C476:C1475," ")</f>
        <v xml:space="preserve"> </v>
      </c>
      <c r="H476" s="2" t="s">
        <v>391</v>
      </c>
      <c r="I476" t="s">
        <v>6187</v>
      </c>
    </row>
    <row r="477" spans="1:9" x14ac:dyDescent="0.35">
      <c r="A477" s="2" t="s">
        <v>3174</v>
      </c>
      <c r="B477" s="2" t="s">
        <v>3175</v>
      </c>
      <c r="C477" s="2" t="s">
        <v>3176</v>
      </c>
      <c r="D477" s="2"/>
      <c r="E477" s="2" t="s">
        <v>3177</v>
      </c>
      <c r="F477" s="2" t="s">
        <v>313</v>
      </c>
      <c r="G477" s="2" t="str">
        <f>_xlfn.XLOOKUP(C477,customers!A477:A1476,customers!C477:C1476," ")</f>
        <v xml:space="preserve"> </v>
      </c>
      <c r="H477" s="2">
        <v>34745</v>
      </c>
      <c r="I477" t="s">
        <v>6188</v>
      </c>
    </row>
    <row r="478" spans="1:9" x14ac:dyDescent="0.35">
      <c r="A478" s="2" t="s">
        <v>3179</v>
      </c>
      <c r="B478" s="2" t="s">
        <v>3180</v>
      </c>
      <c r="C478" s="2" t="s">
        <v>3181</v>
      </c>
      <c r="D478" s="2" t="s">
        <v>3182</v>
      </c>
      <c r="E478" s="2" t="s">
        <v>3183</v>
      </c>
      <c r="F478" s="2" t="s">
        <v>217</v>
      </c>
      <c r="G478" s="2" t="str">
        <f>_xlfn.XLOOKUP(C478,customers!A478:A1477,customers!C478:C1477," ")</f>
        <v xml:space="preserve"> </v>
      </c>
      <c r="H478" s="2">
        <v>14683</v>
      </c>
      <c r="I478" t="s">
        <v>6187</v>
      </c>
    </row>
    <row r="479" spans="1:9" x14ac:dyDescent="0.35">
      <c r="A479" s="2" t="s">
        <v>3185</v>
      </c>
      <c r="B479" s="2" t="s">
        <v>3186</v>
      </c>
      <c r="C479" s="2" t="s">
        <v>3187</v>
      </c>
      <c r="D479" s="2" t="s">
        <v>3188</v>
      </c>
      <c r="E479" s="2" t="s">
        <v>3189</v>
      </c>
      <c r="F479" s="2" t="s">
        <v>183</v>
      </c>
      <c r="G479" s="2" t="str">
        <f>_xlfn.XLOOKUP(C479,customers!A479:A1478,customers!C479:C1478," ")</f>
        <v xml:space="preserve"> </v>
      </c>
      <c r="H479" s="2">
        <v>75799</v>
      </c>
      <c r="I479" t="s">
        <v>6188</v>
      </c>
    </row>
    <row r="480" spans="1:9" x14ac:dyDescent="0.35">
      <c r="A480" s="2" t="s">
        <v>3191</v>
      </c>
      <c r="B480" s="2" t="s">
        <v>3192</v>
      </c>
      <c r="C480" s="2" t="s">
        <v>3193</v>
      </c>
      <c r="D480" s="2" t="s">
        <v>3194</v>
      </c>
      <c r="E480" s="2" t="s">
        <v>3195</v>
      </c>
      <c r="F480" s="2" t="s">
        <v>87</v>
      </c>
      <c r="G480" s="2" t="str">
        <f>_xlfn.XLOOKUP(C480,customers!A480:A1479,customers!C480:C1479," ")</f>
        <v xml:space="preserve"> </v>
      </c>
      <c r="H480" s="2">
        <v>11388</v>
      </c>
      <c r="I480" t="s">
        <v>6187</v>
      </c>
    </row>
    <row r="481" spans="1:9" x14ac:dyDescent="0.35">
      <c r="A481" s="2" t="s">
        <v>3196</v>
      </c>
      <c r="B481" s="2" t="s">
        <v>3197</v>
      </c>
      <c r="C481" s="2"/>
      <c r="D481" s="2" t="s">
        <v>3198</v>
      </c>
      <c r="E481" s="2" t="s">
        <v>3199</v>
      </c>
      <c r="F481" s="2" t="s">
        <v>32</v>
      </c>
      <c r="G481" s="2">
        <f>_xlfn.XLOOKUP(C481,customers!A481:A1480,customers!C481:C1480," ")</f>
        <v>0</v>
      </c>
      <c r="H481" s="2">
        <v>20167</v>
      </c>
      <c r="I481" t="s">
        <v>6187</v>
      </c>
    </row>
    <row r="482" spans="1:9" x14ac:dyDescent="0.35">
      <c r="A482" s="2" t="s">
        <v>3200</v>
      </c>
      <c r="B482" s="2" t="s">
        <v>3201</v>
      </c>
      <c r="C482" s="2" t="s">
        <v>3202</v>
      </c>
      <c r="D482" s="2" t="s">
        <v>3203</v>
      </c>
      <c r="E482" s="2" t="s">
        <v>3204</v>
      </c>
      <c r="F482" s="2" t="s">
        <v>36</v>
      </c>
      <c r="G482" s="2" t="str">
        <f>_xlfn.XLOOKUP(C482,customers!A482:A1481,customers!C482:C1481," ")</f>
        <v xml:space="preserve"> </v>
      </c>
      <c r="H482" s="2">
        <v>23203</v>
      </c>
      <c r="I482" t="s">
        <v>6188</v>
      </c>
    </row>
    <row r="483" spans="1:9" x14ac:dyDescent="0.35">
      <c r="A483" s="2" t="s">
        <v>3206</v>
      </c>
      <c r="B483" s="2" t="s">
        <v>3207</v>
      </c>
      <c r="C483" s="2" t="s">
        <v>3208</v>
      </c>
      <c r="D483" s="2" t="s">
        <v>3209</v>
      </c>
      <c r="E483" s="2" t="s">
        <v>3210</v>
      </c>
      <c r="F483" s="2" t="s">
        <v>249</v>
      </c>
      <c r="G483" s="2" t="str">
        <f>_xlfn.XLOOKUP(C483,customers!A483:A1482,customers!C483:C1482," ")</f>
        <v xml:space="preserve"> </v>
      </c>
      <c r="H483" s="2" t="s">
        <v>112</v>
      </c>
      <c r="I483" t="s">
        <v>6188</v>
      </c>
    </row>
    <row r="484" spans="1:9" x14ac:dyDescent="0.35">
      <c r="A484" s="2" t="s">
        <v>3212</v>
      </c>
      <c r="B484" s="2" t="s">
        <v>3213</v>
      </c>
      <c r="C484" s="2" t="s">
        <v>3214</v>
      </c>
      <c r="D484" s="2" t="s">
        <v>3215</v>
      </c>
      <c r="E484" s="2" t="s">
        <v>3216</v>
      </c>
      <c r="F484" s="2" t="s">
        <v>162</v>
      </c>
      <c r="G484" s="2" t="str">
        <f>_xlfn.XLOOKUP(C484,customers!A484:A1483,customers!C484:C1483," ")</f>
        <v xml:space="preserve"> </v>
      </c>
      <c r="H484" s="2">
        <v>22309</v>
      </c>
      <c r="I484" t="s">
        <v>6187</v>
      </c>
    </row>
    <row r="485" spans="1:9" x14ac:dyDescent="0.35">
      <c r="A485" s="2" t="s">
        <v>3218</v>
      </c>
      <c r="B485" s="2" t="s">
        <v>3219</v>
      </c>
      <c r="C485" s="2"/>
      <c r="D485" s="2" t="s">
        <v>3220</v>
      </c>
      <c r="E485" s="2" t="s">
        <v>3221</v>
      </c>
      <c r="F485" s="2" t="s">
        <v>214</v>
      </c>
      <c r="G485" s="2">
        <f>_xlfn.XLOOKUP(C485,customers!A485:A1484,customers!C485:C1484," ")</f>
        <v>0</v>
      </c>
      <c r="H485" s="2">
        <v>84115</v>
      </c>
      <c r="I485" t="s">
        <v>6187</v>
      </c>
    </row>
    <row r="486" spans="1:9" x14ac:dyDescent="0.35">
      <c r="A486" s="2" t="s">
        <v>3223</v>
      </c>
      <c r="B486" s="2" t="s">
        <v>3224</v>
      </c>
      <c r="C486" s="2" t="s">
        <v>3225</v>
      </c>
      <c r="D486" s="2"/>
      <c r="E486" s="2" t="s">
        <v>3226</v>
      </c>
      <c r="F486" s="2" t="s">
        <v>96</v>
      </c>
      <c r="G486" s="2" t="str">
        <f>_xlfn.XLOOKUP(C486,customers!A486:A1485,customers!C486:C1485," ")</f>
        <v xml:space="preserve"> </v>
      </c>
      <c r="H486" s="2">
        <v>95108</v>
      </c>
      <c r="I486" t="s">
        <v>6188</v>
      </c>
    </row>
    <row r="487" spans="1:9" x14ac:dyDescent="0.35">
      <c r="A487" s="2" t="s">
        <v>3228</v>
      </c>
      <c r="B487" s="2" t="s">
        <v>3229</v>
      </c>
      <c r="C487" s="2" t="s">
        <v>3230</v>
      </c>
      <c r="D487" s="2" t="s">
        <v>3231</v>
      </c>
      <c r="E487" s="2" t="s">
        <v>3232</v>
      </c>
      <c r="F487" s="2" t="s">
        <v>368</v>
      </c>
      <c r="G487" s="2" t="str">
        <f>_xlfn.XLOOKUP(C487,customers!A487:A1486,customers!C487:C1486," ")</f>
        <v xml:space="preserve"> </v>
      </c>
      <c r="H487" s="2" t="s">
        <v>369</v>
      </c>
      <c r="I487" t="s">
        <v>6187</v>
      </c>
    </row>
    <row r="488" spans="1:9" x14ac:dyDescent="0.35">
      <c r="A488" s="2" t="s">
        <v>3234</v>
      </c>
      <c r="B488" s="2" t="s">
        <v>3235</v>
      </c>
      <c r="C488" s="2" t="s">
        <v>3236</v>
      </c>
      <c r="D488" s="2" t="s">
        <v>3237</v>
      </c>
      <c r="E488" s="2" t="s">
        <v>3238</v>
      </c>
      <c r="F488" s="2" t="s">
        <v>468</v>
      </c>
      <c r="G488" s="2" t="str">
        <f>_xlfn.XLOOKUP(C488,customers!A488:A1487,customers!C488:C1487," ")</f>
        <v xml:space="preserve"> </v>
      </c>
      <c r="H488" s="2" t="s">
        <v>441</v>
      </c>
      <c r="I488" t="s">
        <v>6187</v>
      </c>
    </row>
    <row r="489" spans="1:9" x14ac:dyDescent="0.35">
      <c r="A489" s="2" t="s">
        <v>3240</v>
      </c>
      <c r="B489" s="2" t="s">
        <v>3241</v>
      </c>
      <c r="C489" s="2" t="s">
        <v>3242</v>
      </c>
      <c r="D489" s="2" t="s">
        <v>3243</v>
      </c>
      <c r="E489" s="2" t="s">
        <v>3244</v>
      </c>
      <c r="F489" s="2" t="s">
        <v>468</v>
      </c>
      <c r="G489" s="2" t="str">
        <f>_xlfn.XLOOKUP(C489,customers!A489:A1488,customers!C489:C1488," ")</f>
        <v xml:space="preserve"> </v>
      </c>
      <c r="H489" s="2" t="s">
        <v>441</v>
      </c>
      <c r="I489" t="s">
        <v>6188</v>
      </c>
    </row>
    <row r="490" spans="1:9" x14ac:dyDescent="0.35">
      <c r="A490" s="2" t="s">
        <v>3246</v>
      </c>
      <c r="B490" s="2" t="s">
        <v>3247</v>
      </c>
      <c r="C490" s="2" t="s">
        <v>3248</v>
      </c>
      <c r="D490" s="2" t="s">
        <v>3249</v>
      </c>
      <c r="E490" s="2" t="s">
        <v>3250</v>
      </c>
      <c r="F490" s="2" t="s">
        <v>421</v>
      </c>
      <c r="G490" s="2" t="str">
        <f>_xlfn.XLOOKUP(C490,customers!A490:A1489,customers!C490:C1489," ")</f>
        <v xml:space="preserve"> </v>
      </c>
      <c r="H490" s="2" t="s">
        <v>422</v>
      </c>
      <c r="I490" t="s">
        <v>6187</v>
      </c>
    </row>
    <row r="491" spans="1:9" x14ac:dyDescent="0.35">
      <c r="A491" s="2" t="s">
        <v>3252</v>
      </c>
      <c r="B491" s="2" t="s">
        <v>3253</v>
      </c>
      <c r="C491" s="2" t="s">
        <v>3254</v>
      </c>
      <c r="D491" s="2" t="s">
        <v>3255</v>
      </c>
      <c r="E491" s="2" t="s">
        <v>3256</v>
      </c>
      <c r="F491" s="2" t="s">
        <v>48</v>
      </c>
      <c r="G491" s="2" t="str">
        <f>_xlfn.XLOOKUP(C491,customers!A491:A1490,customers!C491:C1490," ")</f>
        <v xml:space="preserve"> </v>
      </c>
      <c r="H491" s="2">
        <v>79945</v>
      </c>
      <c r="I491" t="s">
        <v>6188</v>
      </c>
    </row>
    <row r="492" spans="1:9" x14ac:dyDescent="0.35">
      <c r="A492" s="2" t="s">
        <v>3258</v>
      </c>
      <c r="B492" s="2" t="s">
        <v>3259</v>
      </c>
      <c r="C492" s="2" t="s">
        <v>3260</v>
      </c>
      <c r="D492" s="2" t="s">
        <v>3261</v>
      </c>
      <c r="E492" s="2" t="s">
        <v>3262</v>
      </c>
      <c r="F492" s="2" t="s">
        <v>269</v>
      </c>
      <c r="G492" s="2" t="str">
        <f>_xlfn.XLOOKUP(C492,customers!A492:A1491,customers!C492:C1491," ")</f>
        <v xml:space="preserve"> </v>
      </c>
      <c r="H492" s="2">
        <v>33355</v>
      </c>
      <c r="I492" t="s">
        <v>6188</v>
      </c>
    </row>
    <row r="493" spans="1:9" x14ac:dyDescent="0.35">
      <c r="A493" s="2" t="s">
        <v>3264</v>
      </c>
      <c r="B493" s="2" t="s">
        <v>3265</v>
      </c>
      <c r="C493" s="2"/>
      <c r="D493" s="2" t="s">
        <v>3266</v>
      </c>
      <c r="E493" s="2" t="s">
        <v>3267</v>
      </c>
      <c r="F493" s="2" t="s">
        <v>34</v>
      </c>
      <c r="G493" s="2">
        <f>_xlfn.XLOOKUP(C493,customers!A493:A1492,customers!C493:C1492," ")</f>
        <v>0</v>
      </c>
      <c r="H493" s="2">
        <v>46295</v>
      </c>
      <c r="I493" t="s">
        <v>6188</v>
      </c>
    </row>
    <row r="494" spans="1:9" x14ac:dyDescent="0.35">
      <c r="A494" s="2" t="s">
        <v>3269</v>
      </c>
      <c r="B494" s="2" t="s">
        <v>3270</v>
      </c>
      <c r="C494" s="2" t="s">
        <v>3271</v>
      </c>
      <c r="D494" s="2" t="s">
        <v>3272</v>
      </c>
      <c r="E494" s="2" t="s">
        <v>3273</v>
      </c>
      <c r="F494" s="2" t="s">
        <v>43</v>
      </c>
      <c r="G494" s="2" t="str">
        <f>_xlfn.XLOOKUP(C494,customers!A494:A1493,customers!C494:C1493," ")</f>
        <v xml:space="preserve"> </v>
      </c>
      <c r="H494" s="2">
        <v>53234</v>
      </c>
      <c r="I494" t="s">
        <v>6187</v>
      </c>
    </row>
    <row r="495" spans="1:9" x14ac:dyDescent="0.35">
      <c r="A495" s="2" t="s">
        <v>3275</v>
      </c>
      <c r="B495" s="2" t="s">
        <v>3276</v>
      </c>
      <c r="C495" s="2" t="s">
        <v>3277</v>
      </c>
      <c r="D495" s="2" t="s">
        <v>3278</v>
      </c>
      <c r="E495" s="2" t="s">
        <v>3279</v>
      </c>
      <c r="F495" s="2" t="s">
        <v>271</v>
      </c>
      <c r="G495" s="2" t="str">
        <f>_xlfn.XLOOKUP(C495,customers!A495:A1494,customers!C495:C1494," ")</f>
        <v xml:space="preserve"> </v>
      </c>
      <c r="H495" s="2" t="s">
        <v>272</v>
      </c>
      <c r="I495" t="s">
        <v>6188</v>
      </c>
    </row>
    <row r="496" spans="1:9" x14ac:dyDescent="0.35">
      <c r="A496" s="2" t="s">
        <v>3281</v>
      </c>
      <c r="B496" s="2" t="s">
        <v>3282</v>
      </c>
      <c r="C496" s="2" t="s">
        <v>3283</v>
      </c>
      <c r="D496" s="2" t="s">
        <v>3284</v>
      </c>
      <c r="E496" s="2" t="s">
        <v>3285</v>
      </c>
      <c r="F496" s="2" t="s">
        <v>30</v>
      </c>
      <c r="G496" s="2" t="str">
        <f>_xlfn.XLOOKUP(C496,customers!A496:A1495,customers!C496:C1495," ")</f>
        <v xml:space="preserve"> </v>
      </c>
      <c r="H496" s="2">
        <v>70836</v>
      </c>
      <c r="I496" t="s">
        <v>6188</v>
      </c>
    </row>
    <row r="497" spans="1:9" x14ac:dyDescent="0.35">
      <c r="A497" s="2" t="s">
        <v>3287</v>
      </c>
      <c r="B497" s="2" t="s">
        <v>3288</v>
      </c>
      <c r="C497" s="2"/>
      <c r="D497" s="2" t="s">
        <v>3289</v>
      </c>
      <c r="E497" s="2" t="s">
        <v>3290</v>
      </c>
      <c r="F497" s="2" t="s">
        <v>168</v>
      </c>
      <c r="G497" s="2">
        <f>_xlfn.XLOOKUP(C497,customers!A497:A1496,customers!C497:C1496," ")</f>
        <v>0</v>
      </c>
      <c r="H497" s="2">
        <v>6816</v>
      </c>
      <c r="I497" t="s">
        <v>6187</v>
      </c>
    </row>
    <row r="498" spans="1:9" x14ac:dyDescent="0.35">
      <c r="A498" s="2" t="s">
        <v>3292</v>
      </c>
      <c r="B498" s="2" t="s">
        <v>3293</v>
      </c>
      <c r="C498" s="2" t="s">
        <v>3294</v>
      </c>
      <c r="D498" s="2" t="s">
        <v>3295</v>
      </c>
      <c r="E498" s="2" t="s">
        <v>3296</v>
      </c>
      <c r="F498" s="2" t="s">
        <v>248</v>
      </c>
      <c r="G498" s="2" t="str">
        <f>_xlfn.XLOOKUP(C498,customers!A498:A1497,customers!C498:C1497," ")</f>
        <v xml:space="preserve"> </v>
      </c>
      <c r="H498" s="2">
        <v>32590</v>
      </c>
      <c r="I498" t="s">
        <v>6188</v>
      </c>
    </row>
    <row r="499" spans="1:9" x14ac:dyDescent="0.35">
      <c r="A499" s="2" t="s">
        <v>3298</v>
      </c>
      <c r="B499" s="2" t="s">
        <v>3299</v>
      </c>
      <c r="C499" s="2" t="s">
        <v>3300</v>
      </c>
      <c r="D499" s="2" t="s">
        <v>3301</v>
      </c>
      <c r="E499" s="2" t="s">
        <v>3302</v>
      </c>
      <c r="F499" s="2" t="s">
        <v>3303</v>
      </c>
      <c r="G499" s="2" t="str">
        <f>_xlfn.XLOOKUP(C499,customers!A499:A1498,customers!C499:C1498," ")</f>
        <v xml:space="preserve"> </v>
      </c>
      <c r="H499" s="2" t="s">
        <v>345</v>
      </c>
      <c r="I499" t="s">
        <v>6188</v>
      </c>
    </row>
    <row r="500" spans="1:9" x14ac:dyDescent="0.35">
      <c r="A500" s="2" t="s">
        <v>3305</v>
      </c>
      <c r="B500" s="2" t="s">
        <v>3306</v>
      </c>
      <c r="C500" s="2" t="s">
        <v>3307</v>
      </c>
      <c r="D500" s="2" t="s">
        <v>3308</v>
      </c>
      <c r="E500" s="2" t="s">
        <v>3309</v>
      </c>
      <c r="F500" s="2" t="s">
        <v>218</v>
      </c>
      <c r="G500" s="2" t="str">
        <f>_xlfn.XLOOKUP(C500,customers!A500:A1499,customers!C500:C1499," ")</f>
        <v xml:space="preserve"> </v>
      </c>
      <c r="H500" s="2" t="s">
        <v>333</v>
      </c>
      <c r="I500" t="s">
        <v>6187</v>
      </c>
    </row>
    <row r="501" spans="1:9" x14ac:dyDescent="0.35">
      <c r="A501" s="2" t="s">
        <v>3311</v>
      </c>
      <c r="B501" s="2" t="s">
        <v>3312</v>
      </c>
      <c r="C501" s="2"/>
      <c r="D501" s="2" t="s">
        <v>3313</v>
      </c>
      <c r="E501" s="2" t="s">
        <v>3314</v>
      </c>
      <c r="F501" s="2" t="s">
        <v>1697</v>
      </c>
      <c r="G501" s="2">
        <f>_xlfn.XLOOKUP(C501,customers!A501:A1500,customers!C501:C1500," ")</f>
        <v>0</v>
      </c>
      <c r="H501" s="2" t="s">
        <v>345</v>
      </c>
      <c r="I501" t="s">
        <v>6187</v>
      </c>
    </row>
    <row r="502" spans="1:9" x14ac:dyDescent="0.35">
      <c r="A502" s="2" t="s">
        <v>3316</v>
      </c>
      <c r="B502" s="2" t="s">
        <v>3317</v>
      </c>
      <c r="C502" s="2"/>
      <c r="D502" s="2" t="s">
        <v>3318</v>
      </c>
      <c r="E502" s="2" t="s">
        <v>3319</v>
      </c>
      <c r="F502" s="2" t="s">
        <v>181</v>
      </c>
      <c r="G502" s="2">
        <f>_xlfn.XLOOKUP(C502,customers!A502:A1501,customers!C502:C1501," ")</f>
        <v>0</v>
      </c>
      <c r="H502" s="2">
        <v>49518</v>
      </c>
      <c r="I502" t="s">
        <v>6188</v>
      </c>
    </row>
    <row r="503" spans="1:9" x14ac:dyDescent="0.35">
      <c r="A503" s="2" t="s">
        <v>3321</v>
      </c>
      <c r="B503" s="2" t="s">
        <v>3322</v>
      </c>
      <c r="C503" s="2" t="s">
        <v>3323</v>
      </c>
      <c r="D503" s="2" t="s">
        <v>3324</v>
      </c>
      <c r="E503" s="2" t="s">
        <v>3325</v>
      </c>
      <c r="F503" s="2" t="s">
        <v>362</v>
      </c>
      <c r="G503" s="2" t="str">
        <f>_xlfn.XLOOKUP(C503,customers!A503:A1502,customers!C503:C1502," ")</f>
        <v xml:space="preserve"> </v>
      </c>
      <c r="H503" s="2" t="s">
        <v>363</v>
      </c>
      <c r="I503" t="s">
        <v>6188</v>
      </c>
    </row>
    <row r="504" spans="1:9" x14ac:dyDescent="0.35">
      <c r="A504" s="2" t="s">
        <v>3326</v>
      </c>
      <c r="B504" s="2" t="s">
        <v>3327</v>
      </c>
      <c r="C504" s="2" t="s">
        <v>3328</v>
      </c>
      <c r="D504" s="2" t="s">
        <v>3329</v>
      </c>
      <c r="E504" s="2" t="s">
        <v>3330</v>
      </c>
      <c r="F504" s="2" t="s">
        <v>114</v>
      </c>
      <c r="G504" s="2" t="str">
        <f>_xlfn.XLOOKUP(C504,customers!A504:A1503,customers!C504:C1503," ")</f>
        <v xml:space="preserve"> </v>
      </c>
      <c r="H504" s="2">
        <v>66160</v>
      </c>
      <c r="I504" t="s">
        <v>6188</v>
      </c>
    </row>
    <row r="505" spans="1:9" x14ac:dyDescent="0.35">
      <c r="A505" s="2" t="s">
        <v>3331</v>
      </c>
      <c r="B505" s="2" t="s">
        <v>3332</v>
      </c>
      <c r="C505" s="2"/>
      <c r="D505" s="2" t="s">
        <v>3333</v>
      </c>
      <c r="E505" s="2" t="s">
        <v>3334</v>
      </c>
      <c r="F505" s="2" t="s">
        <v>447</v>
      </c>
      <c r="G505" s="2">
        <f>_xlfn.XLOOKUP(C505,customers!A505:A1504,customers!C505:C1504," ")</f>
        <v>0</v>
      </c>
      <c r="H505" s="2">
        <v>14905</v>
      </c>
      <c r="I505" t="s">
        <v>6188</v>
      </c>
    </row>
    <row r="506" spans="1:9" x14ac:dyDescent="0.35">
      <c r="A506" s="2" t="s">
        <v>3335</v>
      </c>
      <c r="B506" s="2" t="s">
        <v>3336</v>
      </c>
      <c r="C506" s="2" t="s">
        <v>3337</v>
      </c>
      <c r="D506" s="2" t="s">
        <v>3338</v>
      </c>
      <c r="E506" s="2" t="s">
        <v>3339</v>
      </c>
      <c r="F506" s="2" t="s">
        <v>43</v>
      </c>
      <c r="G506" s="2" t="str">
        <f>_xlfn.XLOOKUP(C506,customers!A506:A1505,customers!C506:C1505," ")</f>
        <v xml:space="preserve"> </v>
      </c>
      <c r="H506" s="2">
        <v>53205</v>
      </c>
      <c r="I506" t="s">
        <v>6187</v>
      </c>
    </row>
    <row r="507" spans="1:9" x14ac:dyDescent="0.35">
      <c r="A507" s="2" t="s">
        <v>3341</v>
      </c>
      <c r="B507" s="2" t="s">
        <v>3342</v>
      </c>
      <c r="C507" s="2" t="s">
        <v>3343</v>
      </c>
      <c r="D507" s="2" t="s">
        <v>3344</v>
      </c>
      <c r="E507" s="2" t="s">
        <v>3345</v>
      </c>
      <c r="F507" s="2" t="s">
        <v>255</v>
      </c>
      <c r="G507" s="2" t="str">
        <f>_xlfn.XLOOKUP(C507,customers!A507:A1506,customers!C507:C1506," ")</f>
        <v xml:space="preserve"> </v>
      </c>
      <c r="H507" s="2">
        <v>27264</v>
      </c>
      <c r="I507" t="s">
        <v>6188</v>
      </c>
    </row>
    <row r="508" spans="1:9" x14ac:dyDescent="0.35">
      <c r="A508" s="2" t="s">
        <v>3347</v>
      </c>
      <c r="B508" s="2" t="s">
        <v>3348</v>
      </c>
      <c r="C508" s="2" t="s">
        <v>3349</v>
      </c>
      <c r="D508" s="2" t="s">
        <v>3350</v>
      </c>
      <c r="E508" s="2" t="s">
        <v>3351</v>
      </c>
      <c r="F508" s="2" t="s">
        <v>48</v>
      </c>
      <c r="G508" s="2" t="str">
        <f>_xlfn.XLOOKUP(C508,customers!A508:A1507,customers!C508:C1507," ")</f>
        <v xml:space="preserve"> </v>
      </c>
      <c r="H508" s="2">
        <v>88546</v>
      </c>
      <c r="I508" t="s">
        <v>6187</v>
      </c>
    </row>
    <row r="509" spans="1:9" x14ac:dyDescent="0.35">
      <c r="A509" s="2" t="s">
        <v>3353</v>
      </c>
      <c r="B509" s="2" t="s">
        <v>3354</v>
      </c>
      <c r="C509" s="2" t="s">
        <v>3355</v>
      </c>
      <c r="D509" s="2" t="s">
        <v>3356</v>
      </c>
      <c r="E509" s="2" t="s">
        <v>3357</v>
      </c>
      <c r="F509" s="2" t="s">
        <v>253</v>
      </c>
      <c r="G509" s="2" t="str">
        <f>_xlfn.XLOOKUP(C509,customers!A509:A1508,customers!C509:C1508," ")</f>
        <v xml:space="preserve"> </v>
      </c>
      <c r="H509" s="2">
        <v>44185</v>
      </c>
      <c r="I509" t="s">
        <v>6187</v>
      </c>
    </row>
    <row r="510" spans="1:9" x14ac:dyDescent="0.35">
      <c r="A510" s="2" t="s">
        <v>3359</v>
      </c>
      <c r="B510" s="2" t="s">
        <v>3360</v>
      </c>
      <c r="C510" s="2" t="s">
        <v>3361</v>
      </c>
      <c r="D510" s="2" t="s">
        <v>3362</v>
      </c>
      <c r="E510" s="2" t="s">
        <v>3363</v>
      </c>
      <c r="F510" s="2" t="s">
        <v>374</v>
      </c>
      <c r="G510" s="2" t="str">
        <f>_xlfn.XLOOKUP(C510,customers!A510:A1509,customers!C510:C1509," ")</f>
        <v xml:space="preserve"> </v>
      </c>
      <c r="H510" s="2" t="s">
        <v>375</v>
      </c>
      <c r="I510" t="s">
        <v>6188</v>
      </c>
    </row>
    <row r="511" spans="1:9" x14ac:dyDescent="0.35">
      <c r="A511" s="2" t="s">
        <v>3365</v>
      </c>
      <c r="B511" s="2" t="s">
        <v>3366</v>
      </c>
      <c r="C511" s="2" t="s">
        <v>3367</v>
      </c>
      <c r="D511" s="2" t="s">
        <v>3368</v>
      </c>
      <c r="E511" s="2" t="s">
        <v>3369</v>
      </c>
      <c r="F511" s="2" t="s">
        <v>463</v>
      </c>
      <c r="G511" s="2" t="str">
        <f>_xlfn.XLOOKUP(C511,customers!A511:A1510,customers!C511:C1510," ")</f>
        <v xml:space="preserve"> </v>
      </c>
      <c r="H511" s="2" t="s">
        <v>382</v>
      </c>
      <c r="I511" t="s">
        <v>6187</v>
      </c>
    </row>
    <row r="512" spans="1:9" x14ac:dyDescent="0.35">
      <c r="A512" s="2" t="s">
        <v>3371</v>
      </c>
      <c r="B512" s="2" t="s">
        <v>3372</v>
      </c>
      <c r="C512" s="2" t="s">
        <v>3373</v>
      </c>
      <c r="D512" s="2" t="s">
        <v>3374</v>
      </c>
      <c r="E512" s="2" t="s">
        <v>3375</v>
      </c>
      <c r="F512" s="2" t="s">
        <v>466</v>
      </c>
      <c r="G512" s="2" t="str">
        <f>_xlfn.XLOOKUP(C512,customers!A512:A1511,customers!C512:C1511," ")</f>
        <v xml:space="preserve"> </v>
      </c>
      <c r="H512" s="2" t="s">
        <v>467</v>
      </c>
      <c r="I512" t="s">
        <v>6187</v>
      </c>
    </row>
    <row r="513" spans="1:9" x14ac:dyDescent="0.35">
      <c r="A513" s="2" t="s">
        <v>3377</v>
      </c>
      <c r="B513" s="2" t="s">
        <v>3378</v>
      </c>
      <c r="C513" s="2" t="s">
        <v>3379</v>
      </c>
      <c r="D513" s="2" t="s">
        <v>3380</v>
      </c>
      <c r="E513" s="2" t="s">
        <v>3381</v>
      </c>
      <c r="F513" s="2" t="s">
        <v>142</v>
      </c>
      <c r="G513" s="2" t="str">
        <f>_xlfn.XLOOKUP(C513,customers!A513:A1512,customers!C513:C1512," ")</f>
        <v xml:space="preserve"> </v>
      </c>
      <c r="H513" s="2">
        <v>35244</v>
      </c>
      <c r="I513" t="s">
        <v>6187</v>
      </c>
    </row>
    <row r="514" spans="1:9" x14ac:dyDescent="0.35">
      <c r="A514" s="2" t="s">
        <v>3383</v>
      </c>
      <c r="B514" s="2" t="s">
        <v>3384</v>
      </c>
      <c r="C514" s="2" t="s">
        <v>3385</v>
      </c>
      <c r="D514" s="2" t="s">
        <v>3386</v>
      </c>
      <c r="E514" s="2" t="s">
        <v>3387</v>
      </c>
      <c r="F514" s="2" t="s">
        <v>325</v>
      </c>
      <c r="G514" s="2" t="str">
        <f>_xlfn.XLOOKUP(C514,customers!A514:A1513,customers!C514:C1513," ")</f>
        <v xml:space="preserve"> </v>
      </c>
      <c r="H514" s="2">
        <v>56372</v>
      </c>
      <c r="I514" t="s">
        <v>6188</v>
      </c>
    </row>
    <row r="515" spans="1:9" x14ac:dyDescent="0.35">
      <c r="A515" s="2" t="s">
        <v>3389</v>
      </c>
      <c r="B515" s="2" t="s">
        <v>3390</v>
      </c>
      <c r="C515" s="2" t="s">
        <v>3391</v>
      </c>
      <c r="D515" s="2"/>
      <c r="E515" s="2" t="s">
        <v>3392</v>
      </c>
      <c r="F515" s="2" t="s">
        <v>44</v>
      </c>
      <c r="G515" s="2" t="str">
        <f>_xlfn.XLOOKUP(C515,customers!A515:A1514,customers!C515:C1514," ")</f>
        <v xml:space="preserve"> </v>
      </c>
      <c r="H515" s="2">
        <v>19191</v>
      </c>
      <c r="I515" t="s">
        <v>6188</v>
      </c>
    </row>
    <row r="516" spans="1:9" x14ac:dyDescent="0.35">
      <c r="A516" s="2" t="s">
        <v>3394</v>
      </c>
      <c r="B516" s="2" t="s">
        <v>3395</v>
      </c>
      <c r="C516" s="2" t="s">
        <v>3396</v>
      </c>
      <c r="D516" s="2" t="s">
        <v>3397</v>
      </c>
      <c r="E516" s="2" t="s">
        <v>3398</v>
      </c>
      <c r="F516" s="2" t="s">
        <v>39</v>
      </c>
      <c r="G516" s="2" t="str">
        <f>_xlfn.XLOOKUP(C516,customers!A516:A1515,customers!C516:C1515," ")</f>
        <v xml:space="preserve"> </v>
      </c>
      <c r="H516" s="2">
        <v>48211</v>
      </c>
      <c r="I516" t="s">
        <v>6187</v>
      </c>
    </row>
    <row r="517" spans="1:9" x14ac:dyDescent="0.35">
      <c r="A517" s="2" t="s">
        <v>3400</v>
      </c>
      <c r="B517" s="2" t="s">
        <v>3401</v>
      </c>
      <c r="C517" s="2" t="s">
        <v>3402</v>
      </c>
      <c r="D517" s="2" t="s">
        <v>3403</v>
      </c>
      <c r="E517" s="2" t="s">
        <v>3404</v>
      </c>
      <c r="F517" s="2" t="s">
        <v>102</v>
      </c>
      <c r="G517" s="2" t="str">
        <f>_xlfn.XLOOKUP(C517,customers!A517:A1516,customers!C517:C1516," ")</f>
        <v xml:space="preserve"> </v>
      </c>
      <c r="H517" s="2">
        <v>63180</v>
      </c>
      <c r="I517" t="s">
        <v>6188</v>
      </c>
    </row>
    <row r="518" spans="1:9" x14ac:dyDescent="0.35">
      <c r="A518" s="2" t="s">
        <v>3406</v>
      </c>
      <c r="B518" s="2" t="s">
        <v>3407</v>
      </c>
      <c r="C518" s="2"/>
      <c r="D518" s="2" t="s">
        <v>3408</v>
      </c>
      <c r="E518" s="2" t="s">
        <v>3409</v>
      </c>
      <c r="F518" s="2" t="s">
        <v>281</v>
      </c>
      <c r="G518" s="2">
        <f>_xlfn.XLOOKUP(C518,customers!A518:A1517,customers!C518:C1517," ")</f>
        <v>0</v>
      </c>
      <c r="H518" s="2">
        <v>12305</v>
      </c>
      <c r="I518" t="s">
        <v>6187</v>
      </c>
    </row>
    <row r="519" spans="1:9" x14ac:dyDescent="0.35">
      <c r="A519" s="2" t="s">
        <v>3411</v>
      </c>
      <c r="B519" s="2" t="s">
        <v>3412</v>
      </c>
      <c r="C519" s="2"/>
      <c r="D519" s="2" t="s">
        <v>3413</v>
      </c>
      <c r="E519" s="2" t="s">
        <v>3414</v>
      </c>
      <c r="F519" s="2" t="s">
        <v>316</v>
      </c>
      <c r="G519" s="2">
        <f>_xlfn.XLOOKUP(C519,customers!A519:A1518,customers!C519:C1518," ")</f>
        <v>0</v>
      </c>
      <c r="H519" s="2">
        <v>33805</v>
      </c>
      <c r="I519" t="s">
        <v>6188</v>
      </c>
    </row>
    <row r="520" spans="1:9" x14ac:dyDescent="0.35">
      <c r="A520" s="2" t="s">
        <v>3416</v>
      </c>
      <c r="B520" s="2" t="s">
        <v>3417</v>
      </c>
      <c r="C520" s="2" t="s">
        <v>3418</v>
      </c>
      <c r="D520" s="2" t="s">
        <v>3419</v>
      </c>
      <c r="E520" s="2" t="s">
        <v>3420</v>
      </c>
      <c r="F520" s="2" t="s">
        <v>353</v>
      </c>
      <c r="G520" s="2" t="str">
        <f>_xlfn.XLOOKUP(C520,customers!A520:A1519,customers!C520:C1519," ")</f>
        <v xml:space="preserve"> </v>
      </c>
      <c r="H520" s="2">
        <v>32941</v>
      </c>
      <c r="I520" t="s">
        <v>6188</v>
      </c>
    </row>
    <row r="521" spans="1:9" x14ac:dyDescent="0.35">
      <c r="A521" s="2" t="s">
        <v>3422</v>
      </c>
      <c r="B521" s="2" t="s">
        <v>3423</v>
      </c>
      <c r="C521" s="2" t="s">
        <v>3424</v>
      </c>
      <c r="D521" s="2" t="s">
        <v>3425</v>
      </c>
      <c r="E521" s="2" t="s">
        <v>3426</v>
      </c>
      <c r="F521" s="2" t="s">
        <v>61</v>
      </c>
      <c r="G521" s="2" t="str">
        <f>_xlfn.XLOOKUP(C521,customers!A521:A1520,customers!C521:C1520," ")</f>
        <v xml:space="preserve"> </v>
      </c>
      <c r="H521" s="2">
        <v>77075</v>
      </c>
      <c r="I521" t="s">
        <v>6188</v>
      </c>
    </row>
    <row r="522" spans="1:9" x14ac:dyDescent="0.35">
      <c r="A522" s="2" t="s">
        <v>3428</v>
      </c>
      <c r="B522" s="2" t="s">
        <v>3429</v>
      </c>
      <c r="C522" s="2" t="s">
        <v>3430</v>
      </c>
      <c r="D522" s="2" t="s">
        <v>3431</v>
      </c>
      <c r="E522" s="2" t="s">
        <v>3432</v>
      </c>
      <c r="F522" s="2" t="s">
        <v>67</v>
      </c>
      <c r="G522" s="2" t="str">
        <f>_xlfn.XLOOKUP(C522,customers!A522:A1521,customers!C522:C1521," ")</f>
        <v xml:space="preserve"> </v>
      </c>
      <c r="H522" s="2">
        <v>70179</v>
      </c>
      <c r="I522" t="s">
        <v>6188</v>
      </c>
    </row>
    <row r="523" spans="1:9" x14ac:dyDescent="0.35">
      <c r="A523" s="2" t="s">
        <v>3433</v>
      </c>
      <c r="B523" s="2" t="s">
        <v>3434</v>
      </c>
      <c r="C523" s="2" t="s">
        <v>3435</v>
      </c>
      <c r="D523" s="2" t="s">
        <v>3436</v>
      </c>
      <c r="E523" s="2" t="s">
        <v>3437</v>
      </c>
      <c r="F523" s="2" t="s">
        <v>75</v>
      </c>
      <c r="G523" s="2" t="str">
        <f>_xlfn.XLOOKUP(C523,customers!A523:A1522,customers!C523:C1522," ")</f>
        <v xml:space="preserve"> </v>
      </c>
      <c r="H523" s="2">
        <v>73142</v>
      </c>
      <c r="I523" t="s">
        <v>6188</v>
      </c>
    </row>
    <row r="524" spans="1:9" x14ac:dyDescent="0.35">
      <c r="A524" s="2" t="s">
        <v>3439</v>
      </c>
      <c r="B524" s="2" t="s">
        <v>3440</v>
      </c>
      <c r="C524" s="2" t="s">
        <v>3441</v>
      </c>
      <c r="D524" s="2" t="s">
        <v>3442</v>
      </c>
      <c r="E524" s="2" t="s">
        <v>3443</v>
      </c>
      <c r="F524" s="2" t="s">
        <v>146</v>
      </c>
      <c r="G524" s="2" t="str">
        <f>_xlfn.XLOOKUP(C524,customers!A524:A1523,customers!C524:C1523," ")</f>
        <v xml:space="preserve"> </v>
      </c>
      <c r="H524" s="2">
        <v>66617</v>
      </c>
      <c r="I524" t="s">
        <v>6188</v>
      </c>
    </row>
    <row r="525" spans="1:9" x14ac:dyDescent="0.35">
      <c r="A525" s="2" t="s">
        <v>3445</v>
      </c>
      <c r="B525" s="2" t="s">
        <v>3446</v>
      </c>
      <c r="C525" s="2" t="s">
        <v>3447</v>
      </c>
      <c r="D525" s="2" t="s">
        <v>3448</v>
      </c>
      <c r="E525" s="2" t="s">
        <v>3449</v>
      </c>
      <c r="F525" s="2" t="s">
        <v>423</v>
      </c>
      <c r="G525" s="2" t="str">
        <f>_xlfn.XLOOKUP(C525,customers!A525:A1524,customers!C525:C1524," ")</f>
        <v xml:space="preserve"> </v>
      </c>
      <c r="H525" s="2" t="s">
        <v>424</v>
      </c>
      <c r="I525" t="s">
        <v>6188</v>
      </c>
    </row>
    <row r="526" spans="1:9" x14ac:dyDescent="0.35">
      <c r="A526" s="2" t="s">
        <v>3451</v>
      </c>
      <c r="B526" s="2" t="s">
        <v>3452</v>
      </c>
      <c r="C526" s="2"/>
      <c r="D526" s="2" t="s">
        <v>3453</v>
      </c>
      <c r="E526" s="2" t="s">
        <v>3454</v>
      </c>
      <c r="F526" s="2" t="s">
        <v>81</v>
      </c>
      <c r="G526" s="2">
        <f>_xlfn.XLOOKUP(C526,customers!A526:A1525,customers!C526:C1525," ")</f>
        <v>0</v>
      </c>
      <c r="H526" s="2">
        <v>62723</v>
      </c>
      <c r="I526" t="s">
        <v>6188</v>
      </c>
    </row>
    <row r="527" spans="1:9" x14ac:dyDescent="0.35">
      <c r="A527" s="2" t="s">
        <v>3456</v>
      </c>
      <c r="B527" s="2" t="s">
        <v>3457</v>
      </c>
      <c r="C527" s="2"/>
      <c r="D527" s="2" t="s">
        <v>3458</v>
      </c>
      <c r="E527" s="2" t="s">
        <v>3459</v>
      </c>
      <c r="F527" s="2" t="s">
        <v>20</v>
      </c>
      <c r="G527" s="2">
        <f>_xlfn.XLOOKUP(C527,customers!A527:A1526,customers!C527:C1526," ")</f>
        <v>0</v>
      </c>
      <c r="H527" s="2">
        <v>8104</v>
      </c>
      <c r="I527" t="s">
        <v>6187</v>
      </c>
    </row>
    <row r="528" spans="1:9" x14ac:dyDescent="0.35">
      <c r="A528" s="2" t="s">
        <v>3461</v>
      </c>
      <c r="B528" s="2" t="s">
        <v>3462</v>
      </c>
      <c r="C528" s="2" t="s">
        <v>3463</v>
      </c>
      <c r="D528" s="2" t="s">
        <v>3464</v>
      </c>
      <c r="E528" s="2" t="s">
        <v>3465</v>
      </c>
      <c r="F528" s="2" t="s">
        <v>103</v>
      </c>
      <c r="G528" s="2" t="str">
        <f>_xlfn.XLOOKUP(C528,customers!A528:A1527,customers!C528:C1527," ")</f>
        <v xml:space="preserve"> </v>
      </c>
      <c r="H528" s="2">
        <v>98185</v>
      </c>
      <c r="I528" t="s">
        <v>6187</v>
      </c>
    </row>
    <row r="529" spans="1:9" x14ac:dyDescent="0.35">
      <c r="A529" s="2" t="s">
        <v>3467</v>
      </c>
      <c r="B529" s="2" t="s">
        <v>3468</v>
      </c>
      <c r="C529" s="2" t="s">
        <v>3469</v>
      </c>
      <c r="D529" s="2" t="s">
        <v>3470</v>
      </c>
      <c r="E529" s="2" t="s">
        <v>3471</v>
      </c>
      <c r="F529" s="2" t="s">
        <v>149</v>
      </c>
      <c r="G529" s="2" t="str">
        <f>_xlfn.XLOOKUP(C529,customers!A529:A1528,customers!C529:C1528," ")</f>
        <v xml:space="preserve"> </v>
      </c>
      <c r="H529" s="2" t="s">
        <v>150</v>
      </c>
      <c r="I529" t="s">
        <v>6188</v>
      </c>
    </row>
    <row r="530" spans="1:9" x14ac:dyDescent="0.35">
      <c r="A530" s="2" t="s">
        <v>3473</v>
      </c>
      <c r="B530" s="2" t="s">
        <v>3474</v>
      </c>
      <c r="C530" s="2" t="s">
        <v>3475</v>
      </c>
      <c r="D530" s="2" t="s">
        <v>3476</v>
      </c>
      <c r="E530" s="2" t="s">
        <v>3477</v>
      </c>
      <c r="F530" s="2" t="s">
        <v>94</v>
      </c>
      <c r="G530" s="2" t="str">
        <f>_xlfn.XLOOKUP(C530,customers!A530:A1529,customers!C530:C1529," ")</f>
        <v xml:space="preserve"> </v>
      </c>
      <c r="H530" s="2">
        <v>76711</v>
      </c>
      <c r="I530" t="s">
        <v>6188</v>
      </c>
    </row>
    <row r="531" spans="1:9" x14ac:dyDescent="0.35">
      <c r="A531" s="2" t="s">
        <v>3479</v>
      </c>
      <c r="B531" s="2" t="s">
        <v>3480</v>
      </c>
      <c r="C531" s="2" t="s">
        <v>3481</v>
      </c>
      <c r="D531" s="2" t="s">
        <v>3482</v>
      </c>
      <c r="E531" s="2" t="s">
        <v>3483</v>
      </c>
      <c r="F531" s="2" t="s">
        <v>36</v>
      </c>
      <c r="G531" s="2" t="str">
        <f>_xlfn.XLOOKUP(C531,customers!A531:A1530,customers!C531:C1530," ")</f>
        <v xml:space="preserve"> </v>
      </c>
      <c r="H531" s="2">
        <v>23242</v>
      </c>
      <c r="I531" t="s">
        <v>6188</v>
      </c>
    </row>
    <row r="532" spans="1:9" x14ac:dyDescent="0.35">
      <c r="A532" s="2" t="s">
        <v>3485</v>
      </c>
      <c r="B532" s="2" t="s">
        <v>3486</v>
      </c>
      <c r="C532" s="2" t="s">
        <v>3487</v>
      </c>
      <c r="D532" s="2" t="s">
        <v>3488</v>
      </c>
      <c r="E532" s="2" t="s">
        <v>3489</v>
      </c>
      <c r="F532" s="2" t="s">
        <v>258</v>
      </c>
      <c r="G532" s="2" t="str">
        <f>_xlfn.XLOOKUP(C532,customers!A532:A1531,customers!C532:C1531," ")</f>
        <v xml:space="preserve"> </v>
      </c>
      <c r="H532" s="2">
        <v>43610</v>
      </c>
      <c r="I532" t="s">
        <v>6188</v>
      </c>
    </row>
    <row r="533" spans="1:9" x14ac:dyDescent="0.35">
      <c r="A533" s="2" t="s">
        <v>3491</v>
      </c>
      <c r="B533" s="2" t="s">
        <v>3492</v>
      </c>
      <c r="C533" s="2" t="s">
        <v>3493</v>
      </c>
      <c r="D533" s="2" t="s">
        <v>3494</v>
      </c>
      <c r="E533" s="2" t="s">
        <v>3495</v>
      </c>
      <c r="F533" s="2" t="s">
        <v>25</v>
      </c>
      <c r="G533" s="2" t="str">
        <f>_xlfn.XLOOKUP(C533,customers!A533:A1532,customers!C533:C1532," ")</f>
        <v xml:space="preserve"> </v>
      </c>
      <c r="H533" s="2">
        <v>25705</v>
      </c>
      <c r="I533" t="s">
        <v>6188</v>
      </c>
    </row>
    <row r="534" spans="1:9" x14ac:dyDescent="0.35">
      <c r="A534" s="2" t="s">
        <v>3497</v>
      </c>
      <c r="B534" s="2" t="s">
        <v>3498</v>
      </c>
      <c r="C534" s="2" t="s">
        <v>3499</v>
      </c>
      <c r="D534" s="2" t="s">
        <v>3500</v>
      </c>
      <c r="E534" s="2" t="s">
        <v>3501</v>
      </c>
      <c r="F534" s="2" t="s">
        <v>410</v>
      </c>
      <c r="G534" s="2" t="str">
        <f>_xlfn.XLOOKUP(C534,customers!A534:A1533,customers!C534:C1533," ")</f>
        <v xml:space="preserve"> </v>
      </c>
      <c r="H534" s="2">
        <v>33884</v>
      </c>
      <c r="I534" t="s">
        <v>6187</v>
      </c>
    </row>
    <row r="535" spans="1:9" x14ac:dyDescent="0.35">
      <c r="A535" s="2" t="s">
        <v>3503</v>
      </c>
      <c r="B535" s="2" t="s">
        <v>3504</v>
      </c>
      <c r="C535" s="2"/>
      <c r="D535" s="2" t="s">
        <v>3505</v>
      </c>
      <c r="E535" s="2" t="s">
        <v>3506</v>
      </c>
      <c r="F535" s="2" t="s">
        <v>50</v>
      </c>
      <c r="G535" s="2">
        <f>_xlfn.XLOOKUP(C535,customers!A535:A1534,customers!C535:C1534," ")</f>
        <v>0</v>
      </c>
      <c r="H535" s="2">
        <v>75323</v>
      </c>
      <c r="I535" t="s">
        <v>6188</v>
      </c>
    </row>
    <row r="536" spans="1:9" x14ac:dyDescent="0.35">
      <c r="A536" s="2" t="s">
        <v>3508</v>
      </c>
      <c r="B536" s="2" t="s">
        <v>3509</v>
      </c>
      <c r="C536" s="2" t="s">
        <v>3510</v>
      </c>
      <c r="D536" s="2" t="s">
        <v>3511</v>
      </c>
      <c r="E536" s="2" t="s">
        <v>3512</v>
      </c>
      <c r="F536" s="2" t="s">
        <v>453</v>
      </c>
      <c r="G536" s="2" t="str">
        <f>_xlfn.XLOOKUP(C536,customers!A536:A1535,customers!C536:C1535," ")</f>
        <v xml:space="preserve"> </v>
      </c>
      <c r="H536" s="2" t="s">
        <v>454</v>
      </c>
      <c r="I536" t="s">
        <v>6187</v>
      </c>
    </row>
    <row r="537" spans="1:9" x14ac:dyDescent="0.35">
      <c r="A537" s="2" t="s">
        <v>3514</v>
      </c>
      <c r="B537" s="2" t="s">
        <v>3515</v>
      </c>
      <c r="C537" s="2"/>
      <c r="D537" s="2" t="s">
        <v>3516</v>
      </c>
      <c r="E537" s="2" t="s">
        <v>3517</v>
      </c>
      <c r="F537" s="2" t="s">
        <v>1279</v>
      </c>
      <c r="G537" s="2">
        <f>_xlfn.XLOOKUP(C537,customers!A537:A1536,customers!C537:C1536," ")</f>
        <v>0</v>
      </c>
      <c r="H537" s="2" t="s">
        <v>441</v>
      </c>
      <c r="I537" t="s">
        <v>6188</v>
      </c>
    </row>
    <row r="538" spans="1:9" x14ac:dyDescent="0.35">
      <c r="A538" s="2" t="s">
        <v>3519</v>
      </c>
      <c r="B538" s="2" t="s">
        <v>3520</v>
      </c>
      <c r="C538" s="2" t="s">
        <v>3521</v>
      </c>
      <c r="D538" s="2" t="s">
        <v>3522</v>
      </c>
      <c r="E538" s="2" t="s">
        <v>3523</v>
      </c>
      <c r="F538" s="2" t="s">
        <v>37</v>
      </c>
      <c r="G538" s="2" t="str">
        <f>_xlfn.XLOOKUP(C538,customers!A538:A1537,customers!C538:C1537," ")</f>
        <v xml:space="preserve"> </v>
      </c>
      <c r="H538" s="2">
        <v>43231</v>
      </c>
      <c r="I538" t="s">
        <v>6188</v>
      </c>
    </row>
    <row r="539" spans="1:9" x14ac:dyDescent="0.35">
      <c r="A539" s="2" t="s">
        <v>3525</v>
      </c>
      <c r="B539" s="2" t="s">
        <v>3526</v>
      </c>
      <c r="C539" s="2" t="s">
        <v>3527</v>
      </c>
      <c r="D539" s="2"/>
      <c r="E539" s="2" t="s">
        <v>3528</v>
      </c>
      <c r="F539" s="2" t="s">
        <v>93</v>
      </c>
      <c r="G539" s="2" t="str">
        <f>_xlfn.XLOOKUP(C539,customers!A539:A1538,customers!C539:C1538," ")</f>
        <v xml:space="preserve"> </v>
      </c>
      <c r="H539" s="2">
        <v>47747</v>
      </c>
      <c r="I539" t="s">
        <v>6187</v>
      </c>
    </row>
    <row r="540" spans="1:9" x14ac:dyDescent="0.35">
      <c r="A540" s="2" t="s">
        <v>3530</v>
      </c>
      <c r="B540" s="2" t="s">
        <v>3531</v>
      </c>
      <c r="C540" s="2" t="s">
        <v>3532</v>
      </c>
      <c r="D540" s="2"/>
      <c r="E540" s="2" t="s">
        <v>3533</v>
      </c>
      <c r="F540" s="2" t="s">
        <v>215</v>
      </c>
      <c r="G540" s="2" t="str">
        <f>_xlfn.XLOOKUP(C540,customers!A540:A1539,customers!C540:C1539," ")</f>
        <v xml:space="preserve"> </v>
      </c>
      <c r="H540" s="2">
        <v>60567</v>
      </c>
      <c r="I540" t="s">
        <v>6187</v>
      </c>
    </row>
    <row r="541" spans="1:9" x14ac:dyDescent="0.35">
      <c r="A541" s="2" t="s">
        <v>3535</v>
      </c>
      <c r="B541" s="2" t="s">
        <v>3536</v>
      </c>
      <c r="C541" s="2" t="s">
        <v>3537</v>
      </c>
      <c r="D541" s="2"/>
      <c r="E541" s="2" t="s">
        <v>3538</v>
      </c>
      <c r="F541" s="2" t="s">
        <v>46</v>
      </c>
      <c r="G541" s="2" t="str">
        <f>_xlfn.XLOOKUP(C541,customers!A541:A1540,customers!C541:C1540," ")</f>
        <v xml:space="preserve"> </v>
      </c>
      <c r="H541" s="2">
        <v>29424</v>
      </c>
      <c r="I541" t="s">
        <v>6188</v>
      </c>
    </row>
    <row r="542" spans="1:9" x14ac:dyDescent="0.35">
      <c r="A542" s="2" t="s">
        <v>3540</v>
      </c>
      <c r="B542" s="2" t="s">
        <v>3541</v>
      </c>
      <c r="C542" s="2" t="s">
        <v>3542</v>
      </c>
      <c r="D542" s="2" t="s">
        <v>3543</v>
      </c>
      <c r="E542" s="2" t="s">
        <v>3544</v>
      </c>
      <c r="F542" s="2" t="s">
        <v>172</v>
      </c>
      <c r="G542" s="2" t="str">
        <f>_xlfn.XLOOKUP(C542,customers!A542:A1541,customers!C542:C1541," ")</f>
        <v xml:space="preserve"> </v>
      </c>
      <c r="H542" s="2">
        <v>48930</v>
      </c>
      <c r="I542" t="s">
        <v>6187</v>
      </c>
    </row>
    <row r="543" spans="1:9" x14ac:dyDescent="0.35">
      <c r="A543" s="2" t="s">
        <v>3546</v>
      </c>
      <c r="B543" s="2" t="s">
        <v>3547</v>
      </c>
      <c r="C543" s="2"/>
      <c r="D543" s="2" t="s">
        <v>3548</v>
      </c>
      <c r="E543" s="2" t="s">
        <v>3549</v>
      </c>
      <c r="F543" s="2" t="s">
        <v>440</v>
      </c>
      <c r="G543" s="2">
        <f>_xlfn.XLOOKUP(C543,customers!A543:A1542,customers!C543:C1542," ")</f>
        <v>0</v>
      </c>
      <c r="H543" s="2" t="s">
        <v>375</v>
      </c>
      <c r="I543" t="s">
        <v>6187</v>
      </c>
    </row>
    <row r="544" spans="1:9" x14ac:dyDescent="0.35">
      <c r="A544" s="2" t="s">
        <v>3551</v>
      </c>
      <c r="B544" s="2" t="s">
        <v>3552</v>
      </c>
      <c r="C544" s="2" t="s">
        <v>3553</v>
      </c>
      <c r="D544" s="2" t="s">
        <v>3554</v>
      </c>
      <c r="E544" s="2" t="s">
        <v>3555</v>
      </c>
      <c r="F544" s="2" t="s">
        <v>173</v>
      </c>
      <c r="G544" s="2" t="str">
        <f>_xlfn.XLOOKUP(C544,customers!A544:A1543,customers!C544:C1543," ")</f>
        <v xml:space="preserve"> </v>
      </c>
      <c r="H544" s="2">
        <v>71115</v>
      </c>
      <c r="I544" t="s">
        <v>6188</v>
      </c>
    </row>
    <row r="545" spans="1:9" x14ac:dyDescent="0.35">
      <c r="A545" s="2" t="s">
        <v>3557</v>
      </c>
      <c r="B545" s="2" t="s">
        <v>3558</v>
      </c>
      <c r="C545" s="2" t="s">
        <v>3559</v>
      </c>
      <c r="D545" s="2" t="s">
        <v>3560</v>
      </c>
      <c r="E545" s="2" t="s">
        <v>3561</v>
      </c>
      <c r="F545" s="2" t="s">
        <v>96</v>
      </c>
      <c r="G545" s="2" t="str">
        <f>_xlfn.XLOOKUP(C545,customers!A545:A1544,customers!C545:C1544," ")</f>
        <v xml:space="preserve"> </v>
      </c>
      <c r="H545" s="2">
        <v>95194</v>
      </c>
      <c r="I545" t="s">
        <v>6188</v>
      </c>
    </row>
    <row r="546" spans="1:9" x14ac:dyDescent="0.35">
      <c r="A546" s="2" t="s">
        <v>3563</v>
      </c>
      <c r="B546" s="2" t="s">
        <v>3564</v>
      </c>
      <c r="C546" s="2" t="s">
        <v>3565</v>
      </c>
      <c r="D546" s="2" t="s">
        <v>3566</v>
      </c>
      <c r="E546" s="2" t="s">
        <v>3567</v>
      </c>
      <c r="F546" s="2" t="s">
        <v>44</v>
      </c>
      <c r="G546" s="2" t="str">
        <f>_xlfn.XLOOKUP(C546,customers!A546:A1545,customers!C546:C1545," ")</f>
        <v xml:space="preserve"> </v>
      </c>
      <c r="H546" s="2">
        <v>19104</v>
      </c>
      <c r="I546" t="s">
        <v>6188</v>
      </c>
    </row>
    <row r="547" spans="1:9" x14ac:dyDescent="0.35">
      <c r="A547" s="2" t="s">
        <v>3569</v>
      </c>
      <c r="B547" s="2" t="s">
        <v>3570</v>
      </c>
      <c r="C547" s="2" t="s">
        <v>3571</v>
      </c>
      <c r="D547" s="2" t="s">
        <v>3572</v>
      </c>
      <c r="E547" s="2" t="s">
        <v>3573</v>
      </c>
      <c r="F547" s="2" t="s">
        <v>174</v>
      </c>
      <c r="G547" s="2" t="str">
        <f>_xlfn.XLOOKUP(C547,customers!A547:A1546,customers!C547:C1546," ")</f>
        <v xml:space="preserve"> </v>
      </c>
      <c r="H547" s="2" t="s">
        <v>175</v>
      </c>
      <c r="I547" t="s">
        <v>6188</v>
      </c>
    </row>
    <row r="548" spans="1:9" x14ac:dyDescent="0.35">
      <c r="A548" s="2" t="s">
        <v>3575</v>
      </c>
      <c r="B548" s="2" t="s">
        <v>3576</v>
      </c>
      <c r="C548" s="2"/>
      <c r="D548" s="2" t="s">
        <v>3577</v>
      </c>
      <c r="E548" s="2" t="s">
        <v>3578</v>
      </c>
      <c r="F548" s="2" t="s">
        <v>372</v>
      </c>
      <c r="G548" s="2">
        <f>_xlfn.XLOOKUP(C548,customers!A548:A1547,customers!C548:C1547," ")</f>
        <v>0</v>
      </c>
      <c r="H548" s="2" t="s">
        <v>373</v>
      </c>
      <c r="I548" t="s">
        <v>6188</v>
      </c>
    </row>
    <row r="549" spans="1:9" x14ac:dyDescent="0.35">
      <c r="A549" s="2" t="s">
        <v>3580</v>
      </c>
      <c r="B549" s="2" t="s">
        <v>3581</v>
      </c>
      <c r="C549" s="2"/>
      <c r="D549" s="2" t="s">
        <v>3582</v>
      </c>
      <c r="E549" s="2" t="s">
        <v>3583</v>
      </c>
      <c r="F549" s="2" t="s">
        <v>19</v>
      </c>
      <c r="G549" s="2">
        <f>_xlfn.XLOOKUP(C549,customers!A549:A1548,customers!C549:C1548," ")</f>
        <v>0</v>
      </c>
      <c r="H549" s="2">
        <v>21229</v>
      </c>
      <c r="I549" t="s">
        <v>6187</v>
      </c>
    </row>
    <row r="550" spans="1:9" x14ac:dyDescent="0.35">
      <c r="A550" s="2" t="s">
        <v>3585</v>
      </c>
      <c r="B550" s="2" t="s">
        <v>3586</v>
      </c>
      <c r="C550" s="2" t="s">
        <v>3587</v>
      </c>
      <c r="D550" s="2" t="s">
        <v>3588</v>
      </c>
      <c r="E550" s="2" t="s">
        <v>3589</v>
      </c>
      <c r="F550" s="2" t="s">
        <v>75</v>
      </c>
      <c r="G550" s="2" t="str">
        <f>_xlfn.XLOOKUP(C550,customers!A550:A1549,customers!C550:C1549," ")</f>
        <v xml:space="preserve"> </v>
      </c>
      <c r="H550" s="2">
        <v>73119</v>
      </c>
      <c r="I550" t="s">
        <v>6187</v>
      </c>
    </row>
    <row r="551" spans="1:9" x14ac:dyDescent="0.35">
      <c r="A551" s="2" t="s">
        <v>3591</v>
      </c>
      <c r="B551" s="2" t="s">
        <v>3592</v>
      </c>
      <c r="C551" s="2" t="s">
        <v>3593</v>
      </c>
      <c r="D551" s="2" t="s">
        <v>3594</v>
      </c>
      <c r="E551" s="2" t="s">
        <v>3595</v>
      </c>
      <c r="F551" s="2" t="s">
        <v>55</v>
      </c>
      <c r="G551" s="2" t="str">
        <f>_xlfn.XLOOKUP(C551,customers!A551:A1550,customers!C551:C1550," ")</f>
        <v xml:space="preserve"> </v>
      </c>
      <c r="H551" s="2">
        <v>10060</v>
      </c>
      <c r="I551" t="s">
        <v>6187</v>
      </c>
    </row>
    <row r="552" spans="1:9" x14ac:dyDescent="0.35">
      <c r="A552" s="2" t="s">
        <v>3597</v>
      </c>
      <c r="B552" s="2" t="s">
        <v>3598</v>
      </c>
      <c r="C552" s="2" t="s">
        <v>3599</v>
      </c>
      <c r="D552" s="2" t="s">
        <v>3600</v>
      </c>
      <c r="E552" s="2" t="s">
        <v>3601</v>
      </c>
      <c r="F552" s="2" t="s">
        <v>197</v>
      </c>
      <c r="G552" s="2" t="str">
        <f>_xlfn.XLOOKUP(C552,customers!A552:A1551,customers!C552:C1551," ")</f>
        <v xml:space="preserve"> </v>
      </c>
      <c r="H552" s="2">
        <v>7112</v>
      </c>
      <c r="I552" t="s">
        <v>6187</v>
      </c>
    </row>
    <row r="553" spans="1:9" x14ac:dyDescent="0.35">
      <c r="A553" s="2" t="s">
        <v>3603</v>
      </c>
      <c r="B553" s="2" t="s">
        <v>3604</v>
      </c>
      <c r="C553" s="2" t="s">
        <v>3605</v>
      </c>
      <c r="D553" s="2" t="s">
        <v>3606</v>
      </c>
      <c r="E553" s="2" t="s">
        <v>3607</v>
      </c>
      <c r="F553" s="2" t="s">
        <v>18</v>
      </c>
      <c r="G553" s="2" t="str">
        <f>_xlfn.XLOOKUP(C553,customers!A553:A1552,customers!C553:C1552," ")</f>
        <v xml:space="preserve"> </v>
      </c>
      <c r="H553" s="2">
        <v>6510</v>
      </c>
      <c r="I553" t="s">
        <v>6188</v>
      </c>
    </row>
    <row r="554" spans="1:9" x14ac:dyDescent="0.35">
      <c r="A554" s="2" t="s">
        <v>3609</v>
      </c>
      <c r="B554" s="2" t="s">
        <v>3610</v>
      </c>
      <c r="C554" s="2" t="s">
        <v>3611</v>
      </c>
      <c r="D554" s="2" t="s">
        <v>3612</v>
      </c>
      <c r="E554" s="2" t="s">
        <v>3613</v>
      </c>
      <c r="F554" s="2" t="s">
        <v>362</v>
      </c>
      <c r="G554" s="2" t="str">
        <f>_xlfn.XLOOKUP(C554,customers!A554:A1553,customers!C554:C1553," ")</f>
        <v xml:space="preserve"> </v>
      </c>
      <c r="H554" s="2" t="s">
        <v>363</v>
      </c>
      <c r="I554" t="s">
        <v>6187</v>
      </c>
    </row>
    <row r="555" spans="1:9" x14ac:dyDescent="0.35">
      <c r="A555" s="2" t="s">
        <v>3615</v>
      </c>
      <c r="B555" s="2" t="s">
        <v>3616</v>
      </c>
      <c r="C555" s="2" t="s">
        <v>3617</v>
      </c>
      <c r="D555" s="2"/>
      <c r="E555" s="2" t="s">
        <v>3618</v>
      </c>
      <c r="F555" s="2" t="s">
        <v>258</v>
      </c>
      <c r="G555" s="2" t="str">
        <f>_xlfn.XLOOKUP(C555,customers!A555:A1554,customers!C555:C1554," ")</f>
        <v xml:space="preserve"> </v>
      </c>
      <c r="H555" s="2">
        <v>43610</v>
      </c>
      <c r="I555" t="s">
        <v>6188</v>
      </c>
    </row>
    <row r="556" spans="1:9" x14ac:dyDescent="0.35">
      <c r="A556" s="2" t="s">
        <v>3620</v>
      </c>
      <c r="B556" s="2" t="s">
        <v>3621</v>
      </c>
      <c r="C556" s="2"/>
      <c r="D556" s="2" t="s">
        <v>3622</v>
      </c>
      <c r="E556" s="2" t="s">
        <v>3623</v>
      </c>
      <c r="F556" s="2" t="s">
        <v>278</v>
      </c>
      <c r="G556" s="2">
        <f>_xlfn.XLOOKUP(C556,customers!A556:A1555,customers!C556:C1555," ")</f>
        <v>0</v>
      </c>
      <c r="H556" s="2" t="s">
        <v>279</v>
      </c>
      <c r="I556" t="s">
        <v>6187</v>
      </c>
    </row>
    <row r="557" spans="1:9" x14ac:dyDescent="0.35">
      <c r="A557" s="2" t="s">
        <v>3625</v>
      </c>
      <c r="B557" s="2" t="s">
        <v>3626</v>
      </c>
      <c r="C557" s="2" t="s">
        <v>3627</v>
      </c>
      <c r="D557" s="2" t="s">
        <v>3628</v>
      </c>
      <c r="E557" s="2" t="s">
        <v>3629</v>
      </c>
      <c r="F557" s="2" t="s">
        <v>415</v>
      </c>
      <c r="G557" s="2" t="str">
        <f>_xlfn.XLOOKUP(C557,customers!A557:A1556,customers!C557:C1556," ")</f>
        <v xml:space="preserve"> </v>
      </c>
      <c r="H557" s="2" t="s">
        <v>416</v>
      </c>
      <c r="I557" t="s">
        <v>6188</v>
      </c>
    </row>
    <row r="558" spans="1:9" x14ac:dyDescent="0.35">
      <c r="A558" s="2" t="s">
        <v>3631</v>
      </c>
      <c r="B558" s="2" t="s">
        <v>3632</v>
      </c>
      <c r="C558" s="2" t="s">
        <v>3633</v>
      </c>
      <c r="D558" s="2"/>
      <c r="E558" s="2" t="s">
        <v>3634</v>
      </c>
      <c r="F558" s="2" t="s">
        <v>173</v>
      </c>
      <c r="G558" s="2" t="str">
        <f>_xlfn.XLOOKUP(C558,customers!A558:A1557,customers!C558:C1557," ")</f>
        <v xml:space="preserve"> </v>
      </c>
      <c r="H558" s="2">
        <v>71161</v>
      </c>
      <c r="I558" t="s">
        <v>6187</v>
      </c>
    </row>
    <row r="559" spans="1:9" x14ac:dyDescent="0.35">
      <c r="A559" s="2" t="s">
        <v>3636</v>
      </c>
      <c r="B559" s="2" t="s">
        <v>3637</v>
      </c>
      <c r="C559" s="2"/>
      <c r="D559" s="2" t="s">
        <v>3638</v>
      </c>
      <c r="E559" s="2" t="s">
        <v>3639</v>
      </c>
      <c r="F559" s="2" t="s">
        <v>78</v>
      </c>
      <c r="G559" s="2">
        <f>_xlfn.XLOOKUP(C559,customers!A559:A1558,customers!C559:C1558," ")</f>
        <v>0</v>
      </c>
      <c r="H559" s="2">
        <v>32835</v>
      </c>
      <c r="I559" t="s">
        <v>6188</v>
      </c>
    </row>
    <row r="560" spans="1:9" x14ac:dyDescent="0.35">
      <c r="A560" s="2" t="s">
        <v>3641</v>
      </c>
      <c r="B560" s="2" t="s">
        <v>3642</v>
      </c>
      <c r="C560" s="2"/>
      <c r="D560" s="2" t="s">
        <v>3643</v>
      </c>
      <c r="E560" s="2" t="s">
        <v>3644</v>
      </c>
      <c r="F560" s="2" t="s">
        <v>41</v>
      </c>
      <c r="G560" s="2">
        <f>_xlfn.XLOOKUP(C560,customers!A560:A1559,customers!C560:C1559," ")</f>
        <v>0</v>
      </c>
      <c r="H560" s="2">
        <v>40515</v>
      </c>
      <c r="I560" t="s">
        <v>6187</v>
      </c>
    </row>
    <row r="561" spans="1:9" x14ac:dyDescent="0.35">
      <c r="A561" s="2" t="s">
        <v>3646</v>
      </c>
      <c r="B561" s="2" t="s">
        <v>3647</v>
      </c>
      <c r="C561" s="2" t="s">
        <v>3648</v>
      </c>
      <c r="D561" s="2" t="s">
        <v>3649</v>
      </c>
      <c r="E561" s="2" t="s">
        <v>3650</v>
      </c>
      <c r="F561" s="2" t="s">
        <v>43</v>
      </c>
      <c r="G561" s="2" t="str">
        <f>_xlfn.XLOOKUP(C561,customers!A561:A1560,customers!C561:C1560," ")</f>
        <v xml:space="preserve"> </v>
      </c>
      <c r="H561" s="2">
        <v>53263</v>
      </c>
      <c r="I561" t="s">
        <v>6187</v>
      </c>
    </row>
    <row r="562" spans="1:9" x14ac:dyDescent="0.35">
      <c r="A562" s="2" t="s">
        <v>3652</v>
      </c>
      <c r="B562" s="2" t="s">
        <v>3653</v>
      </c>
      <c r="C562" s="2"/>
      <c r="D562" s="2" t="s">
        <v>3654</v>
      </c>
      <c r="E562" s="2" t="s">
        <v>3655</v>
      </c>
      <c r="F562" s="2" t="s">
        <v>238</v>
      </c>
      <c r="G562" s="2">
        <f>_xlfn.XLOOKUP(C562,customers!A562:A1561,customers!C562:C1561," ")</f>
        <v>0</v>
      </c>
      <c r="H562" s="2">
        <v>79176</v>
      </c>
      <c r="I562" t="s">
        <v>6187</v>
      </c>
    </row>
    <row r="563" spans="1:9" x14ac:dyDescent="0.35">
      <c r="A563" s="2" t="s">
        <v>3657</v>
      </c>
      <c r="B563" s="2" t="s">
        <v>3658</v>
      </c>
      <c r="C563" s="2"/>
      <c r="D563" s="2" t="s">
        <v>3659</v>
      </c>
      <c r="E563" s="2" t="s">
        <v>3660</v>
      </c>
      <c r="F563" s="2" t="s">
        <v>3661</v>
      </c>
      <c r="G563" s="2">
        <f>_xlfn.XLOOKUP(C563,customers!A563:A1562,customers!C563:C1562," ")</f>
        <v>0</v>
      </c>
      <c r="H563" s="2" t="s">
        <v>395</v>
      </c>
      <c r="I563" t="s">
        <v>6187</v>
      </c>
    </row>
    <row r="564" spans="1:9" x14ac:dyDescent="0.35">
      <c r="A564" s="2" t="s">
        <v>3663</v>
      </c>
      <c r="B564" s="2" t="s">
        <v>3664</v>
      </c>
      <c r="C564" s="2" t="s">
        <v>3665</v>
      </c>
      <c r="D564" s="2" t="s">
        <v>3666</v>
      </c>
      <c r="E564" s="2" t="s">
        <v>3667</v>
      </c>
      <c r="F564" s="2" t="s">
        <v>157</v>
      </c>
      <c r="G564" s="2" t="str">
        <f>_xlfn.XLOOKUP(C564,customers!A564:A1563,customers!C564:C1563," ")</f>
        <v xml:space="preserve"> </v>
      </c>
      <c r="H564" s="2" t="s">
        <v>158</v>
      </c>
      <c r="I564" t="s">
        <v>6188</v>
      </c>
    </row>
    <row r="565" spans="1:9" x14ac:dyDescent="0.35">
      <c r="A565" s="2" t="s">
        <v>3669</v>
      </c>
      <c r="B565" s="2" t="s">
        <v>3670</v>
      </c>
      <c r="C565" s="2" t="s">
        <v>3671</v>
      </c>
      <c r="D565" s="2" t="s">
        <v>3672</v>
      </c>
      <c r="E565" s="2" t="s">
        <v>3673</v>
      </c>
      <c r="F565" s="2" t="s">
        <v>82</v>
      </c>
      <c r="G565" s="2" t="str">
        <f>_xlfn.XLOOKUP(C565,customers!A565:A1564,customers!C565:C1564," ")</f>
        <v xml:space="preserve"> </v>
      </c>
      <c r="H565" s="2">
        <v>30323</v>
      </c>
      <c r="I565" t="s">
        <v>6188</v>
      </c>
    </row>
    <row r="566" spans="1:9" x14ac:dyDescent="0.35">
      <c r="A566" s="2" t="s">
        <v>3675</v>
      </c>
      <c r="B566" s="2" t="s">
        <v>3676</v>
      </c>
      <c r="C566" s="2" t="s">
        <v>3677</v>
      </c>
      <c r="D566" s="2" t="s">
        <v>3678</v>
      </c>
      <c r="E566" s="2" t="s">
        <v>3679</v>
      </c>
      <c r="F566" s="2" t="s">
        <v>47</v>
      </c>
      <c r="G566" s="2" t="str">
        <f>_xlfn.XLOOKUP(C566,customers!A566:A1565,customers!C566:C1565," ")</f>
        <v xml:space="preserve"> </v>
      </c>
      <c r="H566" s="2">
        <v>37924</v>
      </c>
      <c r="I566" t="s">
        <v>6188</v>
      </c>
    </row>
    <row r="567" spans="1:9" x14ac:dyDescent="0.35">
      <c r="A567" s="2" t="s">
        <v>3681</v>
      </c>
      <c r="B567" s="2" t="s">
        <v>3682</v>
      </c>
      <c r="C567" s="2" t="s">
        <v>3683</v>
      </c>
      <c r="D567" s="2" t="s">
        <v>3684</v>
      </c>
      <c r="E567" s="2" t="s">
        <v>3685</v>
      </c>
      <c r="F567" s="2" t="s">
        <v>65</v>
      </c>
      <c r="G567" s="2" t="str">
        <f>_xlfn.XLOOKUP(C567,customers!A567:A1566,customers!C567:C1566," ")</f>
        <v xml:space="preserve"> </v>
      </c>
      <c r="H567" s="2">
        <v>66225</v>
      </c>
      <c r="I567" t="s">
        <v>6188</v>
      </c>
    </row>
    <row r="568" spans="1:9" x14ac:dyDescent="0.35">
      <c r="A568" s="2" t="s">
        <v>3687</v>
      </c>
      <c r="B568" s="2" t="s">
        <v>3688</v>
      </c>
      <c r="C568" s="2" t="s">
        <v>3689</v>
      </c>
      <c r="D568" s="2" t="s">
        <v>3690</v>
      </c>
      <c r="E568" s="2" t="s">
        <v>3691</v>
      </c>
      <c r="F568" s="2" t="s">
        <v>269</v>
      </c>
      <c r="G568" s="2" t="str">
        <f>_xlfn.XLOOKUP(C568,customers!A568:A1567,customers!C568:C1567," ")</f>
        <v xml:space="preserve"> </v>
      </c>
      <c r="H568" s="2">
        <v>33330</v>
      </c>
      <c r="I568" t="s">
        <v>6187</v>
      </c>
    </row>
    <row r="569" spans="1:9" x14ac:dyDescent="0.35">
      <c r="A569" s="2" t="s">
        <v>3693</v>
      </c>
      <c r="B569" s="2" t="s">
        <v>3694</v>
      </c>
      <c r="C569" s="2"/>
      <c r="D569" s="2" t="s">
        <v>3695</v>
      </c>
      <c r="E569" s="2" t="s">
        <v>3696</v>
      </c>
      <c r="F569" s="2" t="s">
        <v>430</v>
      </c>
      <c r="G569" s="2">
        <f>_xlfn.XLOOKUP(C569,customers!A569:A1568,customers!C569:C1568," ")</f>
        <v>0</v>
      </c>
      <c r="H569" s="2" t="s">
        <v>431</v>
      </c>
      <c r="I569" t="s">
        <v>6188</v>
      </c>
    </row>
    <row r="570" spans="1:9" x14ac:dyDescent="0.35">
      <c r="A570" s="2" t="s">
        <v>3698</v>
      </c>
      <c r="B570" s="2" t="s">
        <v>3699</v>
      </c>
      <c r="C570" s="2" t="s">
        <v>3700</v>
      </c>
      <c r="D570" s="2" t="s">
        <v>3701</v>
      </c>
      <c r="E570" s="2" t="s">
        <v>3702</v>
      </c>
      <c r="F570" s="2" t="s">
        <v>121</v>
      </c>
      <c r="G570" s="2" t="str">
        <f>_xlfn.XLOOKUP(C570,customers!A570:A1569,customers!C570:C1569," ")</f>
        <v xml:space="preserve"> </v>
      </c>
      <c r="H570" s="2">
        <v>78715</v>
      </c>
      <c r="I570" t="s">
        <v>6187</v>
      </c>
    </row>
    <row r="571" spans="1:9" x14ac:dyDescent="0.35">
      <c r="A571" s="2" t="s">
        <v>3704</v>
      </c>
      <c r="B571" s="2" t="s">
        <v>3705</v>
      </c>
      <c r="C571" s="2" t="s">
        <v>3706</v>
      </c>
      <c r="D571" s="2" t="s">
        <v>3707</v>
      </c>
      <c r="E571" s="2" t="s">
        <v>3708</v>
      </c>
      <c r="F571" s="2" t="s">
        <v>253</v>
      </c>
      <c r="G571" s="2" t="str">
        <f>_xlfn.XLOOKUP(C571,customers!A571:A1570,customers!C571:C1570," ")</f>
        <v xml:space="preserve"> </v>
      </c>
      <c r="H571" s="2">
        <v>44105</v>
      </c>
      <c r="I571" t="s">
        <v>6188</v>
      </c>
    </row>
    <row r="572" spans="1:9" x14ac:dyDescent="0.35">
      <c r="A572" s="2" t="s">
        <v>3710</v>
      </c>
      <c r="B572" s="2" t="s">
        <v>3711</v>
      </c>
      <c r="C572" s="2" t="s">
        <v>3712</v>
      </c>
      <c r="D572" s="2" t="s">
        <v>3713</v>
      </c>
      <c r="E572" s="2" t="s">
        <v>3714</v>
      </c>
      <c r="F572" s="2" t="s">
        <v>66</v>
      </c>
      <c r="G572" s="2" t="str">
        <f>_xlfn.XLOOKUP(C572,customers!A572:A1571,customers!C572:C1571," ")</f>
        <v xml:space="preserve"> </v>
      </c>
      <c r="H572" s="2">
        <v>20784</v>
      </c>
      <c r="I572" t="s">
        <v>6188</v>
      </c>
    </row>
    <row r="573" spans="1:9" x14ac:dyDescent="0.35">
      <c r="A573" s="2" t="s">
        <v>3716</v>
      </c>
      <c r="B573" s="2" t="s">
        <v>3717</v>
      </c>
      <c r="C573" s="2" t="s">
        <v>3718</v>
      </c>
      <c r="D573" s="2" t="s">
        <v>3719</v>
      </c>
      <c r="E573" s="2" t="s">
        <v>3720</v>
      </c>
      <c r="F573" s="2" t="s">
        <v>242</v>
      </c>
      <c r="G573" s="2" t="str">
        <f>_xlfn.XLOOKUP(C573,customers!A573:A1572,customers!C573:C1572," ")</f>
        <v xml:space="preserve"> </v>
      </c>
      <c r="H573" s="2" t="s">
        <v>243</v>
      </c>
      <c r="I573" t="s">
        <v>6188</v>
      </c>
    </row>
    <row r="574" spans="1:9" x14ac:dyDescent="0.35">
      <c r="A574" s="2" t="s">
        <v>3722</v>
      </c>
      <c r="B574" s="2" t="s">
        <v>3723</v>
      </c>
      <c r="C574" s="2"/>
      <c r="D574" s="2"/>
      <c r="E574" s="2" t="s">
        <v>3724</v>
      </c>
      <c r="F574" s="2" t="s">
        <v>85</v>
      </c>
      <c r="G574" s="2">
        <f>_xlfn.XLOOKUP(C574,customers!A574:A1573,customers!C574:C1573," ")</f>
        <v>0</v>
      </c>
      <c r="H574" s="2">
        <v>91103</v>
      </c>
      <c r="I574" t="s">
        <v>6187</v>
      </c>
    </row>
    <row r="575" spans="1:9" x14ac:dyDescent="0.35">
      <c r="A575" s="2" t="s">
        <v>3726</v>
      </c>
      <c r="B575" s="2" t="s">
        <v>3727</v>
      </c>
      <c r="C575" s="2" t="s">
        <v>3728</v>
      </c>
      <c r="D575" s="2" t="s">
        <v>3729</v>
      </c>
      <c r="E575" s="2" t="s">
        <v>3730</v>
      </c>
      <c r="F575" s="2" t="s">
        <v>173</v>
      </c>
      <c r="G575" s="2" t="str">
        <f>_xlfn.XLOOKUP(C575,customers!A575:A1574,customers!C575:C1574," ")</f>
        <v xml:space="preserve"> </v>
      </c>
      <c r="H575" s="2">
        <v>71161</v>
      </c>
      <c r="I575" t="s">
        <v>6188</v>
      </c>
    </row>
    <row r="576" spans="1:9" x14ac:dyDescent="0.35">
      <c r="A576" s="2" t="s">
        <v>3732</v>
      </c>
      <c r="B576" s="2" t="s">
        <v>3733</v>
      </c>
      <c r="C576" s="2" t="s">
        <v>3734</v>
      </c>
      <c r="D576" s="2"/>
      <c r="E576" s="2" t="s">
        <v>3735</v>
      </c>
      <c r="F576" s="2" t="s">
        <v>248</v>
      </c>
      <c r="G576" s="2" t="str">
        <f>_xlfn.XLOOKUP(C576,customers!A576:A1575,customers!C576:C1575," ")</f>
        <v xml:space="preserve"> </v>
      </c>
      <c r="H576" s="2">
        <v>32590</v>
      </c>
      <c r="I576" t="s">
        <v>6187</v>
      </c>
    </row>
    <row r="577" spans="1:9" x14ac:dyDescent="0.35">
      <c r="A577" s="2" t="s">
        <v>3737</v>
      </c>
      <c r="B577" s="2" t="s">
        <v>3738</v>
      </c>
      <c r="C577" s="2" t="s">
        <v>3739</v>
      </c>
      <c r="D577" s="2" t="s">
        <v>3740</v>
      </c>
      <c r="E577" s="2" t="s">
        <v>3741</v>
      </c>
      <c r="F577" s="2" t="s">
        <v>26</v>
      </c>
      <c r="G577" s="2" t="str">
        <f>_xlfn.XLOOKUP(C577,customers!A577:A1576,customers!C577:C1576," ")</f>
        <v xml:space="preserve"> </v>
      </c>
      <c r="H577" s="2">
        <v>90035</v>
      </c>
      <c r="I577" t="s">
        <v>6188</v>
      </c>
    </row>
    <row r="578" spans="1:9" x14ac:dyDescent="0.35">
      <c r="A578" s="2" t="s">
        <v>3743</v>
      </c>
      <c r="B578" s="2" t="s">
        <v>3744</v>
      </c>
      <c r="C578" s="2" t="s">
        <v>3745</v>
      </c>
      <c r="D578" s="2" t="s">
        <v>3746</v>
      </c>
      <c r="E578" s="2" t="s">
        <v>3747</v>
      </c>
      <c r="F578" s="2" t="s">
        <v>29</v>
      </c>
      <c r="G578" s="2" t="str">
        <f>_xlfn.XLOOKUP(C578,customers!A578:A1577,customers!C578:C1577," ")</f>
        <v xml:space="preserve"> </v>
      </c>
      <c r="H578" s="2">
        <v>27705</v>
      </c>
      <c r="I578" t="s">
        <v>6188</v>
      </c>
    </row>
    <row r="579" spans="1:9" x14ac:dyDescent="0.35">
      <c r="A579" s="2" t="s">
        <v>3749</v>
      </c>
      <c r="B579" s="2" t="s">
        <v>3750</v>
      </c>
      <c r="C579" s="2" t="s">
        <v>3751</v>
      </c>
      <c r="D579" s="2"/>
      <c r="E579" s="2" t="s">
        <v>3752</v>
      </c>
      <c r="F579" s="2" t="s">
        <v>178</v>
      </c>
      <c r="G579" s="2" t="str">
        <f>_xlfn.XLOOKUP(C579,customers!A579:A1578,customers!C579:C1578," ")</f>
        <v xml:space="preserve"> </v>
      </c>
      <c r="H579" s="2" t="s">
        <v>190</v>
      </c>
      <c r="I579" t="s">
        <v>6188</v>
      </c>
    </row>
    <row r="580" spans="1:9" x14ac:dyDescent="0.35">
      <c r="A580" s="2" t="s">
        <v>3754</v>
      </c>
      <c r="B580" s="2" t="s">
        <v>3755</v>
      </c>
      <c r="C580" s="2" t="s">
        <v>3756</v>
      </c>
      <c r="D580" s="2" t="s">
        <v>3757</v>
      </c>
      <c r="E580" s="2" t="s">
        <v>3758</v>
      </c>
      <c r="F580" s="2" t="s">
        <v>411</v>
      </c>
      <c r="G580" s="2" t="str">
        <f>_xlfn.XLOOKUP(C580,customers!A580:A1579,customers!C580:C1579," ")</f>
        <v xml:space="preserve"> </v>
      </c>
      <c r="H580" s="2" t="s">
        <v>412</v>
      </c>
      <c r="I580" t="s">
        <v>6188</v>
      </c>
    </row>
    <row r="581" spans="1:9" x14ac:dyDescent="0.35">
      <c r="A581" s="2" t="s">
        <v>3759</v>
      </c>
      <c r="B581" s="2" t="s">
        <v>3760</v>
      </c>
      <c r="C581" s="2" t="s">
        <v>3761</v>
      </c>
      <c r="D581" s="2" t="s">
        <v>3762</v>
      </c>
      <c r="E581" s="2" t="s">
        <v>3763</v>
      </c>
      <c r="F581" s="2" t="s">
        <v>3661</v>
      </c>
      <c r="G581" s="2" t="str">
        <f>_xlfn.XLOOKUP(C581,customers!A581:A1580,customers!C581:C1580," ")</f>
        <v xml:space="preserve"> </v>
      </c>
      <c r="H581" s="2" t="s">
        <v>395</v>
      </c>
      <c r="I581" t="s">
        <v>6188</v>
      </c>
    </row>
    <row r="582" spans="1:9" x14ac:dyDescent="0.35">
      <c r="A582" s="2" t="s">
        <v>3765</v>
      </c>
      <c r="B582" s="2" t="s">
        <v>3766</v>
      </c>
      <c r="C582" s="2" t="s">
        <v>3767</v>
      </c>
      <c r="D582" s="2" t="s">
        <v>3768</v>
      </c>
      <c r="E582" s="2" t="s">
        <v>3769</v>
      </c>
      <c r="F582" s="2" t="s">
        <v>144</v>
      </c>
      <c r="G582" s="2" t="str">
        <f>_xlfn.XLOOKUP(C582,customers!A582:A1581,customers!C582:C1581," ")</f>
        <v xml:space="preserve"> </v>
      </c>
      <c r="H582" s="2">
        <v>90605</v>
      </c>
      <c r="I582" t="s">
        <v>6187</v>
      </c>
    </row>
    <row r="583" spans="1:9" x14ac:dyDescent="0.35">
      <c r="A583" s="2" t="s">
        <v>3771</v>
      </c>
      <c r="B583" s="2" t="s">
        <v>3772</v>
      </c>
      <c r="C583" s="2" t="s">
        <v>3773</v>
      </c>
      <c r="D583" s="2"/>
      <c r="E583" s="2" t="s">
        <v>3774</v>
      </c>
      <c r="F583" s="2" t="s">
        <v>142</v>
      </c>
      <c r="G583" s="2" t="str">
        <f>_xlfn.XLOOKUP(C583,customers!A583:A1582,customers!C583:C1582," ")</f>
        <v xml:space="preserve"> </v>
      </c>
      <c r="H583" s="2" t="s">
        <v>143</v>
      </c>
      <c r="I583" t="s">
        <v>6187</v>
      </c>
    </row>
    <row r="584" spans="1:9" x14ac:dyDescent="0.35">
      <c r="A584" s="2" t="s">
        <v>3776</v>
      </c>
      <c r="B584" s="2" t="s">
        <v>3777</v>
      </c>
      <c r="C584" s="2" t="s">
        <v>3778</v>
      </c>
      <c r="D584" s="2" t="s">
        <v>3779</v>
      </c>
      <c r="E584" s="2" t="s">
        <v>3780</v>
      </c>
      <c r="F584" s="2" t="s">
        <v>36</v>
      </c>
      <c r="G584" s="2" t="str">
        <f>_xlfn.XLOOKUP(C584,customers!A584:A1583,customers!C584:C1583," ")</f>
        <v xml:space="preserve"> </v>
      </c>
      <c r="H584" s="2">
        <v>23237</v>
      </c>
      <c r="I584" t="s">
        <v>6188</v>
      </c>
    </row>
    <row r="585" spans="1:9" x14ac:dyDescent="0.35">
      <c r="A585" s="2" t="s">
        <v>3782</v>
      </c>
      <c r="B585" s="2" t="s">
        <v>3783</v>
      </c>
      <c r="C585" s="2" t="s">
        <v>3784</v>
      </c>
      <c r="D585" s="2" t="s">
        <v>3785</v>
      </c>
      <c r="E585" s="2" t="s">
        <v>3786</v>
      </c>
      <c r="F585" s="2" t="s">
        <v>32</v>
      </c>
      <c r="G585" s="2" t="str">
        <f>_xlfn.XLOOKUP(C585,customers!A585:A1584,customers!C585:C1584," ")</f>
        <v xml:space="preserve"> </v>
      </c>
      <c r="H585" s="2">
        <v>20167</v>
      </c>
      <c r="I585" t="s">
        <v>6187</v>
      </c>
    </row>
    <row r="586" spans="1:9" x14ac:dyDescent="0.35">
      <c r="A586" s="2" t="s">
        <v>3788</v>
      </c>
      <c r="B586" s="2" t="s">
        <v>3789</v>
      </c>
      <c r="C586" s="2" t="s">
        <v>3790</v>
      </c>
      <c r="D586" s="2" t="s">
        <v>3791</v>
      </c>
      <c r="E586" s="2" t="s">
        <v>3792</v>
      </c>
      <c r="F586" s="2" t="s">
        <v>349</v>
      </c>
      <c r="G586" s="2" t="str">
        <f>_xlfn.XLOOKUP(C586,customers!A586:A1585,customers!C586:C1585," ")</f>
        <v xml:space="preserve"> </v>
      </c>
      <c r="H586" s="2">
        <v>89706</v>
      </c>
      <c r="I586" t="s">
        <v>6188</v>
      </c>
    </row>
    <row r="587" spans="1:9" x14ac:dyDescent="0.35">
      <c r="A587" s="2" t="s">
        <v>3794</v>
      </c>
      <c r="B587" s="2" t="s">
        <v>3795</v>
      </c>
      <c r="C587" s="2" t="s">
        <v>3796</v>
      </c>
      <c r="D587" s="2" t="s">
        <v>3797</v>
      </c>
      <c r="E587" s="2" t="s">
        <v>3798</v>
      </c>
      <c r="F587" s="2" t="s">
        <v>357</v>
      </c>
      <c r="G587" s="2" t="str">
        <f>_xlfn.XLOOKUP(C587,customers!A587:A1586,customers!C587:C1586," ")</f>
        <v xml:space="preserve"> </v>
      </c>
      <c r="H587" s="2" t="s">
        <v>358</v>
      </c>
      <c r="I587" t="s">
        <v>6187</v>
      </c>
    </row>
    <row r="588" spans="1:9" x14ac:dyDescent="0.35">
      <c r="A588" s="2" t="s">
        <v>3800</v>
      </c>
      <c r="B588" s="2" t="s">
        <v>3801</v>
      </c>
      <c r="C588" s="2"/>
      <c r="D588" s="2" t="s">
        <v>3802</v>
      </c>
      <c r="E588" s="2" t="s">
        <v>3803</v>
      </c>
      <c r="F588" s="2" t="s">
        <v>171</v>
      </c>
      <c r="G588" s="2">
        <f>_xlfn.XLOOKUP(C588,customers!A588:A1587,customers!C588:C1587," ")</f>
        <v>0</v>
      </c>
      <c r="H588" s="2">
        <v>55123</v>
      </c>
      <c r="I588" t="s">
        <v>6188</v>
      </c>
    </row>
    <row r="589" spans="1:9" x14ac:dyDescent="0.35">
      <c r="A589" s="2" t="s">
        <v>3805</v>
      </c>
      <c r="B589" s="2" t="s">
        <v>3806</v>
      </c>
      <c r="C589" s="2" t="s">
        <v>3807</v>
      </c>
      <c r="D589" s="2"/>
      <c r="E589" s="2" t="s">
        <v>3808</v>
      </c>
      <c r="F589" s="2" t="s">
        <v>221</v>
      </c>
      <c r="G589" s="2" t="str">
        <f>_xlfn.XLOOKUP(C589,customers!A589:A1588,customers!C589:C1588," ")</f>
        <v xml:space="preserve"> </v>
      </c>
      <c r="H589" s="2">
        <v>35895</v>
      </c>
      <c r="I589" t="s">
        <v>6187</v>
      </c>
    </row>
    <row r="590" spans="1:9" x14ac:dyDescent="0.35">
      <c r="A590" s="2" t="s">
        <v>3810</v>
      </c>
      <c r="B590" s="2" t="s">
        <v>3811</v>
      </c>
      <c r="C590" s="2" t="s">
        <v>3812</v>
      </c>
      <c r="D590" s="2" t="s">
        <v>3813</v>
      </c>
      <c r="E590" s="2" t="s">
        <v>3814</v>
      </c>
      <c r="F590" s="2" t="s">
        <v>48</v>
      </c>
      <c r="G590" s="2" t="str">
        <f>_xlfn.XLOOKUP(C590,customers!A590:A1589,customers!C590:C1589," ")</f>
        <v xml:space="preserve"> </v>
      </c>
      <c r="H590" s="2">
        <v>88553</v>
      </c>
      <c r="I590" t="s">
        <v>6187</v>
      </c>
    </row>
    <row r="591" spans="1:9" x14ac:dyDescent="0.35">
      <c r="A591" s="2" t="s">
        <v>3816</v>
      </c>
      <c r="B591" s="2" t="s">
        <v>3817</v>
      </c>
      <c r="C591" s="2" t="s">
        <v>3818</v>
      </c>
      <c r="D591" s="2"/>
      <c r="E591" s="2" t="s">
        <v>3819</v>
      </c>
      <c r="F591" s="2" t="s">
        <v>60</v>
      </c>
      <c r="G591" s="2" t="str">
        <f>_xlfn.XLOOKUP(C591,customers!A591:A1590,customers!C591:C1590," ")</f>
        <v xml:space="preserve"> </v>
      </c>
      <c r="H591" s="2">
        <v>30033</v>
      </c>
      <c r="I591" t="s">
        <v>6188</v>
      </c>
    </row>
    <row r="592" spans="1:9" x14ac:dyDescent="0.35">
      <c r="A592" s="2" t="s">
        <v>3821</v>
      </c>
      <c r="B592" s="2" t="s">
        <v>3822</v>
      </c>
      <c r="C592" s="2" t="s">
        <v>3823</v>
      </c>
      <c r="D592" s="2" t="s">
        <v>3824</v>
      </c>
      <c r="E592" s="2" t="s">
        <v>3825</v>
      </c>
      <c r="F592" s="2" t="s">
        <v>159</v>
      </c>
      <c r="G592" s="2" t="str">
        <f>_xlfn.XLOOKUP(C592,customers!A592:A1591,customers!C592:C1591," ")</f>
        <v xml:space="preserve"> </v>
      </c>
      <c r="H592" s="2">
        <v>92668</v>
      </c>
      <c r="I592" t="s">
        <v>6187</v>
      </c>
    </row>
    <row r="593" spans="1:9" x14ac:dyDescent="0.35">
      <c r="A593" s="2" t="s">
        <v>3827</v>
      </c>
      <c r="B593" s="2" t="s">
        <v>3828</v>
      </c>
      <c r="C593" s="2" t="s">
        <v>3829</v>
      </c>
      <c r="D593" s="2"/>
      <c r="E593" s="2" t="s">
        <v>3830</v>
      </c>
      <c r="F593" s="2" t="s">
        <v>24</v>
      </c>
      <c r="G593" s="2" t="str">
        <f>_xlfn.XLOOKUP(C593,customers!A593:A1592,customers!C593:C1592," ")</f>
        <v xml:space="preserve"> </v>
      </c>
      <c r="H593" s="2">
        <v>92648</v>
      </c>
      <c r="I593" t="s">
        <v>6187</v>
      </c>
    </row>
    <row r="594" spans="1:9" x14ac:dyDescent="0.35">
      <c r="A594" s="2" t="s">
        <v>3832</v>
      </c>
      <c r="B594" s="2" t="s">
        <v>3833</v>
      </c>
      <c r="C594" s="2"/>
      <c r="D594" s="2" t="s">
        <v>3834</v>
      </c>
      <c r="E594" s="2" t="s">
        <v>3835</v>
      </c>
      <c r="F594" s="2" t="s">
        <v>43</v>
      </c>
      <c r="G594" s="2">
        <f>_xlfn.XLOOKUP(C594,customers!A594:A1593,customers!C594:C1593," ")</f>
        <v>0</v>
      </c>
      <c r="H594" s="2">
        <v>53285</v>
      </c>
      <c r="I594" t="s">
        <v>6188</v>
      </c>
    </row>
    <row r="595" spans="1:9" x14ac:dyDescent="0.35">
      <c r="A595" s="2" t="s">
        <v>3837</v>
      </c>
      <c r="B595" s="2" t="s">
        <v>3838</v>
      </c>
      <c r="C595" s="2" t="s">
        <v>3839</v>
      </c>
      <c r="D595" s="2"/>
      <c r="E595" s="2" t="s">
        <v>3840</v>
      </c>
      <c r="F595" s="2" t="s">
        <v>79</v>
      </c>
      <c r="G595" s="2" t="str">
        <f>_xlfn.XLOOKUP(C595,customers!A595:A1594,customers!C595:C1594," ")</f>
        <v xml:space="preserve"> </v>
      </c>
      <c r="H595" s="2" t="s">
        <v>256</v>
      </c>
      <c r="I595" t="s">
        <v>6187</v>
      </c>
    </row>
    <row r="596" spans="1:9" x14ac:dyDescent="0.35">
      <c r="A596" s="2" t="s">
        <v>3842</v>
      </c>
      <c r="B596" s="2" t="s">
        <v>3843</v>
      </c>
      <c r="C596" s="2" t="s">
        <v>3844</v>
      </c>
      <c r="D596" s="2" t="s">
        <v>3845</v>
      </c>
      <c r="E596" s="2" t="s">
        <v>3846</v>
      </c>
      <c r="F596" s="2" t="s">
        <v>63</v>
      </c>
      <c r="G596" s="2" t="str">
        <f>_xlfn.XLOOKUP(C596,customers!A596:A1595,customers!C596:C1595," ")</f>
        <v xml:space="preserve"> </v>
      </c>
      <c r="H596" s="2">
        <v>37416</v>
      </c>
      <c r="I596" t="s">
        <v>6188</v>
      </c>
    </row>
    <row r="597" spans="1:9" x14ac:dyDescent="0.35">
      <c r="A597" s="2" t="s">
        <v>3848</v>
      </c>
      <c r="B597" s="2" t="s">
        <v>3849</v>
      </c>
      <c r="C597" s="2"/>
      <c r="D597" s="2"/>
      <c r="E597" s="2" t="s">
        <v>3850</v>
      </c>
      <c r="F597" s="2" t="s">
        <v>305</v>
      </c>
      <c r="G597" s="2">
        <f>_xlfn.XLOOKUP(C597,customers!A597:A1596,customers!C597:C1596," ")</f>
        <v>0</v>
      </c>
      <c r="H597" s="2" t="s">
        <v>306</v>
      </c>
      <c r="I597" t="s">
        <v>6188</v>
      </c>
    </row>
    <row r="598" spans="1:9" x14ac:dyDescent="0.35">
      <c r="A598" s="2" t="s">
        <v>3852</v>
      </c>
      <c r="B598" s="2" t="s">
        <v>3853</v>
      </c>
      <c r="C598" s="2" t="s">
        <v>3854</v>
      </c>
      <c r="D598" s="2" t="s">
        <v>3855</v>
      </c>
      <c r="E598" s="2" t="s">
        <v>3856</v>
      </c>
      <c r="F598" s="2" t="s">
        <v>37</v>
      </c>
      <c r="G598" s="2" t="str">
        <f>_xlfn.XLOOKUP(C598,customers!A598:A1597,customers!C598:C1597," ")</f>
        <v xml:space="preserve"> </v>
      </c>
      <c r="H598" s="2">
        <v>43268</v>
      </c>
      <c r="I598" t="s">
        <v>6188</v>
      </c>
    </row>
    <row r="599" spans="1:9" x14ac:dyDescent="0.35">
      <c r="A599" s="2" t="s">
        <v>3858</v>
      </c>
      <c r="B599" s="2" t="s">
        <v>3859</v>
      </c>
      <c r="C599" s="2" t="s">
        <v>3860</v>
      </c>
      <c r="D599" s="2" t="s">
        <v>3861</v>
      </c>
      <c r="E599" s="2" t="s">
        <v>3862</v>
      </c>
      <c r="F599" s="2" t="s">
        <v>85</v>
      </c>
      <c r="G599" s="2" t="str">
        <f>_xlfn.XLOOKUP(C599,customers!A599:A1598,customers!C599:C1598," ")</f>
        <v xml:space="preserve"> </v>
      </c>
      <c r="H599" s="2">
        <v>91186</v>
      </c>
      <c r="I599" t="s">
        <v>6187</v>
      </c>
    </row>
    <row r="600" spans="1:9" x14ac:dyDescent="0.35">
      <c r="A600" s="2" t="s">
        <v>3864</v>
      </c>
      <c r="B600" s="2" t="s">
        <v>3865</v>
      </c>
      <c r="C600" s="2" t="s">
        <v>3866</v>
      </c>
      <c r="D600" s="2" t="s">
        <v>3867</v>
      </c>
      <c r="E600" s="2" t="s">
        <v>3868</v>
      </c>
      <c r="F600" s="2" t="s">
        <v>148</v>
      </c>
      <c r="G600" s="2" t="str">
        <f>_xlfn.XLOOKUP(C600,customers!A600:A1599,customers!C600:C1599," ")</f>
        <v xml:space="preserve"> </v>
      </c>
      <c r="H600" s="2">
        <v>94159</v>
      </c>
      <c r="I600" t="s">
        <v>6187</v>
      </c>
    </row>
    <row r="601" spans="1:9" x14ac:dyDescent="0.35">
      <c r="A601" s="2" t="s">
        <v>3870</v>
      </c>
      <c r="B601" s="2" t="s">
        <v>3871</v>
      </c>
      <c r="C601" s="2" t="s">
        <v>3872</v>
      </c>
      <c r="D601" s="2"/>
      <c r="E601" s="2" t="s">
        <v>3873</v>
      </c>
      <c r="F601" s="2" t="s">
        <v>173</v>
      </c>
      <c r="G601" s="2" t="str">
        <f>_xlfn.XLOOKUP(C601,customers!A601:A1600,customers!C601:C1600," ")</f>
        <v xml:space="preserve"> </v>
      </c>
      <c r="H601" s="2">
        <v>71137</v>
      </c>
      <c r="I601" t="s">
        <v>6187</v>
      </c>
    </row>
    <row r="602" spans="1:9" x14ac:dyDescent="0.35">
      <c r="A602" s="2" t="s">
        <v>3875</v>
      </c>
      <c r="B602" s="2" t="s">
        <v>3876</v>
      </c>
      <c r="C602" s="2" t="s">
        <v>3877</v>
      </c>
      <c r="D602" s="2" t="s">
        <v>3878</v>
      </c>
      <c r="E602" s="2" t="s">
        <v>3879</v>
      </c>
      <c r="F602" s="2" t="s">
        <v>44</v>
      </c>
      <c r="G602" s="2" t="str">
        <f>_xlfn.XLOOKUP(C602,customers!A602:A1601,customers!C602:C1601," ")</f>
        <v xml:space="preserve"> </v>
      </c>
      <c r="H602" s="2">
        <v>19141</v>
      </c>
      <c r="I602" t="s">
        <v>6188</v>
      </c>
    </row>
    <row r="603" spans="1:9" x14ac:dyDescent="0.35">
      <c r="A603" s="2" t="s">
        <v>3881</v>
      </c>
      <c r="B603" s="2" t="s">
        <v>3882</v>
      </c>
      <c r="C603" s="2" t="s">
        <v>3883</v>
      </c>
      <c r="D603" s="2" t="s">
        <v>3884</v>
      </c>
      <c r="E603" s="2" t="s">
        <v>3885</v>
      </c>
      <c r="F603" s="2" t="s">
        <v>267</v>
      </c>
      <c r="G603" s="2" t="str">
        <f>_xlfn.XLOOKUP(C603,customers!A603:A1602,customers!C603:C1602," ")</f>
        <v xml:space="preserve"> </v>
      </c>
      <c r="H603" s="2">
        <v>41905</v>
      </c>
      <c r="I603" t="s">
        <v>6187</v>
      </c>
    </row>
    <row r="604" spans="1:9" x14ac:dyDescent="0.35">
      <c r="A604" s="2" t="s">
        <v>3887</v>
      </c>
      <c r="B604" s="2" t="s">
        <v>3888</v>
      </c>
      <c r="C604" s="2" t="s">
        <v>3889</v>
      </c>
      <c r="D604" s="2" t="s">
        <v>3890</v>
      </c>
      <c r="E604" s="2" t="s">
        <v>3891</v>
      </c>
      <c r="F604" s="2" t="s">
        <v>258</v>
      </c>
      <c r="G604" s="2" t="str">
        <f>_xlfn.XLOOKUP(C604,customers!A604:A1603,customers!C604:C1603," ")</f>
        <v xml:space="preserve"> </v>
      </c>
      <c r="H604" s="2">
        <v>43666</v>
      </c>
      <c r="I604" t="s">
        <v>6187</v>
      </c>
    </row>
    <row r="605" spans="1:9" x14ac:dyDescent="0.35">
      <c r="A605" s="2" t="s">
        <v>3893</v>
      </c>
      <c r="B605" s="2" t="s">
        <v>3894</v>
      </c>
      <c r="C605" s="2" t="s">
        <v>3895</v>
      </c>
      <c r="D605" s="2"/>
      <c r="E605" s="2" t="s">
        <v>3896</v>
      </c>
      <c r="F605" s="2" t="s">
        <v>76</v>
      </c>
      <c r="G605" s="2" t="str">
        <f>_xlfn.XLOOKUP(C605,customers!A605:A1604,customers!C605:C1604," ")</f>
        <v xml:space="preserve"> </v>
      </c>
      <c r="H605" s="2">
        <v>80945</v>
      </c>
      <c r="I605" t="s">
        <v>6188</v>
      </c>
    </row>
    <row r="606" spans="1:9" x14ac:dyDescent="0.35">
      <c r="A606" s="2" t="s">
        <v>3898</v>
      </c>
      <c r="B606" s="2" t="s">
        <v>3899</v>
      </c>
      <c r="C606" s="2"/>
      <c r="D606" s="2" t="s">
        <v>3900</v>
      </c>
      <c r="E606" s="2" t="s">
        <v>3901</v>
      </c>
      <c r="F606" s="2" t="s">
        <v>377</v>
      </c>
      <c r="G606" s="2">
        <f>_xlfn.XLOOKUP(C606,customers!A606:A1605,customers!C606:C1605," ")</f>
        <v>0</v>
      </c>
      <c r="H606" s="2" t="s">
        <v>378</v>
      </c>
      <c r="I606" t="s">
        <v>6188</v>
      </c>
    </row>
    <row r="607" spans="1:9" x14ac:dyDescent="0.35">
      <c r="A607" s="2" t="s">
        <v>3903</v>
      </c>
      <c r="B607" s="2" t="s">
        <v>3904</v>
      </c>
      <c r="C607" s="2" t="s">
        <v>3905</v>
      </c>
      <c r="D607" s="2" t="s">
        <v>3906</v>
      </c>
      <c r="E607" s="2" t="s">
        <v>3907</v>
      </c>
      <c r="F607" s="2" t="s">
        <v>106</v>
      </c>
      <c r="G607" s="2" t="str">
        <f>_xlfn.XLOOKUP(C607,customers!A607:A1606,customers!C607:C1606," ")</f>
        <v xml:space="preserve"> </v>
      </c>
      <c r="H607" s="2">
        <v>15274</v>
      </c>
      <c r="I607" t="s">
        <v>6187</v>
      </c>
    </row>
    <row r="608" spans="1:9" x14ac:dyDescent="0.35">
      <c r="A608" s="2" t="s">
        <v>3909</v>
      </c>
      <c r="B608" s="2" t="s">
        <v>3910</v>
      </c>
      <c r="C608" s="2" t="s">
        <v>3911</v>
      </c>
      <c r="D608" s="2" t="s">
        <v>3912</v>
      </c>
      <c r="E608" s="2" t="s">
        <v>3913</v>
      </c>
      <c r="F608" s="2" t="s">
        <v>27</v>
      </c>
      <c r="G608" s="2" t="str">
        <f>_xlfn.XLOOKUP(C608,customers!A608:A1607,customers!C608:C1607," ")</f>
        <v xml:space="preserve"> </v>
      </c>
      <c r="H608" s="2">
        <v>33411</v>
      </c>
      <c r="I608" t="s">
        <v>6188</v>
      </c>
    </row>
    <row r="609" spans="1:9" x14ac:dyDescent="0.35">
      <c r="A609" s="2" t="s">
        <v>3915</v>
      </c>
      <c r="B609" s="2" t="s">
        <v>3916</v>
      </c>
      <c r="C609" s="2" t="s">
        <v>3917</v>
      </c>
      <c r="D609" s="2" t="s">
        <v>3918</v>
      </c>
      <c r="E609" s="2" t="s">
        <v>3919</v>
      </c>
      <c r="F609" s="2" t="s">
        <v>173</v>
      </c>
      <c r="G609" s="2" t="str">
        <f>_xlfn.XLOOKUP(C609,customers!A609:A1608,customers!C609:C1608," ")</f>
        <v xml:space="preserve"> </v>
      </c>
      <c r="H609" s="2">
        <v>71115</v>
      </c>
      <c r="I609" t="s">
        <v>6187</v>
      </c>
    </row>
    <row r="610" spans="1:9" x14ac:dyDescent="0.35">
      <c r="A610" s="2" t="s">
        <v>3921</v>
      </c>
      <c r="B610" s="2" t="s">
        <v>3922</v>
      </c>
      <c r="C610" s="2"/>
      <c r="D610" s="2"/>
      <c r="E610" s="2" t="s">
        <v>3923</v>
      </c>
      <c r="F610" s="2" t="s">
        <v>253</v>
      </c>
      <c r="G610" s="2">
        <f>_xlfn.XLOOKUP(C610,customers!A610:A1609,customers!C610:C1609," ")</f>
        <v>0</v>
      </c>
      <c r="H610" s="2">
        <v>44105</v>
      </c>
      <c r="I610" t="s">
        <v>6188</v>
      </c>
    </row>
    <row r="611" spans="1:9" x14ac:dyDescent="0.35">
      <c r="A611" s="2" t="s">
        <v>3925</v>
      </c>
      <c r="B611" s="2" t="s">
        <v>3926</v>
      </c>
      <c r="C611" s="2" t="s">
        <v>3927</v>
      </c>
      <c r="D611" s="2" t="s">
        <v>3928</v>
      </c>
      <c r="E611" s="2" t="s">
        <v>3929</v>
      </c>
      <c r="F611" s="2" t="s">
        <v>43</v>
      </c>
      <c r="G611" s="2" t="str">
        <f>_xlfn.XLOOKUP(C611,customers!A611:A1610,customers!C611:C1610," ")</f>
        <v xml:space="preserve"> </v>
      </c>
      <c r="H611" s="2">
        <v>53234</v>
      </c>
      <c r="I611" t="s">
        <v>6187</v>
      </c>
    </row>
    <row r="612" spans="1:9" x14ac:dyDescent="0.35">
      <c r="A612" s="2" t="s">
        <v>3931</v>
      </c>
      <c r="B612" s="2" t="s">
        <v>3932</v>
      </c>
      <c r="C612" s="2" t="s">
        <v>3933</v>
      </c>
      <c r="D612" s="2" t="s">
        <v>3934</v>
      </c>
      <c r="E612" s="2" t="s">
        <v>3935</v>
      </c>
      <c r="F612" s="2" t="s">
        <v>269</v>
      </c>
      <c r="G612" s="2" t="str">
        <f>_xlfn.XLOOKUP(C612,customers!A612:A1611,customers!C612:C1611," ")</f>
        <v xml:space="preserve"> </v>
      </c>
      <c r="H612" s="2">
        <v>33345</v>
      </c>
      <c r="I612" t="s">
        <v>6188</v>
      </c>
    </row>
    <row r="613" spans="1:9" x14ac:dyDescent="0.35">
      <c r="A613" s="2" t="s">
        <v>3937</v>
      </c>
      <c r="B613" s="2" t="s">
        <v>3938</v>
      </c>
      <c r="C613" s="2" t="s">
        <v>3939</v>
      </c>
      <c r="D613" s="2" t="s">
        <v>3940</v>
      </c>
      <c r="E613" s="2" t="s">
        <v>3941</v>
      </c>
      <c r="F613" s="2" t="s">
        <v>173</v>
      </c>
      <c r="G613" s="2" t="str">
        <f>_xlfn.XLOOKUP(C613,customers!A613:A1612,customers!C613:C1612," ")</f>
        <v xml:space="preserve"> </v>
      </c>
      <c r="H613" s="2">
        <v>71105</v>
      </c>
      <c r="I613" t="s">
        <v>6188</v>
      </c>
    </row>
    <row r="614" spans="1:9" x14ac:dyDescent="0.35">
      <c r="A614" s="2" t="s">
        <v>3943</v>
      </c>
      <c r="B614" s="2" t="s">
        <v>3944</v>
      </c>
      <c r="C614" s="2"/>
      <c r="D614" s="2" t="s">
        <v>3945</v>
      </c>
      <c r="E614" s="2" t="s">
        <v>3946</v>
      </c>
      <c r="F614" s="2" t="s">
        <v>287</v>
      </c>
      <c r="G614" s="2">
        <f>_xlfn.XLOOKUP(C614,customers!A614:A1613,customers!C614:C1613," ")</f>
        <v>0</v>
      </c>
      <c r="H614" s="2" t="s">
        <v>441</v>
      </c>
      <c r="I614" t="s">
        <v>6188</v>
      </c>
    </row>
    <row r="615" spans="1:9" x14ac:dyDescent="0.35">
      <c r="A615" s="2" t="s">
        <v>3948</v>
      </c>
      <c r="B615" s="2" t="s">
        <v>3949</v>
      </c>
      <c r="C615" s="2"/>
      <c r="D615" s="2" t="s">
        <v>3950</v>
      </c>
      <c r="E615" s="2" t="s">
        <v>3951</v>
      </c>
      <c r="F615" s="2" t="s">
        <v>129</v>
      </c>
      <c r="G615" s="2">
        <f>_xlfn.XLOOKUP(C615,customers!A615:A1614,customers!C615:C1614," ")</f>
        <v>0</v>
      </c>
      <c r="H615" s="2">
        <v>94207</v>
      </c>
      <c r="I615" t="s">
        <v>6188</v>
      </c>
    </row>
    <row r="616" spans="1:9" x14ac:dyDescent="0.35">
      <c r="A616" s="2" t="s">
        <v>3953</v>
      </c>
      <c r="B616" s="2" t="s">
        <v>3954</v>
      </c>
      <c r="C616" s="2"/>
      <c r="D616" s="2" t="s">
        <v>3955</v>
      </c>
      <c r="E616" s="2" t="s">
        <v>3956</v>
      </c>
      <c r="F616" s="2" t="s">
        <v>128</v>
      </c>
      <c r="G616" s="2">
        <f>_xlfn.XLOOKUP(C616,customers!A616:A1615,customers!C616:C1615," ")</f>
        <v>0</v>
      </c>
      <c r="H616" s="2">
        <v>37240</v>
      </c>
      <c r="I616" t="s">
        <v>6188</v>
      </c>
    </row>
    <row r="617" spans="1:9" x14ac:dyDescent="0.35">
      <c r="A617" s="2" t="s">
        <v>3958</v>
      </c>
      <c r="B617" s="2" t="s">
        <v>3959</v>
      </c>
      <c r="C617" s="2" t="s">
        <v>3960</v>
      </c>
      <c r="D617" s="2" t="s">
        <v>3961</v>
      </c>
      <c r="E617" s="2" t="s">
        <v>3962</v>
      </c>
      <c r="F617" s="2" t="s">
        <v>95</v>
      </c>
      <c r="G617" s="2" t="str">
        <f>_xlfn.XLOOKUP(C617,customers!A617:A1616,customers!C617:C1616," ")</f>
        <v xml:space="preserve"> </v>
      </c>
      <c r="H617" s="2">
        <v>58122</v>
      </c>
      <c r="I617" t="s">
        <v>6187</v>
      </c>
    </row>
    <row r="618" spans="1:9" x14ac:dyDescent="0.35">
      <c r="A618" s="2" t="s">
        <v>3964</v>
      </c>
      <c r="B618" s="2" t="s">
        <v>3965</v>
      </c>
      <c r="C618" s="2" t="s">
        <v>3966</v>
      </c>
      <c r="D618" s="2" t="s">
        <v>3967</v>
      </c>
      <c r="E618" s="2" t="s">
        <v>3968</v>
      </c>
      <c r="F618" s="2" t="s">
        <v>52</v>
      </c>
      <c r="G618" s="2" t="str">
        <f>_xlfn.XLOOKUP(C618,customers!A618:A1617,customers!C618:C1617," ")</f>
        <v xml:space="preserve"> </v>
      </c>
      <c r="H618" s="2" t="s">
        <v>53</v>
      </c>
      <c r="I618" t="s">
        <v>6188</v>
      </c>
    </row>
    <row r="619" spans="1:9" x14ac:dyDescent="0.35">
      <c r="A619" s="2" t="s">
        <v>3970</v>
      </c>
      <c r="B619" s="2" t="s">
        <v>3971</v>
      </c>
      <c r="C619" s="2" t="s">
        <v>3972</v>
      </c>
      <c r="D619" s="2" t="s">
        <v>3973</v>
      </c>
      <c r="E619" s="2" t="s">
        <v>3974</v>
      </c>
      <c r="F619" s="2" t="s">
        <v>88</v>
      </c>
      <c r="G619" s="2" t="str">
        <f>_xlfn.XLOOKUP(C619,customers!A619:A1618,customers!C619:C1618," ")</f>
        <v xml:space="preserve"> </v>
      </c>
      <c r="H619" s="2">
        <v>74184</v>
      </c>
      <c r="I619" t="s">
        <v>6188</v>
      </c>
    </row>
    <row r="620" spans="1:9" x14ac:dyDescent="0.35">
      <c r="A620" s="2" t="s">
        <v>3976</v>
      </c>
      <c r="B620" s="2" t="s">
        <v>3977</v>
      </c>
      <c r="C620" s="2" t="s">
        <v>3978</v>
      </c>
      <c r="D620" s="2" t="s">
        <v>3979</v>
      </c>
      <c r="E620" s="2" t="s">
        <v>3980</v>
      </c>
      <c r="F620" s="2" t="s">
        <v>55</v>
      </c>
      <c r="G620" s="2" t="str">
        <f>_xlfn.XLOOKUP(C620,customers!A620:A1619,customers!C620:C1619," ")</f>
        <v xml:space="preserve"> </v>
      </c>
      <c r="H620" s="2">
        <v>10045</v>
      </c>
      <c r="I620" t="s">
        <v>6187</v>
      </c>
    </row>
    <row r="621" spans="1:9" x14ac:dyDescent="0.35">
      <c r="A621" s="2" t="s">
        <v>3982</v>
      </c>
      <c r="B621" s="2" t="s">
        <v>3983</v>
      </c>
      <c r="C621" s="2" t="s">
        <v>3984</v>
      </c>
      <c r="D621" s="2" t="s">
        <v>3985</v>
      </c>
      <c r="E621" s="2" t="s">
        <v>3986</v>
      </c>
      <c r="F621" s="2" t="s">
        <v>51</v>
      </c>
      <c r="G621" s="2" t="str">
        <f>_xlfn.XLOOKUP(C621,customers!A621:A1620,customers!C621:C1620," ")</f>
        <v xml:space="preserve"> </v>
      </c>
      <c r="H621" s="2">
        <v>34642</v>
      </c>
      <c r="I621" t="s">
        <v>6187</v>
      </c>
    </row>
    <row r="622" spans="1:9" x14ac:dyDescent="0.35">
      <c r="A622" s="2" t="s">
        <v>3988</v>
      </c>
      <c r="B622" s="2" t="s">
        <v>3989</v>
      </c>
      <c r="C622" s="2" t="s">
        <v>3990</v>
      </c>
      <c r="D622" s="2" t="s">
        <v>3991</v>
      </c>
      <c r="E622" s="2" t="s">
        <v>3992</v>
      </c>
      <c r="F622" s="2" t="s">
        <v>2995</v>
      </c>
      <c r="G622" s="2" t="str">
        <f>_xlfn.XLOOKUP(C622,customers!A622:A1621,customers!C622:C1621," ")</f>
        <v xml:space="preserve"> </v>
      </c>
      <c r="H622" s="2" t="s">
        <v>392</v>
      </c>
      <c r="I622" t="s">
        <v>6188</v>
      </c>
    </row>
    <row r="623" spans="1:9" x14ac:dyDescent="0.35">
      <c r="A623" s="2" t="s">
        <v>3994</v>
      </c>
      <c r="B623" s="2" t="s">
        <v>3995</v>
      </c>
      <c r="C623" s="2" t="s">
        <v>3996</v>
      </c>
      <c r="D623" s="2" t="s">
        <v>3997</v>
      </c>
      <c r="E623" s="2" t="s">
        <v>3998</v>
      </c>
      <c r="F623" s="2" t="s">
        <v>187</v>
      </c>
      <c r="G623" s="2" t="str">
        <f>_xlfn.XLOOKUP(C623,customers!A623:A1622,customers!C623:C1622," ")</f>
        <v xml:space="preserve"> </v>
      </c>
      <c r="H623" s="2">
        <v>97296</v>
      </c>
      <c r="I623" t="s">
        <v>6188</v>
      </c>
    </row>
    <row r="624" spans="1:9" x14ac:dyDescent="0.35">
      <c r="A624" s="2" t="s">
        <v>4000</v>
      </c>
      <c r="B624" s="2" t="s">
        <v>4001</v>
      </c>
      <c r="C624" s="2" t="s">
        <v>4002</v>
      </c>
      <c r="D624" s="2"/>
      <c r="E624" s="2" t="s">
        <v>4003</v>
      </c>
      <c r="F624" s="2" t="s">
        <v>105</v>
      </c>
      <c r="G624" s="2" t="str">
        <f>_xlfn.XLOOKUP(C624,customers!A624:A1623,customers!C624:C1623," ")</f>
        <v xml:space="preserve"> </v>
      </c>
      <c r="H624" s="2">
        <v>89115</v>
      </c>
      <c r="I624" t="s">
        <v>6188</v>
      </c>
    </row>
    <row r="625" spans="1:9" x14ac:dyDescent="0.35">
      <c r="A625" s="2" t="s">
        <v>4005</v>
      </c>
      <c r="B625" s="2" t="s">
        <v>4006</v>
      </c>
      <c r="C625" s="2"/>
      <c r="D625" s="2" t="s">
        <v>4007</v>
      </c>
      <c r="E625" s="2" t="s">
        <v>4008</v>
      </c>
      <c r="F625" s="2" t="s">
        <v>98</v>
      </c>
      <c r="G625" s="2">
        <f>_xlfn.XLOOKUP(C625,customers!A625:A1624,customers!C625:C1624," ")</f>
        <v>0</v>
      </c>
      <c r="H625" s="2" t="s">
        <v>99</v>
      </c>
      <c r="I625" t="s">
        <v>6188</v>
      </c>
    </row>
    <row r="626" spans="1:9" x14ac:dyDescent="0.35">
      <c r="A626" s="2" t="s">
        <v>4010</v>
      </c>
      <c r="B626" s="2" t="s">
        <v>4011</v>
      </c>
      <c r="C626" s="2" t="s">
        <v>4012</v>
      </c>
      <c r="D626" s="2"/>
      <c r="E626" s="2" t="s">
        <v>4013</v>
      </c>
      <c r="F626" s="2" t="s">
        <v>336</v>
      </c>
      <c r="G626" s="2" t="str">
        <f>_xlfn.XLOOKUP(C626,customers!A626:A1625,customers!C626:C1625," ")</f>
        <v xml:space="preserve"> </v>
      </c>
      <c r="H626" s="2" t="s">
        <v>337</v>
      </c>
      <c r="I626" t="s">
        <v>6187</v>
      </c>
    </row>
    <row r="627" spans="1:9" x14ac:dyDescent="0.35">
      <c r="A627" s="2" t="s">
        <v>4015</v>
      </c>
      <c r="B627" s="2" t="s">
        <v>4016</v>
      </c>
      <c r="C627" s="2" t="s">
        <v>4017</v>
      </c>
      <c r="D627" s="2" t="s">
        <v>4018</v>
      </c>
      <c r="E627" s="2" t="s">
        <v>4019</v>
      </c>
      <c r="F627" s="2" t="s">
        <v>148</v>
      </c>
      <c r="G627" s="2" t="str">
        <f>_xlfn.XLOOKUP(C627,customers!A627:A1626,customers!C627:C1626," ")</f>
        <v xml:space="preserve"> </v>
      </c>
      <c r="H627" s="2">
        <v>94159</v>
      </c>
      <c r="I627" t="s">
        <v>6188</v>
      </c>
    </row>
    <row r="628" spans="1:9" x14ac:dyDescent="0.35">
      <c r="A628" s="2" t="s">
        <v>4021</v>
      </c>
      <c r="B628" s="2" t="s">
        <v>4022</v>
      </c>
      <c r="C628" s="2" t="s">
        <v>4023</v>
      </c>
      <c r="D628" s="2" t="s">
        <v>4024</v>
      </c>
      <c r="E628" s="2" t="s">
        <v>4025</v>
      </c>
      <c r="F628" s="2" t="s">
        <v>106</v>
      </c>
      <c r="G628" s="2" t="str">
        <f>_xlfn.XLOOKUP(C628,customers!A628:A1627,customers!C628:C1627," ")</f>
        <v xml:space="preserve"> </v>
      </c>
      <c r="H628" s="2">
        <v>15274</v>
      </c>
      <c r="I628" t="s">
        <v>6188</v>
      </c>
    </row>
    <row r="629" spans="1:9" x14ac:dyDescent="0.35">
      <c r="A629" s="2" t="s">
        <v>4027</v>
      </c>
      <c r="B629" s="2" t="s">
        <v>4028</v>
      </c>
      <c r="C629" s="2" t="s">
        <v>4029</v>
      </c>
      <c r="D629" s="2" t="s">
        <v>4030</v>
      </c>
      <c r="E629" s="2" t="s">
        <v>4031</v>
      </c>
      <c r="F629" s="2" t="s">
        <v>61</v>
      </c>
      <c r="G629" s="2" t="str">
        <f>_xlfn.XLOOKUP(C629,customers!A629:A1628,customers!C629:C1628," ")</f>
        <v xml:space="preserve"> </v>
      </c>
      <c r="H629" s="2">
        <v>77281</v>
      </c>
      <c r="I629" t="s">
        <v>6187</v>
      </c>
    </row>
    <row r="630" spans="1:9" x14ac:dyDescent="0.35">
      <c r="A630" s="2" t="s">
        <v>4033</v>
      </c>
      <c r="B630" s="2" t="s">
        <v>4034</v>
      </c>
      <c r="C630" s="2" t="s">
        <v>4035</v>
      </c>
      <c r="D630" s="2" t="s">
        <v>4036</v>
      </c>
      <c r="E630" s="2" t="s">
        <v>4037</v>
      </c>
      <c r="F630" s="2" t="s">
        <v>4038</v>
      </c>
      <c r="G630" s="2" t="str">
        <f>_xlfn.XLOOKUP(C630,customers!A630:A1629,customers!C630:C1629," ")</f>
        <v xml:space="preserve"> </v>
      </c>
      <c r="H630" s="2" t="s">
        <v>413</v>
      </c>
      <c r="I630" t="s">
        <v>6187</v>
      </c>
    </row>
    <row r="631" spans="1:9" x14ac:dyDescent="0.35">
      <c r="A631" s="2" t="s">
        <v>4039</v>
      </c>
      <c r="B631" s="2" t="s">
        <v>4040</v>
      </c>
      <c r="C631" s="2" t="s">
        <v>4041</v>
      </c>
      <c r="D631" s="2"/>
      <c r="E631" s="2" t="s">
        <v>4042</v>
      </c>
      <c r="F631" s="2" t="s">
        <v>269</v>
      </c>
      <c r="G631" s="2" t="str">
        <f>_xlfn.XLOOKUP(C631,customers!A631:A1630,customers!C631:C1630," ")</f>
        <v xml:space="preserve"> </v>
      </c>
      <c r="H631" s="2">
        <v>33345</v>
      </c>
      <c r="I631" t="s">
        <v>6188</v>
      </c>
    </row>
    <row r="632" spans="1:9" x14ac:dyDescent="0.35">
      <c r="A632" s="2" t="s">
        <v>4043</v>
      </c>
      <c r="B632" s="2" t="s">
        <v>4044</v>
      </c>
      <c r="C632" s="2" t="s">
        <v>4045</v>
      </c>
      <c r="D632" s="2" t="s">
        <v>4046</v>
      </c>
      <c r="E632" s="2" t="s">
        <v>4047</v>
      </c>
      <c r="F632" s="2" t="s">
        <v>188</v>
      </c>
      <c r="G632" s="2" t="str">
        <f>_xlfn.XLOOKUP(C632,customers!A632:A1631,customers!C632:C1631," ")</f>
        <v xml:space="preserve"> </v>
      </c>
      <c r="H632" s="2">
        <v>76210</v>
      </c>
      <c r="I632" t="s">
        <v>6188</v>
      </c>
    </row>
    <row r="633" spans="1:9" x14ac:dyDescent="0.35">
      <c r="A633" s="2" t="s">
        <v>4048</v>
      </c>
      <c r="B633" s="2" t="s">
        <v>4049</v>
      </c>
      <c r="C633" s="2" t="s">
        <v>4050</v>
      </c>
      <c r="D633" s="2" t="s">
        <v>4051</v>
      </c>
      <c r="E633" s="2" t="s">
        <v>4052</v>
      </c>
      <c r="F633" s="2" t="s">
        <v>485</v>
      </c>
      <c r="G633" s="2" t="str">
        <f>_xlfn.XLOOKUP(C633,customers!A633:A1632,customers!C633:C1632," ")</f>
        <v xml:space="preserve"> </v>
      </c>
      <c r="H633" s="2" t="s">
        <v>360</v>
      </c>
      <c r="I633" t="s">
        <v>6187</v>
      </c>
    </row>
    <row r="634" spans="1:9" x14ac:dyDescent="0.35">
      <c r="A634" s="2" t="s">
        <v>4054</v>
      </c>
      <c r="B634" s="2" t="s">
        <v>4055</v>
      </c>
      <c r="C634" s="2" t="s">
        <v>4056</v>
      </c>
      <c r="D634" s="2" t="s">
        <v>4057</v>
      </c>
      <c r="E634" s="2" t="s">
        <v>4058</v>
      </c>
      <c r="F634" s="2" t="s">
        <v>26</v>
      </c>
      <c r="G634" s="2" t="str">
        <f>_xlfn.XLOOKUP(C634,customers!A634:A1633,customers!C634:C1633," ")</f>
        <v xml:space="preserve"> </v>
      </c>
      <c r="H634" s="2">
        <v>90005</v>
      </c>
      <c r="I634" t="s">
        <v>6188</v>
      </c>
    </row>
    <row r="635" spans="1:9" x14ac:dyDescent="0.35">
      <c r="A635" s="2" t="s">
        <v>4060</v>
      </c>
      <c r="B635" s="2" t="s">
        <v>4061</v>
      </c>
      <c r="C635" s="2" t="s">
        <v>4062</v>
      </c>
      <c r="D635" s="2" t="s">
        <v>4063</v>
      </c>
      <c r="E635" s="2" t="s">
        <v>4064</v>
      </c>
      <c r="F635" s="2" t="s">
        <v>200</v>
      </c>
      <c r="G635" s="2" t="str">
        <f>_xlfn.XLOOKUP(C635,customers!A635:A1634,customers!C635:C1634," ")</f>
        <v xml:space="preserve"> </v>
      </c>
      <c r="H635" s="2">
        <v>18706</v>
      </c>
      <c r="I635" t="s">
        <v>6188</v>
      </c>
    </row>
    <row r="636" spans="1:9" x14ac:dyDescent="0.35">
      <c r="A636" s="2" t="s">
        <v>4066</v>
      </c>
      <c r="B636" s="2" t="s">
        <v>4067</v>
      </c>
      <c r="C636" s="2" t="s">
        <v>4068</v>
      </c>
      <c r="D636" s="2" t="s">
        <v>4069</v>
      </c>
      <c r="E636" s="2" t="s">
        <v>4070</v>
      </c>
      <c r="F636" s="2" t="s">
        <v>188</v>
      </c>
      <c r="G636" s="2" t="str">
        <f>_xlfn.XLOOKUP(C636,customers!A636:A1635,customers!C636:C1635," ")</f>
        <v xml:space="preserve"> </v>
      </c>
      <c r="H636" s="2">
        <v>76205</v>
      </c>
      <c r="I636" t="s">
        <v>6188</v>
      </c>
    </row>
    <row r="637" spans="1:9" x14ac:dyDescent="0.35">
      <c r="A637" s="2" t="s">
        <v>4072</v>
      </c>
      <c r="B637" s="2" t="s">
        <v>4073</v>
      </c>
      <c r="C637" s="2" t="s">
        <v>4074</v>
      </c>
      <c r="D637" s="2" t="s">
        <v>4075</v>
      </c>
      <c r="E637" s="2" t="s">
        <v>4076</v>
      </c>
      <c r="F637" s="2" t="s">
        <v>35</v>
      </c>
      <c r="G637" s="2" t="str">
        <f>_xlfn.XLOOKUP(C637,customers!A637:A1636,customers!C637:C1636," ")</f>
        <v xml:space="preserve"> </v>
      </c>
      <c r="H637" s="2">
        <v>64082</v>
      </c>
      <c r="I637" t="s">
        <v>6187</v>
      </c>
    </row>
    <row r="638" spans="1:9" x14ac:dyDescent="0.35">
      <c r="A638" s="2" t="s">
        <v>4078</v>
      </c>
      <c r="B638" s="2" t="s">
        <v>4079</v>
      </c>
      <c r="C638" s="2" t="s">
        <v>4080</v>
      </c>
      <c r="D638" s="2" t="s">
        <v>4081</v>
      </c>
      <c r="E638" s="2" t="s">
        <v>4082</v>
      </c>
      <c r="F638" s="2" t="s">
        <v>86</v>
      </c>
      <c r="G638" s="2" t="str">
        <f>_xlfn.XLOOKUP(C638,customers!A638:A1637,customers!C638:C1637," ")</f>
        <v xml:space="preserve"> </v>
      </c>
      <c r="H638" s="2">
        <v>72209</v>
      </c>
      <c r="I638" t="s">
        <v>6187</v>
      </c>
    </row>
    <row r="639" spans="1:9" x14ac:dyDescent="0.35">
      <c r="A639" s="2" t="s">
        <v>4084</v>
      </c>
      <c r="B639" s="2" t="s">
        <v>4085</v>
      </c>
      <c r="C639" s="2" t="s">
        <v>4086</v>
      </c>
      <c r="D639" s="2" t="s">
        <v>4087</v>
      </c>
      <c r="E639" s="2" t="s">
        <v>4088</v>
      </c>
      <c r="F639" s="2" t="s">
        <v>4089</v>
      </c>
      <c r="G639" s="2" t="str">
        <f>_xlfn.XLOOKUP(C639,customers!A639:A1638,customers!C639:C1638," ")</f>
        <v xml:space="preserve"> </v>
      </c>
      <c r="H639" s="2" t="s">
        <v>321</v>
      </c>
      <c r="I639" t="s">
        <v>6187</v>
      </c>
    </row>
    <row r="640" spans="1:9" x14ac:dyDescent="0.35">
      <c r="A640" s="2" t="s">
        <v>4091</v>
      </c>
      <c r="B640" s="2" t="s">
        <v>4092</v>
      </c>
      <c r="C640" s="2"/>
      <c r="D640" s="2" t="s">
        <v>4093</v>
      </c>
      <c r="E640" s="2" t="s">
        <v>4094</v>
      </c>
      <c r="F640" s="2" t="s">
        <v>3661</v>
      </c>
      <c r="G640" s="2">
        <f>_xlfn.XLOOKUP(C640,customers!A640:A1639,customers!C640:C1639," ")</f>
        <v>0</v>
      </c>
      <c r="H640" s="2" t="s">
        <v>395</v>
      </c>
      <c r="I640" t="s">
        <v>6187</v>
      </c>
    </row>
    <row r="641" spans="1:9" x14ac:dyDescent="0.35">
      <c r="A641" s="2" t="s">
        <v>4096</v>
      </c>
      <c r="B641" s="2" t="s">
        <v>4097</v>
      </c>
      <c r="C641" s="2" t="s">
        <v>4098</v>
      </c>
      <c r="D641" s="2" t="s">
        <v>4099</v>
      </c>
      <c r="E641" s="2" t="s">
        <v>4100</v>
      </c>
      <c r="F641" s="2" t="s">
        <v>177</v>
      </c>
      <c r="G641" s="2" t="str">
        <f>_xlfn.XLOOKUP(C641,customers!A641:A1640,customers!C641:C1640," ")</f>
        <v xml:space="preserve"> </v>
      </c>
      <c r="H641" s="2">
        <v>16534</v>
      </c>
      <c r="I641" t="s">
        <v>6187</v>
      </c>
    </row>
    <row r="642" spans="1:9" x14ac:dyDescent="0.35">
      <c r="A642" s="2" t="s">
        <v>4102</v>
      </c>
      <c r="B642" s="2" t="s">
        <v>4103</v>
      </c>
      <c r="C642" s="2"/>
      <c r="D642" s="2" t="s">
        <v>4104</v>
      </c>
      <c r="E642" s="2" t="s">
        <v>4105</v>
      </c>
      <c r="F642" s="2" t="s">
        <v>278</v>
      </c>
      <c r="G642" s="2">
        <f>_xlfn.XLOOKUP(C642,customers!A642:A1641,customers!C642:C1641," ")</f>
        <v>0</v>
      </c>
      <c r="H642" s="2" t="s">
        <v>308</v>
      </c>
      <c r="I642" t="s">
        <v>6188</v>
      </c>
    </row>
    <row r="643" spans="1:9" x14ac:dyDescent="0.35">
      <c r="A643" s="2" t="s">
        <v>4107</v>
      </c>
      <c r="B643" s="2" t="s">
        <v>4108</v>
      </c>
      <c r="C643" s="2" t="s">
        <v>4109</v>
      </c>
      <c r="D643" s="2" t="s">
        <v>4110</v>
      </c>
      <c r="E643" s="2" t="s">
        <v>4111</v>
      </c>
      <c r="F643" s="2" t="s">
        <v>106</v>
      </c>
      <c r="G643" s="2" t="str">
        <f>_xlfn.XLOOKUP(C643,customers!A643:A1642,customers!C643:C1642," ")</f>
        <v xml:space="preserve"> </v>
      </c>
      <c r="H643" s="2">
        <v>15255</v>
      </c>
      <c r="I643" t="s">
        <v>6187</v>
      </c>
    </row>
    <row r="644" spans="1:9" x14ac:dyDescent="0.35">
      <c r="A644" s="2" t="s">
        <v>4113</v>
      </c>
      <c r="B644" s="2" t="s">
        <v>4114</v>
      </c>
      <c r="C644" s="2" t="s">
        <v>4115</v>
      </c>
      <c r="D644" s="2" t="s">
        <v>4116</v>
      </c>
      <c r="E644" s="2" t="s">
        <v>4117</v>
      </c>
      <c r="F644" s="2" t="s">
        <v>4118</v>
      </c>
      <c r="G644" s="2" t="str">
        <f>_xlfn.XLOOKUP(C644,customers!A644:A1643,customers!C644:C1643," ")</f>
        <v xml:space="preserve"> </v>
      </c>
      <c r="H644" s="2" t="s">
        <v>4119</v>
      </c>
      <c r="I644" t="s">
        <v>6187</v>
      </c>
    </row>
    <row r="645" spans="1:9" x14ac:dyDescent="0.35">
      <c r="A645" s="2" t="s">
        <v>4121</v>
      </c>
      <c r="B645" s="2" t="s">
        <v>4122</v>
      </c>
      <c r="C645" s="2" t="s">
        <v>4123</v>
      </c>
      <c r="D645" s="2"/>
      <c r="E645" s="2" t="s">
        <v>4124</v>
      </c>
      <c r="F645" s="2" t="s">
        <v>50</v>
      </c>
      <c r="G645" s="2" t="str">
        <f>_xlfn.XLOOKUP(C645,customers!A645:A1644,customers!C645:C1644," ")</f>
        <v xml:space="preserve"> </v>
      </c>
      <c r="H645" s="2">
        <v>75260</v>
      </c>
      <c r="I645" t="s">
        <v>6187</v>
      </c>
    </row>
    <row r="646" spans="1:9" x14ac:dyDescent="0.35">
      <c r="A646" s="2" t="s">
        <v>4126</v>
      </c>
      <c r="B646" s="2" t="s">
        <v>4127</v>
      </c>
      <c r="C646" s="2"/>
      <c r="D646" s="2" t="s">
        <v>4128</v>
      </c>
      <c r="E646" s="2" t="s">
        <v>4129</v>
      </c>
      <c r="F646" s="2" t="s">
        <v>90</v>
      </c>
      <c r="G646" s="2">
        <f>_xlfn.XLOOKUP(C646,customers!A646:A1645,customers!C646:C1645," ")</f>
        <v>0</v>
      </c>
      <c r="H646" s="2">
        <v>33233</v>
      </c>
      <c r="I646" t="s">
        <v>6188</v>
      </c>
    </row>
    <row r="647" spans="1:9" x14ac:dyDescent="0.35">
      <c r="A647" s="2" t="s">
        <v>4131</v>
      </c>
      <c r="B647" s="2" t="s">
        <v>4132</v>
      </c>
      <c r="C647" s="2" t="s">
        <v>4133</v>
      </c>
      <c r="D647" s="2" t="s">
        <v>4134</v>
      </c>
      <c r="E647" s="2" t="s">
        <v>4135</v>
      </c>
      <c r="F647" s="2" t="s">
        <v>464</v>
      </c>
      <c r="G647" s="2" t="str">
        <f>_xlfn.XLOOKUP(C647,customers!A647:A1646,customers!C647:C1646," ")</f>
        <v xml:space="preserve"> </v>
      </c>
      <c r="H647" s="2">
        <v>76905</v>
      </c>
      <c r="I647" t="s">
        <v>6187</v>
      </c>
    </row>
    <row r="648" spans="1:9" x14ac:dyDescent="0.35">
      <c r="A648" s="2" t="s">
        <v>4137</v>
      </c>
      <c r="B648" s="2" t="s">
        <v>4138</v>
      </c>
      <c r="C648" s="2" t="s">
        <v>4139</v>
      </c>
      <c r="D648" s="2" t="s">
        <v>4140</v>
      </c>
      <c r="E648" s="2" t="s">
        <v>4141</v>
      </c>
      <c r="F648" s="2" t="s">
        <v>196</v>
      </c>
      <c r="G648" s="2" t="str">
        <f>_xlfn.XLOOKUP(C648,customers!A648:A1647,customers!C648:C1647," ")</f>
        <v xml:space="preserve"> </v>
      </c>
      <c r="H648" s="2">
        <v>12205</v>
      </c>
      <c r="I648" t="s">
        <v>6187</v>
      </c>
    </row>
    <row r="649" spans="1:9" x14ac:dyDescent="0.35">
      <c r="A649" s="2" t="s">
        <v>4143</v>
      </c>
      <c r="B649" s="2" t="s">
        <v>4144</v>
      </c>
      <c r="C649" s="2" t="s">
        <v>4145</v>
      </c>
      <c r="D649" s="2" t="s">
        <v>4146</v>
      </c>
      <c r="E649" s="2" t="s">
        <v>4147</v>
      </c>
      <c r="F649" s="2" t="s">
        <v>277</v>
      </c>
      <c r="G649" s="2" t="str">
        <f>_xlfn.XLOOKUP(C649,customers!A649:A1648,customers!C649:C1648," ")</f>
        <v xml:space="preserve"> </v>
      </c>
      <c r="H649" s="2" t="s">
        <v>208</v>
      </c>
      <c r="I649" t="s">
        <v>6187</v>
      </c>
    </row>
    <row r="650" spans="1:9" x14ac:dyDescent="0.35">
      <c r="A650" s="2" t="s">
        <v>4149</v>
      </c>
      <c r="B650" s="2" t="s">
        <v>4150</v>
      </c>
      <c r="C650" s="2" t="s">
        <v>4151</v>
      </c>
      <c r="D650" s="2" t="s">
        <v>4152</v>
      </c>
      <c r="E650" s="2" t="s">
        <v>4153</v>
      </c>
      <c r="F650" s="2" t="s">
        <v>37</v>
      </c>
      <c r="G650" s="2" t="str">
        <f>_xlfn.XLOOKUP(C650,customers!A650:A1649,customers!C650:C1649," ")</f>
        <v xml:space="preserve"> </v>
      </c>
      <c r="H650" s="2">
        <v>43240</v>
      </c>
      <c r="I650" t="s">
        <v>6188</v>
      </c>
    </row>
    <row r="651" spans="1:9" x14ac:dyDescent="0.35">
      <c r="A651" s="2" t="s">
        <v>4155</v>
      </c>
      <c r="B651" s="2" t="s">
        <v>4156</v>
      </c>
      <c r="C651" s="2" t="s">
        <v>4157</v>
      </c>
      <c r="D651" s="2" t="s">
        <v>4158</v>
      </c>
      <c r="E651" s="2" t="s">
        <v>4159</v>
      </c>
      <c r="F651" s="2" t="s">
        <v>351</v>
      </c>
      <c r="G651" s="2" t="str">
        <f>_xlfn.XLOOKUP(C651,customers!A651:A1650,customers!C651:C1650," ")</f>
        <v xml:space="preserve"> </v>
      </c>
      <c r="H651" s="2" t="s">
        <v>352</v>
      </c>
      <c r="I651" t="s">
        <v>6188</v>
      </c>
    </row>
    <row r="652" spans="1:9" x14ac:dyDescent="0.35">
      <c r="A652" s="2" t="s">
        <v>4161</v>
      </c>
      <c r="B652" s="2" t="s">
        <v>4162</v>
      </c>
      <c r="C652" s="2" t="s">
        <v>4163</v>
      </c>
      <c r="D652" s="2" t="s">
        <v>4164</v>
      </c>
      <c r="E652" s="2" t="s">
        <v>4165</v>
      </c>
      <c r="F652" s="2" t="s">
        <v>151</v>
      </c>
      <c r="G652" s="2" t="str">
        <f>_xlfn.XLOOKUP(C652,customers!A652:A1651,customers!C652:C1651," ")</f>
        <v xml:space="preserve"> </v>
      </c>
      <c r="H652" s="2">
        <v>92883</v>
      </c>
      <c r="I652" t="s">
        <v>6187</v>
      </c>
    </row>
    <row r="653" spans="1:9" x14ac:dyDescent="0.35">
      <c r="A653" s="2" t="s">
        <v>4167</v>
      </c>
      <c r="B653" s="2" t="s">
        <v>4168</v>
      </c>
      <c r="C653" s="2"/>
      <c r="D653" s="2" t="s">
        <v>4169</v>
      </c>
      <c r="E653" s="2" t="s">
        <v>4170</v>
      </c>
      <c r="F653" s="2" t="s">
        <v>45</v>
      </c>
      <c r="G653" s="2">
        <f>_xlfn.XLOOKUP(C653,customers!A653:A1652,customers!C653:C1652," ")</f>
        <v>0</v>
      </c>
      <c r="H653" s="2">
        <v>20436</v>
      </c>
      <c r="I653" t="s">
        <v>6188</v>
      </c>
    </row>
    <row r="654" spans="1:9" x14ac:dyDescent="0.35">
      <c r="A654" s="2" t="s">
        <v>4172</v>
      </c>
      <c r="B654" s="2" t="s">
        <v>4173</v>
      </c>
      <c r="C654" s="2" t="s">
        <v>4174</v>
      </c>
      <c r="D654" s="2"/>
      <c r="E654" s="2" t="s">
        <v>4175</v>
      </c>
      <c r="F654" s="2" t="s">
        <v>458</v>
      </c>
      <c r="G654" s="2" t="str">
        <f>_xlfn.XLOOKUP(C654,customers!A654:A1653,customers!C654:C1653," ")</f>
        <v xml:space="preserve"> </v>
      </c>
      <c r="H654" s="2" t="s">
        <v>327</v>
      </c>
      <c r="I654" t="s">
        <v>6188</v>
      </c>
    </row>
    <row r="655" spans="1:9" x14ac:dyDescent="0.35">
      <c r="A655" s="2" t="s">
        <v>4177</v>
      </c>
      <c r="B655" s="2" t="s">
        <v>4178</v>
      </c>
      <c r="C655" s="2" t="s">
        <v>4179</v>
      </c>
      <c r="D655" s="2" t="s">
        <v>4180</v>
      </c>
      <c r="E655" s="2" t="s">
        <v>4181</v>
      </c>
      <c r="F655" s="2" t="s">
        <v>258</v>
      </c>
      <c r="G655" s="2" t="str">
        <f>_xlfn.XLOOKUP(C655,customers!A655:A1654,customers!C655:C1654," ")</f>
        <v xml:space="preserve"> </v>
      </c>
      <c r="H655" s="2">
        <v>43610</v>
      </c>
      <c r="I655" t="s">
        <v>6188</v>
      </c>
    </row>
    <row r="656" spans="1:9" x14ac:dyDescent="0.35">
      <c r="A656" s="2" t="s">
        <v>4183</v>
      </c>
      <c r="B656" s="2" t="s">
        <v>4184</v>
      </c>
      <c r="C656" s="2" t="s">
        <v>4185</v>
      </c>
      <c r="D656" s="2" t="s">
        <v>4186</v>
      </c>
      <c r="E656" s="2" t="s">
        <v>4187</v>
      </c>
      <c r="F656" s="2" t="s">
        <v>45</v>
      </c>
      <c r="G656" s="2" t="str">
        <f>_xlfn.XLOOKUP(C656,customers!A656:A1655,customers!C656:C1655," ")</f>
        <v xml:space="preserve"> </v>
      </c>
      <c r="H656" s="2">
        <v>20088</v>
      </c>
      <c r="I656" t="s">
        <v>6188</v>
      </c>
    </row>
    <row r="657" spans="1:9" x14ac:dyDescent="0.35">
      <c r="A657" s="2" t="s">
        <v>4189</v>
      </c>
      <c r="B657" s="2" t="s">
        <v>4190</v>
      </c>
      <c r="C657" s="2" t="s">
        <v>4191</v>
      </c>
      <c r="D657" s="2"/>
      <c r="E657" s="2" t="s">
        <v>4192</v>
      </c>
      <c r="F657" s="2" t="s">
        <v>184</v>
      </c>
      <c r="G657" s="2" t="str">
        <f>_xlfn.XLOOKUP(C657,customers!A657:A1656,customers!C657:C1656," ")</f>
        <v xml:space="preserve"> </v>
      </c>
      <c r="H657" s="2">
        <v>52405</v>
      </c>
      <c r="I657" t="s">
        <v>6187</v>
      </c>
    </row>
    <row r="658" spans="1:9" x14ac:dyDescent="0.35">
      <c r="A658" s="2" t="s">
        <v>4194</v>
      </c>
      <c r="B658" s="2" t="s">
        <v>4195</v>
      </c>
      <c r="C658" s="2" t="s">
        <v>4196</v>
      </c>
      <c r="D658" s="2"/>
      <c r="E658" s="2" t="s">
        <v>4197</v>
      </c>
      <c r="F658" s="2" t="s">
        <v>131</v>
      </c>
      <c r="G658" s="2" t="str">
        <f>_xlfn.XLOOKUP(C658,customers!A658:A1657,customers!C658:C1657," ")</f>
        <v xml:space="preserve"> </v>
      </c>
      <c r="H658" s="2">
        <v>80045</v>
      </c>
      <c r="I658" t="s">
        <v>6188</v>
      </c>
    </row>
    <row r="659" spans="1:9" x14ac:dyDescent="0.35">
      <c r="A659" s="2" t="s">
        <v>4199</v>
      </c>
      <c r="B659" s="2" t="s">
        <v>4200</v>
      </c>
      <c r="C659" s="2" t="s">
        <v>4201</v>
      </c>
      <c r="D659" s="2" t="s">
        <v>4202</v>
      </c>
      <c r="E659" s="2" t="s">
        <v>4203</v>
      </c>
      <c r="F659" s="2" t="s">
        <v>254</v>
      </c>
      <c r="G659" s="2" t="str">
        <f>_xlfn.XLOOKUP(C659,customers!A659:A1658,customers!C659:C1658," ")</f>
        <v xml:space="preserve"> </v>
      </c>
      <c r="H659" s="2">
        <v>94089</v>
      </c>
      <c r="I659" t="s">
        <v>6187</v>
      </c>
    </row>
    <row r="660" spans="1:9" x14ac:dyDescent="0.35">
      <c r="A660" s="2" t="s">
        <v>4205</v>
      </c>
      <c r="B660" s="2" t="s">
        <v>4206</v>
      </c>
      <c r="C660" s="2"/>
      <c r="D660" s="2"/>
      <c r="E660" s="2" t="s">
        <v>4207</v>
      </c>
      <c r="F660" s="2" t="s">
        <v>372</v>
      </c>
      <c r="G660" s="2">
        <f>_xlfn.XLOOKUP(C660,customers!A660:A1659,customers!C660:C1659," ")</f>
        <v>0</v>
      </c>
      <c r="H660" s="2" t="s">
        <v>373</v>
      </c>
      <c r="I660" t="s">
        <v>6187</v>
      </c>
    </row>
    <row r="661" spans="1:9" x14ac:dyDescent="0.35">
      <c r="A661" s="2" t="s">
        <v>4209</v>
      </c>
      <c r="B661" s="2" t="s">
        <v>4210</v>
      </c>
      <c r="C661" s="2" t="s">
        <v>4211</v>
      </c>
      <c r="D661" s="2" t="s">
        <v>4212</v>
      </c>
      <c r="E661" s="2" t="s">
        <v>4213</v>
      </c>
      <c r="F661" s="2" t="s">
        <v>394</v>
      </c>
      <c r="G661" s="2" t="str">
        <f>_xlfn.XLOOKUP(C661,customers!A661:A1660,customers!C661:C1660," ")</f>
        <v xml:space="preserve"> </v>
      </c>
      <c r="H661" s="2" t="s">
        <v>395</v>
      </c>
      <c r="I661" t="s">
        <v>6187</v>
      </c>
    </row>
    <row r="662" spans="1:9" x14ac:dyDescent="0.35">
      <c r="A662" s="2" t="s">
        <v>4215</v>
      </c>
      <c r="B662" s="2" t="s">
        <v>4216</v>
      </c>
      <c r="C662" s="2" t="s">
        <v>4217</v>
      </c>
      <c r="D662" s="2" t="s">
        <v>4218</v>
      </c>
      <c r="E662" s="2" t="s">
        <v>4219</v>
      </c>
      <c r="F662" s="2" t="s">
        <v>172</v>
      </c>
      <c r="G662" s="2" t="str">
        <f>_xlfn.XLOOKUP(C662,customers!A662:A1661,customers!C662:C1661," ")</f>
        <v xml:space="preserve"> </v>
      </c>
      <c r="H662" s="2">
        <v>48930</v>
      </c>
      <c r="I662" t="s">
        <v>6188</v>
      </c>
    </row>
    <row r="663" spans="1:9" x14ac:dyDescent="0.35">
      <c r="A663" s="2" t="s">
        <v>4221</v>
      </c>
      <c r="B663" s="2" t="s">
        <v>4222</v>
      </c>
      <c r="C663" s="2" t="s">
        <v>4223</v>
      </c>
      <c r="D663" s="2" t="s">
        <v>4224</v>
      </c>
      <c r="E663" s="2" t="s">
        <v>4225</v>
      </c>
      <c r="F663" s="2" t="s">
        <v>61</v>
      </c>
      <c r="G663" s="2" t="str">
        <f>_xlfn.XLOOKUP(C663,customers!A663:A1662,customers!C663:C1662," ")</f>
        <v xml:space="preserve"> </v>
      </c>
      <c r="H663" s="2">
        <v>77281</v>
      </c>
      <c r="I663" t="s">
        <v>6187</v>
      </c>
    </row>
    <row r="664" spans="1:9" x14ac:dyDescent="0.35">
      <c r="A664" s="2" t="s">
        <v>4227</v>
      </c>
      <c r="B664" s="2" t="s">
        <v>4228</v>
      </c>
      <c r="C664" s="2" t="s">
        <v>4229</v>
      </c>
      <c r="D664" s="2"/>
      <c r="E664" s="2" t="s">
        <v>4230</v>
      </c>
      <c r="F664" s="2" t="s">
        <v>59</v>
      </c>
      <c r="G664" s="2" t="str">
        <f>_xlfn.XLOOKUP(C664,customers!A664:A1663,customers!C664:C1663," ")</f>
        <v xml:space="preserve"> </v>
      </c>
      <c r="H664" s="2">
        <v>37131</v>
      </c>
      <c r="I664" t="s">
        <v>6188</v>
      </c>
    </row>
    <row r="665" spans="1:9" x14ac:dyDescent="0.35">
      <c r="A665" s="2" t="s">
        <v>4232</v>
      </c>
      <c r="B665" s="2" t="s">
        <v>4233</v>
      </c>
      <c r="C665" s="2" t="s">
        <v>4234</v>
      </c>
      <c r="D665" s="2"/>
      <c r="E665" s="2" t="s">
        <v>4235</v>
      </c>
      <c r="F665" s="2" t="s">
        <v>46</v>
      </c>
      <c r="G665" s="2" t="str">
        <f>_xlfn.XLOOKUP(C665,customers!A665:A1664,customers!C665:C1664," ")</f>
        <v xml:space="preserve"> </v>
      </c>
      <c r="H665" s="2">
        <v>25362</v>
      </c>
      <c r="I665" t="s">
        <v>6188</v>
      </c>
    </row>
    <row r="666" spans="1:9" x14ac:dyDescent="0.35">
      <c r="A666" s="2" t="s">
        <v>4237</v>
      </c>
      <c r="B666" s="2" t="s">
        <v>4238</v>
      </c>
      <c r="C666" s="2" t="s">
        <v>4239</v>
      </c>
      <c r="D666" s="2" t="s">
        <v>4240</v>
      </c>
      <c r="E666" s="2" t="s">
        <v>4241</v>
      </c>
      <c r="F666" s="2" t="s">
        <v>177</v>
      </c>
      <c r="G666" s="2" t="str">
        <f>_xlfn.XLOOKUP(C666,customers!A666:A1665,customers!C666:C1665," ")</f>
        <v xml:space="preserve"> </v>
      </c>
      <c r="H666" s="2">
        <v>16534</v>
      </c>
      <c r="I666" t="s">
        <v>6188</v>
      </c>
    </row>
    <row r="667" spans="1:9" x14ac:dyDescent="0.35">
      <c r="A667" s="2" t="s">
        <v>4242</v>
      </c>
      <c r="B667" s="2" t="s">
        <v>4243</v>
      </c>
      <c r="C667" s="2" t="s">
        <v>4244</v>
      </c>
      <c r="D667" s="2" t="s">
        <v>4245</v>
      </c>
      <c r="E667" s="2" t="s">
        <v>4246</v>
      </c>
      <c r="F667" s="2" t="s">
        <v>91</v>
      </c>
      <c r="G667" s="2" t="str">
        <f>_xlfn.XLOOKUP(C667,customers!A667:A1666,customers!C667:C1666," ")</f>
        <v xml:space="preserve"> </v>
      </c>
      <c r="H667" s="2">
        <v>39204</v>
      </c>
      <c r="I667" t="s">
        <v>6187</v>
      </c>
    </row>
    <row r="668" spans="1:9" x14ac:dyDescent="0.35">
      <c r="A668" s="2" t="s">
        <v>4248</v>
      </c>
      <c r="B668" s="2" t="s">
        <v>4249</v>
      </c>
      <c r="C668" s="2" t="s">
        <v>4250</v>
      </c>
      <c r="D668" s="2" t="s">
        <v>4251</v>
      </c>
      <c r="E668" s="2" t="s">
        <v>4252</v>
      </c>
      <c r="F668" s="2" t="s">
        <v>295</v>
      </c>
      <c r="G668" s="2" t="str">
        <f>_xlfn.XLOOKUP(C668,customers!A668:A1667,customers!C668:C1667," ")</f>
        <v xml:space="preserve"> </v>
      </c>
      <c r="H668" s="2">
        <v>79491</v>
      </c>
      <c r="I668" t="s">
        <v>6188</v>
      </c>
    </row>
    <row r="669" spans="1:9" x14ac:dyDescent="0.35">
      <c r="A669" s="2" t="s">
        <v>4254</v>
      </c>
      <c r="B669" s="2" t="s">
        <v>4255</v>
      </c>
      <c r="C669" s="2" t="s">
        <v>4256</v>
      </c>
      <c r="D669" s="2" t="s">
        <v>4257</v>
      </c>
      <c r="E669" s="2" t="s">
        <v>4258</v>
      </c>
      <c r="F669" s="2" t="s">
        <v>398</v>
      </c>
      <c r="G669" s="2" t="str">
        <f>_xlfn.XLOOKUP(C669,customers!A669:A1668,customers!C669:C1668," ")</f>
        <v xml:space="preserve"> </v>
      </c>
      <c r="H669" s="2" t="s">
        <v>399</v>
      </c>
      <c r="I669" t="s">
        <v>6188</v>
      </c>
    </row>
    <row r="670" spans="1:9" x14ac:dyDescent="0.35">
      <c r="A670" s="2" t="s">
        <v>4260</v>
      </c>
      <c r="B670" s="2" t="s">
        <v>4261</v>
      </c>
      <c r="C670" s="2" t="s">
        <v>4262</v>
      </c>
      <c r="D670" s="2" t="s">
        <v>4263</v>
      </c>
      <c r="E670" s="2" t="s">
        <v>4264</v>
      </c>
      <c r="F670" s="2" t="s">
        <v>29</v>
      </c>
      <c r="G670" s="2" t="str">
        <f>_xlfn.XLOOKUP(C670,customers!A670:A1669,customers!C670:C1669," ")</f>
        <v xml:space="preserve"> </v>
      </c>
      <c r="H670" s="2">
        <v>27717</v>
      </c>
      <c r="I670" t="s">
        <v>6187</v>
      </c>
    </row>
    <row r="671" spans="1:9" x14ac:dyDescent="0.35">
      <c r="A671" s="2" t="s">
        <v>4266</v>
      </c>
      <c r="B671" s="2" t="s">
        <v>4267</v>
      </c>
      <c r="C671" s="2" t="s">
        <v>4268</v>
      </c>
      <c r="D671" s="2" t="s">
        <v>4269</v>
      </c>
      <c r="E671" s="2" t="s">
        <v>4270</v>
      </c>
      <c r="F671" s="2" t="s">
        <v>273</v>
      </c>
      <c r="G671" s="2" t="str">
        <f>_xlfn.XLOOKUP(C671,customers!A671:A1670,customers!C671:C1670," ")</f>
        <v xml:space="preserve"> </v>
      </c>
      <c r="H671" s="2">
        <v>29505</v>
      </c>
      <c r="I671" t="s">
        <v>6188</v>
      </c>
    </row>
    <row r="672" spans="1:9" x14ac:dyDescent="0.35">
      <c r="A672" s="2" t="s">
        <v>4272</v>
      </c>
      <c r="B672" s="2" t="s">
        <v>4273</v>
      </c>
      <c r="C672" s="2" t="s">
        <v>4274</v>
      </c>
      <c r="D672" s="2" t="s">
        <v>4275</v>
      </c>
      <c r="E672" s="2" t="s">
        <v>4276</v>
      </c>
      <c r="F672" s="2" t="s">
        <v>77</v>
      </c>
      <c r="G672" s="2" t="str">
        <f>_xlfn.XLOOKUP(C672,customers!A672:A1671,customers!C672:C1671," ")</f>
        <v xml:space="preserve"> </v>
      </c>
      <c r="H672" s="2">
        <v>13205</v>
      </c>
      <c r="I672" t="s">
        <v>6187</v>
      </c>
    </row>
    <row r="673" spans="1:9" x14ac:dyDescent="0.35">
      <c r="A673" s="2" t="s">
        <v>4278</v>
      </c>
      <c r="B673" s="2" t="s">
        <v>4279</v>
      </c>
      <c r="C673" s="2" t="s">
        <v>4280</v>
      </c>
      <c r="D673" s="2" t="s">
        <v>4281</v>
      </c>
      <c r="E673" s="2" t="s">
        <v>4282</v>
      </c>
      <c r="F673" s="2" t="s">
        <v>257</v>
      </c>
      <c r="G673" s="2" t="str">
        <f>_xlfn.XLOOKUP(C673,customers!A673:A1672,customers!C673:C1672," ")</f>
        <v xml:space="preserve"> </v>
      </c>
      <c r="H673" s="2">
        <v>30245</v>
      </c>
      <c r="I673" t="s">
        <v>6188</v>
      </c>
    </row>
    <row r="674" spans="1:9" x14ac:dyDescent="0.35">
      <c r="A674" s="2" t="s">
        <v>4284</v>
      </c>
      <c r="B674" s="2" t="s">
        <v>4285</v>
      </c>
      <c r="C674" s="2" t="s">
        <v>4286</v>
      </c>
      <c r="D674" s="2"/>
      <c r="E674" s="2" t="s">
        <v>4287</v>
      </c>
      <c r="F674" s="2" t="s">
        <v>61</v>
      </c>
      <c r="G674" s="2" t="str">
        <f>_xlfn.XLOOKUP(C674,customers!A674:A1673,customers!C674:C1673," ")</f>
        <v xml:space="preserve"> </v>
      </c>
      <c r="H674" s="2">
        <v>77070</v>
      </c>
      <c r="I674" t="s">
        <v>6187</v>
      </c>
    </row>
    <row r="675" spans="1:9" x14ac:dyDescent="0.35">
      <c r="A675" s="2" t="s">
        <v>4289</v>
      </c>
      <c r="B675" s="2" t="s">
        <v>4290</v>
      </c>
      <c r="C675" s="2" t="s">
        <v>4291</v>
      </c>
      <c r="D675" s="2" t="s">
        <v>4292</v>
      </c>
      <c r="E675" s="2" t="s">
        <v>4293</v>
      </c>
      <c r="F675" s="2" t="s">
        <v>114</v>
      </c>
      <c r="G675" s="2" t="str">
        <f>_xlfn.XLOOKUP(C675,customers!A675:A1674,customers!C675:C1674," ")</f>
        <v xml:space="preserve"> </v>
      </c>
      <c r="H675" s="2">
        <v>66160</v>
      </c>
      <c r="I675" t="s">
        <v>6187</v>
      </c>
    </row>
    <row r="676" spans="1:9" x14ac:dyDescent="0.35">
      <c r="A676" s="2" t="s">
        <v>4295</v>
      </c>
      <c r="B676" s="2" t="s">
        <v>4296</v>
      </c>
      <c r="C676" s="2" t="s">
        <v>4297</v>
      </c>
      <c r="D676" s="2" t="s">
        <v>4298</v>
      </c>
      <c r="E676" s="2" t="s">
        <v>4299</v>
      </c>
      <c r="F676" s="2" t="s">
        <v>393</v>
      </c>
      <c r="G676" s="2" t="str">
        <f>_xlfn.XLOOKUP(C676,customers!A676:A1675,customers!C676:C1675," ")</f>
        <v xml:space="preserve"> </v>
      </c>
      <c r="H676" s="2">
        <v>34282</v>
      </c>
      <c r="I676" t="s">
        <v>6187</v>
      </c>
    </row>
    <row r="677" spans="1:9" x14ac:dyDescent="0.35">
      <c r="A677" s="2" t="s">
        <v>4301</v>
      </c>
      <c r="B677" s="2" t="s">
        <v>4302</v>
      </c>
      <c r="C677" s="2"/>
      <c r="D677" s="2" t="s">
        <v>4303</v>
      </c>
      <c r="E677" s="2" t="s">
        <v>4304</v>
      </c>
      <c r="F677" s="2" t="s">
        <v>311</v>
      </c>
      <c r="G677" s="2">
        <f>_xlfn.XLOOKUP(C677,customers!A677:A1676,customers!C677:C1676," ")</f>
        <v>0</v>
      </c>
      <c r="H677" s="2">
        <v>18105</v>
      </c>
      <c r="I677" t="s">
        <v>6187</v>
      </c>
    </row>
    <row r="678" spans="1:9" x14ac:dyDescent="0.35">
      <c r="A678" s="2" t="s">
        <v>4306</v>
      </c>
      <c r="B678" s="2" t="s">
        <v>4307</v>
      </c>
      <c r="C678" s="2"/>
      <c r="D678" s="2" t="s">
        <v>4308</v>
      </c>
      <c r="E678" s="2" t="s">
        <v>4309</v>
      </c>
      <c r="F678" s="2" t="s">
        <v>212</v>
      </c>
      <c r="G678" s="2">
        <f>_xlfn.XLOOKUP(C678,customers!A678:A1677,customers!C678:C1677," ")</f>
        <v>0</v>
      </c>
      <c r="H678" s="2">
        <v>23663</v>
      </c>
      <c r="I678" t="s">
        <v>6188</v>
      </c>
    </row>
    <row r="679" spans="1:9" x14ac:dyDescent="0.35">
      <c r="A679" s="2" t="s">
        <v>4311</v>
      </c>
      <c r="B679" s="2" t="s">
        <v>4312</v>
      </c>
      <c r="C679" s="2" t="s">
        <v>4313</v>
      </c>
      <c r="D679" s="2" t="s">
        <v>4314</v>
      </c>
      <c r="E679" s="2" t="s">
        <v>4315</v>
      </c>
      <c r="F679" s="2" t="s">
        <v>466</v>
      </c>
      <c r="G679" s="2" t="str">
        <f>_xlfn.XLOOKUP(C679,customers!A679:A1678,customers!C679:C1678," ")</f>
        <v xml:space="preserve"> </v>
      </c>
      <c r="H679" s="2" t="s">
        <v>467</v>
      </c>
      <c r="I679" t="s">
        <v>6188</v>
      </c>
    </row>
    <row r="680" spans="1:9" x14ac:dyDescent="0.35">
      <c r="A680" s="2" t="s">
        <v>4317</v>
      </c>
      <c r="B680" s="2" t="s">
        <v>4318</v>
      </c>
      <c r="C680" s="2" t="s">
        <v>4319</v>
      </c>
      <c r="D680" s="2" t="s">
        <v>4320</v>
      </c>
      <c r="E680" s="2" t="s">
        <v>4321</v>
      </c>
      <c r="F680" s="2" t="s">
        <v>189</v>
      </c>
      <c r="G680" s="2" t="str">
        <f>_xlfn.XLOOKUP(C680,customers!A680:A1679,customers!C680:C1679," ")</f>
        <v xml:space="preserve"> </v>
      </c>
      <c r="H680" s="2">
        <v>67260</v>
      </c>
      <c r="I680" t="s">
        <v>6187</v>
      </c>
    </row>
    <row r="681" spans="1:9" x14ac:dyDescent="0.35">
      <c r="A681" s="2" t="s">
        <v>4323</v>
      </c>
      <c r="B681" s="2" t="s">
        <v>4324</v>
      </c>
      <c r="C681" s="2" t="s">
        <v>4325</v>
      </c>
      <c r="D681" s="2" t="s">
        <v>4326</v>
      </c>
      <c r="E681" s="2" t="s">
        <v>4327</v>
      </c>
      <c r="F681" s="2" t="s">
        <v>277</v>
      </c>
      <c r="G681" s="2" t="str">
        <f>_xlfn.XLOOKUP(C681,customers!A681:A1680,customers!C681:C1680," ")</f>
        <v xml:space="preserve"> </v>
      </c>
      <c r="H681" s="2" t="s">
        <v>208</v>
      </c>
      <c r="I681" t="s">
        <v>6188</v>
      </c>
    </row>
    <row r="682" spans="1:9" x14ac:dyDescent="0.35">
      <c r="A682" s="2" t="s">
        <v>4329</v>
      </c>
      <c r="B682" s="2" t="s">
        <v>4330</v>
      </c>
      <c r="C682" s="2" t="s">
        <v>4331</v>
      </c>
      <c r="D682" s="2"/>
      <c r="E682" s="2" t="s">
        <v>4332</v>
      </c>
      <c r="F682" s="2" t="s">
        <v>168</v>
      </c>
      <c r="G682" s="2" t="str">
        <f>_xlfn.XLOOKUP(C682,customers!A682:A1681,customers!C682:C1681," ")</f>
        <v xml:space="preserve"> </v>
      </c>
      <c r="H682" s="2">
        <v>6816</v>
      </c>
      <c r="I682" t="s">
        <v>6188</v>
      </c>
    </row>
    <row r="683" spans="1:9" x14ac:dyDescent="0.35">
      <c r="A683" s="2" t="s">
        <v>4334</v>
      </c>
      <c r="B683" s="2" t="s">
        <v>4335</v>
      </c>
      <c r="C683" s="2" t="s">
        <v>4336</v>
      </c>
      <c r="D683" s="2" t="s">
        <v>4337</v>
      </c>
      <c r="E683" s="2" t="s">
        <v>4338</v>
      </c>
      <c r="F683" s="2" t="s">
        <v>246</v>
      </c>
      <c r="G683" s="2" t="str">
        <f>_xlfn.XLOOKUP(C683,customers!A683:A1682,customers!C683:C1682," ")</f>
        <v xml:space="preserve"> </v>
      </c>
      <c r="H683" s="2" t="s">
        <v>247</v>
      </c>
      <c r="I683" t="s">
        <v>6187</v>
      </c>
    </row>
    <row r="684" spans="1:9" x14ac:dyDescent="0.35">
      <c r="A684" s="2" t="s">
        <v>4340</v>
      </c>
      <c r="B684" s="2" t="s">
        <v>4341</v>
      </c>
      <c r="C684" s="2" t="s">
        <v>4342</v>
      </c>
      <c r="D684" s="2" t="s">
        <v>4343</v>
      </c>
      <c r="E684" s="2" t="s">
        <v>4344</v>
      </c>
      <c r="F684" s="2" t="s">
        <v>21</v>
      </c>
      <c r="G684" s="2" t="str">
        <f>_xlfn.XLOOKUP(C684,customers!A684:A1683,customers!C684:C1683," ")</f>
        <v xml:space="preserve"> </v>
      </c>
      <c r="H684" s="2">
        <v>32209</v>
      </c>
      <c r="I684" t="s">
        <v>6187</v>
      </c>
    </row>
    <row r="685" spans="1:9" x14ac:dyDescent="0.35">
      <c r="A685" s="2" t="s">
        <v>4346</v>
      </c>
      <c r="B685" s="2" t="s">
        <v>4347</v>
      </c>
      <c r="C685" s="2" t="s">
        <v>4348</v>
      </c>
      <c r="D685" s="2" t="s">
        <v>4349</v>
      </c>
      <c r="E685" s="2" t="s">
        <v>4350</v>
      </c>
      <c r="F685" s="2" t="s">
        <v>61</v>
      </c>
      <c r="G685" s="2" t="str">
        <f>_xlfn.XLOOKUP(C685,customers!A685:A1684,customers!C685:C1684," ")</f>
        <v xml:space="preserve"> </v>
      </c>
      <c r="H685" s="2">
        <v>77299</v>
      </c>
      <c r="I685" t="s">
        <v>6188</v>
      </c>
    </row>
    <row r="686" spans="1:9" x14ac:dyDescent="0.35">
      <c r="A686" s="2" t="s">
        <v>4352</v>
      </c>
      <c r="B686" s="2" t="s">
        <v>4353</v>
      </c>
      <c r="C686" s="2"/>
      <c r="D686" s="2" t="s">
        <v>4354</v>
      </c>
      <c r="E686" s="2" t="s">
        <v>4355</v>
      </c>
      <c r="F686" s="2" t="s">
        <v>187</v>
      </c>
      <c r="G686" s="2">
        <f>_xlfn.XLOOKUP(C686,customers!A686:A1685,customers!C686:C1685," ")</f>
        <v>0</v>
      </c>
      <c r="H686" s="2">
        <v>97255</v>
      </c>
      <c r="I686" t="s">
        <v>6188</v>
      </c>
    </row>
    <row r="687" spans="1:9" x14ac:dyDescent="0.35">
      <c r="A687" s="2" t="s">
        <v>4357</v>
      </c>
      <c r="B687" s="2" t="s">
        <v>4358</v>
      </c>
      <c r="C687" s="2" t="s">
        <v>4359</v>
      </c>
      <c r="D687" s="2" t="s">
        <v>4360</v>
      </c>
      <c r="E687" s="2" t="s">
        <v>4361</v>
      </c>
      <c r="F687" s="2" t="s">
        <v>85</v>
      </c>
      <c r="G687" s="2" t="str">
        <f>_xlfn.XLOOKUP(C687,customers!A687:A1686,customers!C687:C1686," ")</f>
        <v xml:space="preserve"> </v>
      </c>
      <c r="H687" s="2">
        <v>91186</v>
      </c>
      <c r="I687" t="s">
        <v>6187</v>
      </c>
    </row>
    <row r="688" spans="1:9" x14ac:dyDescent="0.35">
      <c r="A688" s="2" t="s">
        <v>4363</v>
      </c>
      <c r="B688" s="2" t="s">
        <v>4364</v>
      </c>
      <c r="C688" s="2" t="s">
        <v>4365</v>
      </c>
      <c r="D688" s="2" t="s">
        <v>4366</v>
      </c>
      <c r="E688" s="2" t="s">
        <v>4367</v>
      </c>
      <c r="F688" s="2" t="s">
        <v>176</v>
      </c>
      <c r="G688" s="2" t="str">
        <f>_xlfn.XLOOKUP(C688,customers!A688:A1687,customers!C688:C1687," ")</f>
        <v xml:space="preserve"> </v>
      </c>
      <c r="H688" s="2">
        <v>92725</v>
      </c>
      <c r="I688" t="s">
        <v>6187</v>
      </c>
    </row>
    <row r="689" spans="1:9" x14ac:dyDescent="0.35">
      <c r="A689" s="2" t="s">
        <v>4369</v>
      </c>
      <c r="B689" s="2" t="s">
        <v>4370</v>
      </c>
      <c r="C689" s="2" t="s">
        <v>4371</v>
      </c>
      <c r="D689" s="2" t="s">
        <v>4372</v>
      </c>
      <c r="E689" s="2" t="s">
        <v>4373</v>
      </c>
      <c r="F689" s="2" t="s">
        <v>96</v>
      </c>
      <c r="G689" s="2" t="str">
        <f>_xlfn.XLOOKUP(C689,customers!A689:A1688,customers!C689:C1688," ")</f>
        <v xml:space="preserve"> </v>
      </c>
      <c r="H689" s="2">
        <v>95160</v>
      </c>
      <c r="I689" t="s">
        <v>6188</v>
      </c>
    </row>
    <row r="690" spans="1:9" x14ac:dyDescent="0.35">
      <c r="A690" s="2" t="s">
        <v>4375</v>
      </c>
      <c r="B690" s="2" t="s">
        <v>4376</v>
      </c>
      <c r="C690" s="2" t="s">
        <v>4377</v>
      </c>
      <c r="D690" s="2" t="s">
        <v>4378</v>
      </c>
      <c r="E690" s="2" t="s">
        <v>4379</v>
      </c>
      <c r="F690" s="2" t="s">
        <v>330</v>
      </c>
      <c r="G690" s="2" t="str">
        <f>_xlfn.XLOOKUP(C690,customers!A690:A1689,customers!C690:C1689," ")</f>
        <v xml:space="preserve"> </v>
      </c>
      <c r="H690" s="2" t="s">
        <v>331</v>
      </c>
      <c r="I690" t="s">
        <v>6188</v>
      </c>
    </row>
    <row r="691" spans="1:9" x14ac:dyDescent="0.35">
      <c r="A691" s="2" t="s">
        <v>4381</v>
      </c>
      <c r="B691" s="2" t="s">
        <v>4382</v>
      </c>
      <c r="C691" s="2" t="s">
        <v>4383</v>
      </c>
      <c r="D691" s="2" t="s">
        <v>4384</v>
      </c>
      <c r="E691" s="2" t="s">
        <v>4385</v>
      </c>
      <c r="F691" s="2" t="s">
        <v>76</v>
      </c>
      <c r="G691" s="2" t="str">
        <f>_xlfn.XLOOKUP(C691,customers!A691:A1690,customers!C691:C1690," ")</f>
        <v xml:space="preserve"> </v>
      </c>
      <c r="H691" s="2">
        <v>80935</v>
      </c>
      <c r="I691" t="s">
        <v>6188</v>
      </c>
    </row>
    <row r="692" spans="1:9" x14ac:dyDescent="0.35">
      <c r="A692" s="2" t="s">
        <v>4387</v>
      </c>
      <c r="B692" s="2" t="s">
        <v>4388</v>
      </c>
      <c r="C692" s="2"/>
      <c r="D692" s="2"/>
      <c r="E692" s="2" t="s">
        <v>4389</v>
      </c>
      <c r="F692" s="2" t="s">
        <v>258</v>
      </c>
      <c r="G692" s="2">
        <f>_xlfn.XLOOKUP(C692,customers!A692:A1691,customers!C692:C1691," ")</f>
        <v>0</v>
      </c>
      <c r="H692" s="2">
        <v>43605</v>
      </c>
      <c r="I692" t="s">
        <v>6188</v>
      </c>
    </row>
    <row r="693" spans="1:9" x14ac:dyDescent="0.35">
      <c r="A693" s="2" t="s">
        <v>4391</v>
      </c>
      <c r="B693" s="2" t="s">
        <v>4392</v>
      </c>
      <c r="C693" s="2" t="s">
        <v>4393</v>
      </c>
      <c r="D693" s="2" t="s">
        <v>4394</v>
      </c>
      <c r="E693" s="2" t="s">
        <v>4395</v>
      </c>
      <c r="F693" s="2" t="s">
        <v>115</v>
      </c>
      <c r="G693" s="2" t="str">
        <f>_xlfn.XLOOKUP(C693,customers!A693:A1692,customers!C693:C1692," ")</f>
        <v xml:space="preserve"> </v>
      </c>
      <c r="H693" s="2">
        <v>33436</v>
      </c>
      <c r="I693" t="s">
        <v>6187</v>
      </c>
    </row>
    <row r="694" spans="1:9" x14ac:dyDescent="0.35">
      <c r="A694" s="2" t="s">
        <v>4397</v>
      </c>
      <c r="B694" s="2" t="s">
        <v>4398</v>
      </c>
      <c r="C694" s="2" t="s">
        <v>4399</v>
      </c>
      <c r="D694" s="2" t="s">
        <v>4400</v>
      </c>
      <c r="E694" s="2" t="s">
        <v>4401</v>
      </c>
      <c r="F694" s="2" t="s">
        <v>49</v>
      </c>
      <c r="G694" s="2" t="str">
        <f>_xlfn.XLOOKUP(C694,customers!A694:A1693,customers!C694:C1693," ")</f>
        <v xml:space="preserve"> </v>
      </c>
      <c r="H694" s="2">
        <v>45999</v>
      </c>
      <c r="I694" t="s">
        <v>6188</v>
      </c>
    </row>
    <row r="695" spans="1:9" x14ac:dyDescent="0.35">
      <c r="A695" s="2" t="s">
        <v>4403</v>
      </c>
      <c r="B695" s="2" t="s">
        <v>4404</v>
      </c>
      <c r="C695" s="2" t="s">
        <v>4405</v>
      </c>
      <c r="D695" s="2" t="s">
        <v>4406</v>
      </c>
      <c r="E695" s="2" t="s">
        <v>4407</v>
      </c>
      <c r="F695" s="2" t="s">
        <v>102</v>
      </c>
      <c r="G695" s="2" t="str">
        <f>_xlfn.XLOOKUP(C695,customers!A695:A1694,customers!C695:C1694," ")</f>
        <v xml:space="preserve"> </v>
      </c>
      <c r="H695" s="2">
        <v>63121</v>
      </c>
      <c r="I695" t="s">
        <v>6187</v>
      </c>
    </row>
    <row r="696" spans="1:9" x14ac:dyDescent="0.35">
      <c r="A696" s="2" t="s">
        <v>4409</v>
      </c>
      <c r="B696" s="2" t="s">
        <v>4410</v>
      </c>
      <c r="C696" s="2" t="s">
        <v>4411</v>
      </c>
      <c r="D696" s="2" t="s">
        <v>4412</v>
      </c>
      <c r="E696" s="2" t="s">
        <v>4413</v>
      </c>
      <c r="F696" s="2" t="s">
        <v>241</v>
      </c>
      <c r="G696" s="2" t="str">
        <f>_xlfn.XLOOKUP(C696,customers!A696:A1695,customers!C696:C1695," ")</f>
        <v xml:space="preserve"> </v>
      </c>
      <c r="H696" s="2">
        <v>10705</v>
      </c>
      <c r="I696" t="s">
        <v>6188</v>
      </c>
    </row>
    <row r="697" spans="1:9" x14ac:dyDescent="0.35">
      <c r="A697" s="2" t="s">
        <v>4415</v>
      </c>
      <c r="B697" s="2" t="s">
        <v>4416</v>
      </c>
      <c r="C697" s="2" t="s">
        <v>4417</v>
      </c>
      <c r="D697" s="2" t="s">
        <v>4418</v>
      </c>
      <c r="E697" s="2" t="s">
        <v>4419</v>
      </c>
      <c r="F697" s="2" t="s">
        <v>19</v>
      </c>
      <c r="G697" s="2" t="str">
        <f>_xlfn.XLOOKUP(C697,customers!A697:A1696,customers!C697:C1696," ")</f>
        <v xml:space="preserve"> </v>
      </c>
      <c r="H697" s="2">
        <v>21290</v>
      </c>
      <c r="I697" t="s">
        <v>6187</v>
      </c>
    </row>
    <row r="698" spans="1:9" x14ac:dyDescent="0.35">
      <c r="A698" s="2" t="s">
        <v>4421</v>
      </c>
      <c r="B698" s="2" t="s">
        <v>4422</v>
      </c>
      <c r="C698" s="2" t="s">
        <v>4423</v>
      </c>
      <c r="D698" s="2" t="s">
        <v>4424</v>
      </c>
      <c r="E698" s="2" t="s">
        <v>4425</v>
      </c>
      <c r="F698" s="2" t="s">
        <v>21</v>
      </c>
      <c r="G698" s="2" t="str">
        <f>_xlfn.XLOOKUP(C698,customers!A698:A1697,customers!C698:C1697," ")</f>
        <v xml:space="preserve"> </v>
      </c>
      <c r="H698" s="2">
        <v>32230</v>
      </c>
      <c r="I698" t="s">
        <v>6188</v>
      </c>
    </row>
    <row r="699" spans="1:9" x14ac:dyDescent="0.35">
      <c r="A699" s="2" t="s">
        <v>4427</v>
      </c>
      <c r="B699" s="2" t="s">
        <v>4428</v>
      </c>
      <c r="C699" s="2"/>
      <c r="D699" s="2"/>
      <c r="E699" s="2" t="s">
        <v>4429</v>
      </c>
      <c r="F699" s="2" t="s">
        <v>388</v>
      </c>
      <c r="G699" s="2">
        <f>_xlfn.XLOOKUP(C699,customers!A699:A1698,customers!C699:C1698," ")</f>
        <v>0</v>
      </c>
      <c r="H699" s="2" t="s">
        <v>389</v>
      </c>
      <c r="I699" t="s">
        <v>6188</v>
      </c>
    </row>
    <row r="700" spans="1:9" x14ac:dyDescent="0.35">
      <c r="A700" s="2" t="s">
        <v>4431</v>
      </c>
      <c r="B700" s="2" t="s">
        <v>4432</v>
      </c>
      <c r="C700" s="2" t="s">
        <v>4433</v>
      </c>
      <c r="D700" s="2" t="s">
        <v>4434</v>
      </c>
      <c r="E700" s="2" t="s">
        <v>4435</v>
      </c>
      <c r="F700" s="2" t="s">
        <v>287</v>
      </c>
      <c r="G700" s="2" t="str">
        <f>_xlfn.XLOOKUP(C700,customers!A700:A1699,customers!C700:C1699," ")</f>
        <v xml:space="preserve"> </v>
      </c>
      <c r="H700" s="2" t="s">
        <v>441</v>
      </c>
      <c r="I700" t="s">
        <v>6188</v>
      </c>
    </row>
    <row r="701" spans="1:9" x14ac:dyDescent="0.35">
      <c r="A701" s="2" t="s">
        <v>4437</v>
      </c>
      <c r="B701" s="2" t="s">
        <v>4438</v>
      </c>
      <c r="C701" s="2" t="s">
        <v>4439</v>
      </c>
      <c r="D701" s="2" t="s">
        <v>4440</v>
      </c>
      <c r="E701" s="2" t="s">
        <v>4441</v>
      </c>
      <c r="F701" s="2" t="s">
        <v>90</v>
      </c>
      <c r="G701" s="2" t="str">
        <f>_xlfn.XLOOKUP(C701,customers!A701:A1700,customers!C701:C1700," ")</f>
        <v xml:space="preserve"> </v>
      </c>
      <c r="H701" s="2">
        <v>33196</v>
      </c>
      <c r="I701" t="s">
        <v>6187</v>
      </c>
    </row>
    <row r="702" spans="1:9" x14ac:dyDescent="0.35">
      <c r="A702" s="2" t="s">
        <v>4443</v>
      </c>
      <c r="B702" s="2" t="s">
        <v>4444</v>
      </c>
      <c r="C702" s="2" t="s">
        <v>4445</v>
      </c>
      <c r="D702" s="2"/>
      <c r="E702" s="2" t="s">
        <v>4446</v>
      </c>
      <c r="F702" s="2" t="s">
        <v>148</v>
      </c>
      <c r="G702" s="2" t="str">
        <f>_xlfn.XLOOKUP(C702,customers!A702:A1701,customers!C702:C1701," ")</f>
        <v xml:space="preserve"> </v>
      </c>
      <c r="H702" s="2">
        <v>94121</v>
      </c>
      <c r="I702" t="s">
        <v>6188</v>
      </c>
    </row>
    <row r="703" spans="1:9" x14ac:dyDescent="0.35">
      <c r="A703" s="2" t="s">
        <v>4448</v>
      </c>
      <c r="B703" s="2" t="s">
        <v>4449</v>
      </c>
      <c r="C703" s="2" t="s">
        <v>4450</v>
      </c>
      <c r="D703" s="2" t="s">
        <v>4451</v>
      </c>
      <c r="E703" s="2" t="s">
        <v>4452</v>
      </c>
      <c r="F703" s="2" t="s">
        <v>387</v>
      </c>
      <c r="G703" s="2" t="str">
        <f>_xlfn.XLOOKUP(C703,customers!A703:A1702,customers!C703:C1702," ")</f>
        <v xml:space="preserve"> </v>
      </c>
      <c r="H703" s="2" t="s">
        <v>345</v>
      </c>
      <c r="I703" t="s">
        <v>6187</v>
      </c>
    </row>
    <row r="704" spans="1:9" x14ac:dyDescent="0.35">
      <c r="A704" s="2" t="s">
        <v>4454</v>
      </c>
      <c r="B704" s="2" t="s">
        <v>4455</v>
      </c>
      <c r="C704" s="2" t="s">
        <v>4456</v>
      </c>
      <c r="D704" s="2"/>
      <c r="E704" s="2" t="s">
        <v>4457</v>
      </c>
      <c r="F704" s="2" t="s">
        <v>209</v>
      </c>
      <c r="G704" s="2" t="str">
        <f>_xlfn.XLOOKUP(C704,customers!A704:A1703,customers!C704:C1703," ")</f>
        <v xml:space="preserve"> </v>
      </c>
      <c r="H704" s="2">
        <v>33982</v>
      </c>
      <c r="I704" t="s">
        <v>6187</v>
      </c>
    </row>
    <row r="705" spans="1:9" x14ac:dyDescent="0.35">
      <c r="A705" s="2" t="s">
        <v>4459</v>
      </c>
      <c r="B705" s="2" t="s">
        <v>4460</v>
      </c>
      <c r="C705" s="2"/>
      <c r="D705" s="2" t="s">
        <v>4461</v>
      </c>
      <c r="E705" s="2" t="s">
        <v>4462</v>
      </c>
      <c r="F705" s="2" t="s">
        <v>1279</v>
      </c>
      <c r="G705" s="2">
        <f>_xlfn.XLOOKUP(C705,customers!A705:A1704,customers!C705:C1704," ")</f>
        <v>0</v>
      </c>
      <c r="H705" s="2" t="s">
        <v>441</v>
      </c>
      <c r="I705" t="s">
        <v>6187</v>
      </c>
    </row>
    <row r="706" spans="1:9" x14ac:dyDescent="0.35">
      <c r="A706" s="2" t="s">
        <v>4464</v>
      </c>
      <c r="B706" s="2" t="s">
        <v>4465</v>
      </c>
      <c r="C706" s="2"/>
      <c r="D706" s="2" t="s">
        <v>4466</v>
      </c>
      <c r="E706" s="2" t="s">
        <v>4467</v>
      </c>
      <c r="F706" s="2" t="s">
        <v>55</v>
      </c>
      <c r="G706" s="2">
        <f>_xlfn.XLOOKUP(C706,customers!A706:A1705,customers!C706:C1705," ")</f>
        <v>0</v>
      </c>
      <c r="H706" s="2">
        <v>10125</v>
      </c>
      <c r="I706" t="s">
        <v>6187</v>
      </c>
    </row>
    <row r="707" spans="1:9" x14ac:dyDescent="0.35">
      <c r="A707" s="2" t="s">
        <v>4469</v>
      </c>
      <c r="B707" s="2" t="s">
        <v>4470</v>
      </c>
      <c r="C707" s="2" t="s">
        <v>4471</v>
      </c>
      <c r="D707" s="2" t="s">
        <v>4472</v>
      </c>
      <c r="E707" s="2" t="s">
        <v>4473</v>
      </c>
      <c r="F707" s="2" t="s">
        <v>293</v>
      </c>
      <c r="G707" s="2" t="str">
        <f>_xlfn.XLOOKUP(C707,customers!A707:A1706,customers!C707:C1706," ")</f>
        <v xml:space="preserve"> </v>
      </c>
      <c r="H707" s="2">
        <v>29305</v>
      </c>
      <c r="I707" t="s">
        <v>6188</v>
      </c>
    </row>
    <row r="708" spans="1:9" x14ac:dyDescent="0.35">
      <c r="A708" s="2" t="s">
        <v>4475</v>
      </c>
      <c r="B708" s="2" t="s">
        <v>4476</v>
      </c>
      <c r="C708" s="2" t="s">
        <v>4477</v>
      </c>
      <c r="D708" s="2" t="s">
        <v>4478</v>
      </c>
      <c r="E708" s="2" t="s">
        <v>4479</v>
      </c>
      <c r="F708" s="2" t="s">
        <v>206</v>
      </c>
      <c r="G708" s="2" t="str">
        <f>_xlfn.XLOOKUP(C708,customers!A708:A1707,customers!C708:C1707," ")</f>
        <v xml:space="preserve"> </v>
      </c>
      <c r="H708" s="2">
        <v>93305</v>
      </c>
      <c r="I708" t="s">
        <v>6188</v>
      </c>
    </row>
    <row r="709" spans="1:9" x14ac:dyDescent="0.35">
      <c r="A709" s="2" t="s">
        <v>4481</v>
      </c>
      <c r="B709" s="2" t="s">
        <v>4482</v>
      </c>
      <c r="C709" s="2"/>
      <c r="D709" s="2" t="s">
        <v>4483</v>
      </c>
      <c r="E709" s="2" t="s">
        <v>4484</v>
      </c>
      <c r="F709" s="2" t="s">
        <v>379</v>
      </c>
      <c r="G709" s="2">
        <f>_xlfn.XLOOKUP(C709,customers!A709:A1708,customers!C709:C1708," ")</f>
        <v>0</v>
      </c>
      <c r="H709" s="2" t="s">
        <v>380</v>
      </c>
      <c r="I709" t="s">
        <v>6188</v>
      </c>
    </row>
    <row r="710" spans="1:9" x14ac:dyDescent="0.35">
      <c r="A710" s="2" t="s">
        <v>4486</v>
      </c>
      <c r="B710" s="2" t="s">
        <v>4487</v>
      </c>
      <c r="C710" s="2" t="s">
        <v>4488</v>
      </c>
      <c r="D710" s="2" t="s">
        <v>4489</v>
      </c>
      <c r="E710" s="2" t="s">
        <v>4490</v>
      </c>
      <c r="F710" s="2" t="s">
        <v>102</v>
      </c>
      <c r="G710" s="2" t="str">
        <f>_xlfn.XLOOKUP(C710,customers!A710:A1709,customers!C710:C1709," ")</f>
        <v xml:space="preserve"> </v>
      </c>
      <c r="H710" s="2">
        <v>63169</v>
      </c>
      <c r="I710" t="s">
        <v>6187</v>
      </c>
    </row>
    <row r="711" spans="1:9" x14ac:dyDescent="0.35">
      <c r="A711" s="2" t="s">
        <v>4492</v>
      </c>
      <c r="B711" s="2" t="s">
        <v>4493</v>
      </c>
      <c r="C711" s="2"/>
      <c r="D711" s="2" t="s">
        <v>4494</v>
      </c>
      <c r="E711" s="2" t="s">
        <v>4495</v>
      </c>
      <c r="F711" s="2" t="s">
        <v>64</v>
      </c>
      <c r="G711" s="2">
        <f>_xlfn.XLOOKUP(C711,customers!A711:A1710,customers!C711:C1710," ")</f>
        <v>0</v>
      </c>
      <c r="H711" s="2">
        <v>46896</v>
      </c>
      <c r="I711" t="s">
        <v>6187</v>
      </c>
    </row>
    <row r="712" spans="1:9" x14ac:dyDescent="0.35">
      <c r="A712" s="2" t="s">
        <v>4497</v>
      </c>
      <c r="B712" s="2" t="s">
        <v>4498</v>
      </c>
      <c r="C712" s="2" t="s">
        <v>4499</v>
      </c>
      <c r="D712" s="2" t="s">
        <v>4500</v>
      </c>
      <c r="E712" s="2" t="s">
        <v>4501</v>
      </c>
      <c r="F712" s="2" t="s">
        <v>198</v>
      </c>
      <c r="G712" s="2" t="str">
        <f>_xlfn.XLOOKUP(C712,customers!A712:A1711,customers!C712:C1711," ")</f>
        <v xml:space="preserve"> </v>
      </c>
      <c r="H712" s="2">
        <v>55564</v>
      </c>
      <c r="I712" t="s">
        <v>6188</v>
      </c>
    </row>
    <row r="713" spans="1:9" x14ac:dyDescent="0.35">
      <c r="A713" s="2" t="s">
        <v>4503</v>
      </c>
      <c r="B713" s="2" t="s">
        <v>4504</v>
      </c>
      <c r="C713" s="2" t="s">
        <v>4505</v>
      </c>
      <c r="D713" s="2" t="s">
        <v>4506</v>
      </c>
      <c r="E713" s="2" t="s">
        <v>4507</v>
      </c>
      <c r="F713" s="2" t="s">
        <v>4508</v>
      </c>
      <c r="G713" s="2" t="str">
        <f>_xlfn.XLOOKUP(C713,customers!A713:A1712,customers!C713:C1712," ")</f>
        <v xml:space="preserve"> </v>
      </c>
      <c r="H713" s="2">
        <v>72905</v>
      </c>
      <c r="I713" t="s">
        <v>6188</v>
      </c>
    </row>
    <row r="714" spans="1:9" x14ac:dyDescent="0.35">
      <c r="A714" s="2" t="s">
        <v>4510</v>
      </c>
      <c r="B714" s="2" t="s">
        <v>4511</v>
      </c>
      <c r="C714" s="2"/>
      <c r="D714" s="2"/>
      <c r="E714" s="2" t="s">
        <v>4512</v>
      </c>
      <c r="F714" s="2" t="s">
        <v>284</v>
      </c>
      <c r="G714" s="2">
        <f>_xlfn.XLOOKUP(C714,customers!A714:A1713,customers!C714:C1713," ")</f>
        <v>0</v>
      </c>
      <c r="H714" s="2" t="s">
        <v>285</v>
      </c>
      <c r="I714" t="s">
        <v>6188</v>
      </c>
    </row>
    <row r="715" spans="1:9" x14ac:dyDescent="0.35">
      <c r="A715" s="2" t="s">
        <v>4514</v>
      </c>
      <c r="B715" s="2" t="s">
        <v>4515</v>
      </c>
      <c r="C715" s="2" t="s">
        <v>4516</v>
      </c>
      <c r="D715" s="2" t="s">
        <v>4517</v>
      </c>
      <c r="E715" s="2" t="s">
        <v>4518</v>
      </c>
      <c r="F715" s="2" t="s">
        <v>289</v>
      </c>
      <c r="G715" s="2" t="str">
        <f>_xlfn.XLOOKUP(C715,customers!A715:A1714,customers!C715:C1714," ")</f>
        <v xml:space="preserve"> </v>
      </c>
      <c r="H715" s="2">
        <v>95210</v>
      </c>
      <c r="I715" t="s">
        <v>6188</v>
      </c>
    </row>
    <row r="716" spans="1:9" x14ac:dyDescent="0.35">
      <c r="A716" s="2" t="s">
        <v>4520</v>
      </c>
      <c r="B716" s="2" t="s">
        <v>4521</v>
      </c>
      <c r="C716" s="2" t="s">
        <v>4522</v>
      </c>
      <c r="D716" s="2" t="s">
        <v>4523</v>
      </c>
      <c r="E716" s="2" t="s">
        <v>4524</v>
      </c>
      <c r="F716" s="2" t="s">
        <v>433</v>
      </c>
      <c r="G716" s="2" t="str">
        <f>_xlfn.XLOOKUP(C716,customers!A716:A1715,customers!C716:C1715," ")</f>
        <v xml:space="preserve"> </v>
      </c>
      <c r="H716" s="2" t="s">
        <v>407</v>
      </c>
      <c r="I716" t="s">
        <v>6187</v>
      </c>
    </row>
    <row r="717" spans="1:9" x14ac:dyDescent="0.35">
      <c r="A717" s="2" t="s">
        <v>4526</v>
      </c>
      <c r="B717" s="2" t="s">
        <v>4527</v>
      </c>
      <c r="C717" s="2" t="s">
        <v>4528</v>
      </c>
      <c r="D717" s="2"/>
      <c r="E717" s="2" t="s">
        <v>4529</v>
      </c>
      <c r="F717" s="2" t="s">
        <v>135</v>
      </c>
      <c r="G717" s="2" t="str">
        <f>_xlfn.XLOOKUP(C717,customers!A717:A1716,customers!C717:C1716," ")</f>
        <v xml:space="preserve"> </v>
      </c>
      <c r="H717" s="2">
        <v>33686</v>
      </c>
      <c r="I717" t="s">
        <v>6188</v>
      </c>
    </row>
    <row r="718" spans="1:9" x14ac:dyDescent="0.35">
      <c r="A718" s="2" t="s">
        <v>4531</v>
      </c>
      <c r="B718" s="2" t="s">
        <v>4532</v>
      </c>
      <c r="C718" s="2" t="s">
        <v>4533</v>
      </c>
      <c r="D718" s="2" t="s">
        <v>4534</v>
      </c>
      <c r="E718" s="2" t="s">
        <v>4535</v>
      </c>
      <c r="F718" s="2" t="s">
        <v>1444</v>
      </c>
      <c r="G718" s="2" t="str">
        <f>_xlfn.XLOOKUP(C718,customers!A718:A1717,customers!C718:C1717," ")</f>
        <v xml:space="preserve"> </v>
      </c>
      <c r="H718" s="2" t="s">
        <v>457</v>
      </c>
      <c r="I718" t="s">
        <v>6188</v>
      </c>
    </row>
    <row r="719" spans="1:9" x14ac:dyDescent="0.35">
      <c r="A719" s="2" t="s">
        <v>4537</v>
      </c>
      <c r="B719" s="2" t="s">
        <v>4538</v>
      </c>
      <c r="C719" s="2" t="s">
        <v>4539</v>
      </c>
      <c r="D719" s="2" t="s">
        <v>4540</v>
      </c>
      <c r="E719" s="2" t="s">
        <v>4541</v>
      </c>
      <c r="F719" s="2" t="s">
        <v>44</v>
      </c>
      <c r="G719" s="2" t="str">
        <f>_xlfn.XLOOKUP(C719,customers!A719:A1718,customers!C719:C1718," ")</f>
        <v xml:space="preserve"> </v>
      </c>
      <c r="H719" s="2">
        <v>19104</v>
      </c>
      <c r="I719" t="s">
        <v>6188</v>
      </c>
    </row>
    <row r="720" spans="1:9" x14ac:dyDescent="0.35">
      <c r="A720" s="2" t="s">
        <v>4543</v>
      </c>
      <c r="B720" s="2" t="s">
        <v>4544</v>
      </c>
      <c r="C720" s="2" t="s">
        <v>4545</v>
      </c>
      <c r="D720" s="2" t="s">
        <v>4546</v>
      </c>
      <c r="E720" s="2" t="s">
        <v>4547</v>
      </c>
      <c r="F720" s="2" t="s">
        <v>464</v>
      </c>
      <c r="G720" s="2" t="str">
        <f>_xlfn.XLOOKUP(C720,customers!A720:A1719,customers!C720:C1719," ")</f>
        <v xml:space="preserve"> </v>
      </c>
      <c r="H720" s="2">
        <v>76905</v>
      </c>
      <c r="I720" t="s">
        <v>6188</v>
      </c>
    </row>
    <row r="721" spans="1:9" x14ac:dyDescent="0.35">
      <c r="A721" s="2" t="s">
        <v>4549</v>
      </c>
      <c r="B721" s="2" t="s">
        <v>4550</v>
      </c>
      <c r="C721" s="2" t="s">
        <v>4551</v>
      </c>
      <c r="D721" s="2" t="s">
        <v>4552</v>
      </c>
      <c r="E721" s="2" t="s">
        <v>4553</v>
      </c>
      <c r="F721" s="2" t="s">
        <v>26</v>
      </c>
      <c r="G721" s="2" t="str">
        <f>_xlfn.XLOOKUP(C721,customers!A721:A1720,customers!C721:C1720," ")</f>
        <v xml:space="preserve"> </v>
      </c>
      <c r="H721" s="2">
        <v>90035</v>
      </c>
      <c r="I721" t="s">
        <v>6187</v>
      </c>
    </row>
    <row r="722" spans="1:9" x14ac:dyDescent="0.35">
      <c r="A722" s="2" t="s">
        <v>4555</v>
      </c>
      <c r="B722" s="2" t="s">
        <v>4556</v>
      </c>
      <c r="C722" s="2" t="s">
        <v>4557</v>
      </c>
      <c r="D722" s="2" t="s">
        <v>4558</v>
      </c>
      <c r="E722" s="2" t="s">
        <v>4559</v>
      </c>
      <c r="F722" s="2" t="s">
        <v>172</v>
      </c>
      <c r="G722" s="2" t="str">
        <f>_xlfn.XLOOKUP(C722,customers!A722:A1721,customers!C722:C1721," ")</f>
        <v xml:space="preserve"> </v>
      </c>
      <c r="H722" s="2">
        <v>48912</v>
      </c>
      <c r="I722" t="s">
        <v>6187</v>
      </c>
    </row>
    <row r="723" spans="1:9" x14ac:dyDescent="0.35">
      <c r="A723" s="2" t="s">
        <v>4561</v>
      </c>
      <c r="B723" s="2" t="s">
        <v>4562</v>
      </c>
      <c r="C723" s="2" t="s">
        <v>4563</v>
      </c>
      <c r="D723" s="2" t="s">
        <v>4564</v>
      </c>
      <c r="E723" s="2" t="s">
        <v>4565</v>
      </c>
      <c r="F723" s="2" t="s">
        <v>207</v>
      </c>
      <c r="G723" s="2" t="str">
        <f>_xlfn.XLOOKUP(C723,customers!A723:A1722,customers!C723:C1722," ")</f>
        <v xml:space="preserve"> </v>
      </c>
      <c r="H723" s="2">
        <v>34615</v>
      </c>
      <c r="I723" t="s">
        <v>6187</v>
      </c>
    </row>
    <row r="724" spans="1:9" x14ac:dyDescent="0.35">
      <c r="A724" s="2" t="s">
        <v>4567</v>
      </c>
      <c r="B724" s="2" t="s">
        <v>4568</v>
      </c>
      <c r="C724" s="2"/>
      <c r="D724" s="2" t="s">
        <v>4569</v>
      </c>
      <c r="E724" s="2" t="s">
        <v>4570</v>
      </c>
      <c r="F724" s="2" t="s">
        <v>144</v>
      </c>
      <c r="G724" s="2">
        <f>_xlfn.XLOOKUP(C724,customers!A724:A1723,customers!C724:C1723," ")</f>
        <v>0</v>
      </c>
      <c r="H724" s="2">
        <v>90605</v>
      </c>
      <c r="I724" t="s">
        <v>6188</v>
      </c>
    </row>
    <row r="725" spans="1:9" x14ac:dyDescent="0.35">
      <c r="A725" s="2" t="s">
        <v>4572</v>
      </c>
      <c r="B725" s="2" t="s">
        <v>4573</v>
      </c>
      <c r="C725" s="2" t="s">
        <v>4574</v>
      </c>
      <c r="D725" s="2" t="s">
        <v>4575</v>
      </c>
      <c r="E725" s="2" t="s">
        <v>4576</v>
      </c>
      <c r="F725" s="2" t="s">
        <v>28</v>
      </c>
      <c r="G725" s="2" t="str">
        <f>_xlfn.XLOOKUP(C725,customers!A725:A1724,customers!C725:C1724," ")</f>
        <v xml:space="preserve"> </v>
      </c>
      <c r="H725" s="2">
        <v>93773</v>
      </c>
      <c r="I725" t="s">
        <v>6188</v>
      </c>
    </row>
    <row r="726" spans="1:9" x14ac:dyDescent="0.35">
      <c r="A726" s="2" t="s">
        <v>4578</v>
      </c>
      <c r="B726" s="2" t="s">
        <v>4579</v>
      </c>
      <c r="C726" s="2"/>
      <c r="D726" s="2" t="s">
        <v>4580</v>
      </c>
      <c r="E726" s="2" t="s">
        <v>4581</v>
      </c>
      <c r="F726" s="2" t="s">
        <v>55</v>
      </c>
      <c r="G726" s="2">
        <f>_xlfn.XLOOKUP(C726,customers!A726:A1725,customers!C726:C1725," ")</f>
        <v>0</v>
      </c>
      <c r="H726" s="2">
        <v>10155</v>
      </c>
      <c r="I726" t="s">
        <v>6187</v>
      </c>
    </row>
    <row r="727" spans="1:9" x14ac:dyDescent="0.35">
      <c r="A727" s="2" t="s">
        <v>4583</v>
      </c>
      <c r="B727" s="2" t="s">
        <v>4584</v>
      </c>
      <c r="C727" s="2" t="s">
        <v>4585</v>
      </c>
      <c r="D727" s="2" t="s">
        <v>4586</v>
      </c>
      <c r="E727" s="2" t="s">
        <v>4587</v>
      </c>
      <c r="F727" s="2" t="s">
        <v>76</v>
      </c>
      <c r="G727" s="2" t="str">
        <f>_xlfn.XLOOKUP(C727,customers!A727:A1726,customers!C727:C1726," ")</f>
        <v xml:space="preserve"> </v>
      </c>
      <c r="H727" s="2">
        <v>80935</v>
      </c>
      <c r="I727" t="s">
        <v>6188</v>
      </c>
    </row>
    <row r="728" spans="1:9" x14ac:dyDescent="0.35">
      <c r="A728" s="2" t="s">
        <v>4589</v>
      </c>
      <c r="B728" s="2" t="s">
        <v>4590</v>
      </c>
      <c r="C728" s="2"/>
      <c r="D728" s="2" t="s">
        <v>4591</v>
      </c>
      <c r="E728" s="2" t="s">
        <v>4592</v>
      </c>
      <c r="F728" s="2" t="s">
        <v>275</v>
      </c>
      <c r="G728" s="2">
        <f>_xlfn.XLOOKUP(C728,customers!A728:A1727,customers!C728:C1727," ")</f>
        <v>0</v>
      </c>
      <c r="H728" s="2">
        <v>90831</v>
      </c>
      <c r="I728" t="s">
        <v>6188</v>
      </c>
    </row>
    <row r="729" spans="1:9" x14ac:dyDescent="0.35">
      <c r="A729" s="2" t="s">
        <v>4594</v>
      </c>
      <c r="B729" s="2" t="s">
        <v>4595</v>
      </c>
      <c r="C729" s="2" t="s">
        <v>4596</v>
      </c>
      <c r="D729" s="2" t="s">
        <v>4597</v>
      </c>
      <c r="E729" s="2" t="s">
        <v>4598</v>
      </c>
      <c r="F729" s="2" t="s">
        <v>328</v>
      </c>
      <c r="G729" s="2" t="str">
        <f>_xlfn.XLOOKUP(C729,customers!A729:A1728,customers!C729:C1728," ")</f>
        <v xml:space="preserve"> </v>
      </c>
      <c r="H729" s="2" t="s">
        <v>329</v>
      </c>
      <c r="I729" t="s">
        <v>6187</v>
      </c>
    </row>
    <row r="730" spans="1:9" x14ac:dyDescent="0.35">
      <c r="A730" s="2" t="s">
        <v>4600</v>
      </c>
      <c r="B730" s="2" t="s">
        <v>4601</v>
      </c>
      <c r="C730" s="2" t="s">
        <v>4602</v>
      </c>
      <c r="D730" s="2" t="s">
        <v>4603</v>
      </c>
      <c r="E730" s="2" t="s">
        <v>4604</v>
      </c>
      <c r="F730" s="2" t="s">
        <v>120</v>
      </c>
      <c r="G730" s="2" t="str">
        <f>_xlfn.XLOOKUP(C730,customers!A730:A1729,customers!C730:C1729," ")</f>
        <v xml:space="preserve"> </v>
      </c>
      <c r="H730" s="2">
        <v>89510</v>
      </c>
      <c r="I730" t="s">
        <v>6187</v>
      </c>
    </row>
    <row r="731" spans="1:9" x14ac:dyDescent="0.35">
      <c r="A731" s="2" t="s">
        <v>4606</v>
      </c>
      <c r="B731" s="2" t="s">
        <v>4607</v>
      </c>
      <c r="C731" s="2" t="s">
        <v>4608</v>
      </c>
      <c r="D731" s="2" t="s">
        <v>4609</v>
      </c>
      <c r="E731" s="2" t="s">
        <v>4610</v>
      </c>
      <c r="F731" s="2" t="s">
        <v>79</v>
      </c>
      <c r="G731" s="2" t="str">
        <f>_xlfn.XLOOKUP(C731,customers!A731:A1730,customers!C731:C1730," ")</f>
        <v xml:space="preserve"> </v>
      </c>
      <c r="H731" s="2" t="s">
        <v>256</v>
      </c>
      <c r="I731" t="s">
        <v>6188</v>
      </c>
    </row>
    <row r="732" spans="1:9" x14ac:dyDescent="0.35">
      <c r="A732" s="2" t="s">
        <v>4612</v>
      </c>
      <c r="B732" s="2" t="s">
        <v>4613</v>
      </c>
      <c r="C732" s="2" t="s">
        <v>4614</v>
      </c>
      <c r="D732" s="2" t="s">
        <v>4615</v>
      </c>
      <c r="E732" s="2" t="s">
        <v>4616</v>
      </c>
      <c r="F732" s="2" t="s">
        <v>105</v>
      </c>
      <c r="G732" s="2" t="str">
        <f>_xlfn.XLOOKUP(C732,customers!A732:A1731,customers!C732:C1731," ")</f>
        <v xml:space="preserve"> </v>
      </c>
      <c r="H732" s="2">
        <v>89155</v>
      </c>
      <c r="I732" t="s">
        <v>6188</v>
      </c>
    </row>
    <row r="733" spans="1:9" x14ac:dyDescent="0.35">
      <c r="A733" s="2" t="s">
        <v>4618</v>
      </c>
      <c r="B733" s="2" t="s">
        <v>4619</v>
      </c>
      <c r="C733" s="2"/>
      <c r="D733" s="2" t="s">
        <v>4620</v>
      </c>
      <c r="E733" s="2" t="s">
        <v>4621</v>
      </c>
      <c r="F733" s="2" t="s">
        <v>166</v>
      </c>
      <c r="G733" s="2">
        <f>_xlfn.XLOOKUP(C733,customers!A733:A1732,customers!C733:C1732," ")</f>
        <v>0</v>
      </c>
      <c r="H733" s="2">
        <v>19805</v>
      </c>
      <c r="I733" t="s">
        <v>6187</v>
      </c>
    </row>
    <row r="734" spans="1:9" x14ac:dyDescent="0.35">
      <c r="A734" s="2" t="s">
        <v>4623</v>
      </c>
      <c r="B734" s="2" t="s">
        <v>4624</v>
      </c>
      <c r="C734" s="2" t="s">
        <v>4625</v>
      </c>
      <c r="D734" s="2" t="s">
        <v>4626</v>
      </c>
      <c r="E734" s="2" t="s">
        <v>4627</v>
      </c>
      <c r="F734" s="2" t="s">
        <v>120</v>
      </c>
      <c r="G734" s="2" t="str">
        <f>_xlfn.XLOOKUP(C734,customers!A734:A1733,customers!C734:C1733," ")</f>
        <v xml:space="preserve"> </v>
      </c>
      <c r="H734" s="2">
        <v>89550</v>
      </c>
      <c r="I734" t="s">
        <v>6188</v>
      </c>
    </row>
    <row r="735" spans="1:9" x14ac:dyDescent="0.35">
      <c r="A735" s="2" t="s">
        <v>4629</v>
      </c>
      <c r="B735" s="2" t="s">
        <v>4630</v>
      </c>
      <c r="C735" s="2" t="s">
        <v>4631</v>
      </c>
      <c r="D735" s="2" t="s">
        <v>4632</v>
      </c>
      <c r="E735" s="2" t="s">
        <v>4633</v>
      </c>
      <c r="F735" s="2" t="s">
        <v>140</v>
      </c>
      <c r="G735" s="2" t="str">
        <f>_xlfn.XLOOKUP(C735,customers!A735:A1734,customers!C735:C1734," ")</f>
        <v xml:space="preserve"> </v>
      </c>
      <c r="H735" s="2">
        <v>35487</v>
      </c>
      <c r="I735" t="s">
        <v>6187</v>
      </c>
    </row>
    <row r="736" spans="1:9" x14ac:dyDescent="0.35">
      <c r="A736" s="2" t="s">
        <v>4635</v>
      </c>
      <c r="B736" s="2" t="s">
        <v>4636</v>
      </c>
      <c r="C736" s="2"/>
      <c r="D736" s="2" t="s">
        <v>4637</v>
      </c>
      <c r="E736" s="2" t="s">
        <v>4638</v>
      </c>
      <c r="F736" s="2" t="s">
        <v>204</v>
      </c>
      <c r="G736" s="2">
        <f>_xlfn.XLOOKUP(C736,customers!A736:A1735,customers!C736:C1735," ")</f>
        <v>0</v>
      </c>
      <c r="H736" s="2">
        <v>92645</v>
      </c>
      <c r="I736" t="s">
        <v>6188</v>
      </c>
    </row>
    <row r="737" spans="1:9" x14ac:dyDescent="0.35">
      <c r="A737" s="2" t="s">
        <v>4640</v>
      </c>
      <c r="B737" s="2" t="s">
        <v>4641</v>
      </c>
      <c r="C737" s="2" t="s">
        <v>4642</v>
      </c>
      <c r="D737" s="2"/>
      <c r="E737" s="2" t="s">
        <v>4643</v>
      </c>
      <c r="F737" s="2" t="s">
        <v>65</v>
      </c>
      <c r="G737" s="2" t="str">
        <f>_xlfn.XLOOKUP(C737,customers!A737:A1736,customers!C737:C1736," ")</f>
        <v xml:space="preserve"> </v>
      </c>
      <c r="H737" s="2">
        <v>66225</v>
      </c>
      <c r="I737" t="s">
        <v>6188</v>
      </c>
    </row>
    <row r="738" spans="1:9" x14ac:dyDescent="0.35">
      <c r="A738" s="2" t="s">
        <v>4645</v>
      </c>
      <c r="B738" s="2" t="s">
        <v>4646</v>
      </c>
      <c r="C738" s="2" t="s">
        <v>4647</v>
      </c>
      <c r="D738" s="2" t="s">
        <v>4648</v>
      </c>
      <c r="E738" s="2" t="s">
        <v>4649</v>
      </c>
      <c r="F738" s="2" t="s">
        <v>1279</v>
      </c>
      <c r="G738" s="2" t="str">
        <f>_xlfn.XLOOKUP(C738,customers!A738:A1737,customers!C738:C1737," ")</f>
        <v xml:space="preserve"> </v>
      </c>
      <c r="H738" s="2" t="s">
        <v>441</v>
      </c>
      <c r="I738" t="s">
        <v>6187</v>
      </c>
    </row>
    <row r="739" spans="1:9" x14ac:dyDescent="0.35">
      <c r="A739" s="2" t="s">
        <v>4651</v>
      </c>
      <c r="B739" s="2" t="s">
        <v>4652</v>
      </c>
      <c r="C739" s="2" t="s">
        <v>4653</v>
      </c>
      <c r="D739" s="2" t="s">
        <v>4654</v>
      </c>
      <c r="E739" s="2" t="s">
        <v>4655</v>
      </c>
      <c r="F739" s="2" t="s">
        <v>49</v>
      </c>
      <c r="G739" s="2" t="str">
        <f>_xlfn.XLOOKUP(C739,customers!A739:A1738,customers!C739:C1738," ")</f>
        <v xml:space="preserve"> </v>
      </c>
      <c r="H739" s="2">
        <v>45228</v>
      </c>
      <c r="I739" t="s">
        <v>6188</v>
      </c>
    </row>
    <row r="740" spans="1:9" x14ac:dyDescent="0.35">
      <c r="A740" s="2" t="s">
        <v>4657</v>
      </c>
      <c r="B740" s="2" t="s">
        <v>4658</v>
      </c>
      <c r="C740" s="2" t="s">
        <v>4659</v>
      </c>
      <c r="D740" s="2" t="s">
        <v>4660</v>
      </c>
      <c r="E740" s="2" t="s">
        <v>4661</v>
      </c>
      <c r="F740" s="2" t="s">
        <v>262</v>
      </c>
      <c r="G740" s="2" t="str">
        <f>_xlfn.XLOOKUP(C740,customers!A740:A1739,customers!C740:C1739," ")</f>
        <v xml:space="preserve"> </v>
      </c>
      <c r="H740" s="2" t="s">
        <v>263</v>
      </c>
      <c r="I740" t="s">
        <v>6188</v>
      </c>
    </row>
    <row r="741" spans="1:9" x14ac:dyDescent="0.35">
      <c r="A741" s="2" t="s">
        <v>4663</v>
      </c>
      <c r="B741" s="2" t="s">
        <v>4664</v>
      </c>
      <c r="C741" s="2"/>
      <c r="D741" s="2" t="s">
        <v>4665</v>
      </c>
      <c r="E741" s="2" t="s">
        <v>4666</v>
      </c>
      <c r="F741" s="2" t="s">
        <v>187</v>
      </c>
      <c r="G741" s="2">
        <f>_xlfn.XLOOKUP(C741,customers!A741:A1740,customers!C741:C1740," ")</f>
        <v>0</v>
      </c>
      <c r="H741" s="2">
        <v>97296</v>
      </c>
      <c r="I741" t="s">
        <v>6187</v>
      </c>
    </row>
    <row r="742" spans="1:9" x14ac:dyDescent="0.35">
      <c r="A742" s="2" t="s">
        <v>4668</v>
      </c>
      <c r="B742" s="2" t="s">
        <v>4669</v>
      </c>
      <c r="C742" s="2" t="s">
        <v>4670</v>
      </c>
      <c r="D742" s="2" t="s">
        <v>4671</v>
      </c>
      <c r="E742" s="2" t="s">
        <v>4672</v>
      </c>
      <c r="F742" s="2" t="s">
        <v>379</v>
      </c>
      <c r="G742" s="2" t="str">
        <f>_xlfn.XLOOKUP(C742,customers!A742:A1741,customers!C742:C1741," ")</f>
        <v xml:space="preserve"> </v>
      </c>
      <c r="H742" s="2" t="s">
        <v>380</v>
      </c>
      <c r="I742" t="s">
        <v>6188</v>
      </c>
    </row>
    <row r="743" spans="1:9" x14ac:dyDescent="0.35">
      <c r="A743" s="2" t="s">
        <v>4674</v>
      </c>
      <c r="B743" s="2" t="s">
        <v>4675</v>
      </c>
      <c r="C743" s="2" t="s">
        <v>4676</v>
      </c>
      <c r="D743" s="2" t="s">
        <v>4677</v>
      </c>
      <c r="E743" s="2" t="s">
        <v>4678</v>
      </c>
      <c r="F743" s="2" t="s">
        <v>254</v>
      </c>
      <c r="G743" s="2" t="str">
        <f>_xlfn.XLOOKUP(C743,customers!A743:A1742,customers!C743:C1742," ")</f>
        <v xml:space="preserve"> </v>
      </c>
      <c r="H743" s="2">
        <v>94089</v>
      </c>
      <c r="I743" t="s">
        <v>6188</v>
      </c>
    </row>
    <row r="744" spans="1:9" x14ac:dyDescent="0.35">
      <c r="A744" s="2" t="s">
        <v>4680</v>
      </c>
      <c r="B744" s="2" t="s">
        <v>4681</v>
      </c>
      <c r="C744" s="2" t="s">
        <v>4682</v>
      </c>
      <c r="D744" s="2" t="s">
        <v>4683</v>
      </c>
      <c r="E744" s="2" t="s">
        <v>4684</v>
      </c>
      <c r="F744" s="2" t="s">
        <v>22</v>
      </c>
      <c r="G744" s="2" t="str">
        <f>_xlfn.XLOOKUP(C744,customers!A744:A1743,customers!C744:C1743," ")</f>
        <v xml:space="preserve"> </v>
      </c>
      <c r="H744" s="2">
        <v>38188</v>
      </c>
      <c r="I744" t="s">
        <v>6188</v>
      </c>
    </row>
    <row r="745" spans="1:9" x14ac:dyDescent="0.35">
      <c r="A745" s="2" t="s">
        <v>4686</v>
      </c>
      <c r="B745" s="2" t="s">
        <v>4687</v>
      </c>
      <c r="C745" s="2" t="s">
        <v>4688</v>
      </c>
      <c r="D745" s="2" t="s">
        <v>4689</v>
      </c>
      <c r="E745" s="2" t="s">
        <v>4690</v>
      </c>
      <c r="F745" s="2" t="s">
        <v>78</v>
      </c>
      <c r="G745" s="2" t="str">
        <f>_xlfn.XLOOKUP(C745,customers!A745:A1744,customers!C745:C1744," ")</f>
        <v xml:space="preserve"> </v>
      </c>
      <c r="H745" s="2">
        <v>32868</v>
      </c>
      <c r="I745" t="s">
        <v>6188</v>
      </c>
    </row>
    <row r="746" spans="1:9" x14ac:dyDescent="0.35">
      <c r="A746" s="2" t="s">
        <v>4692</v>
      </c>
      <c r="B746" s="2" t="s">
        <v>4693</v>
      </c>
      <c r="C746" s="2"/>
      <c r="D746" s="2" t="s">
        <v>4694</v>
      </c>
      <c r="E746" s="2" t="s">
        <v>4695</v>
      </c>
      <c r="F746" s="2" t="s">
        <v>39</v>
      </c>
      <c r="G746" s="2">
        <f>_xlfn.XLOOKUP(C746,customers!A746:A1745,customers!C746:C1745," ")</f>
        <v>0</v>
      </c>
      <c r="H746" s="2">
        <v>48232</v>
      </c>
      <c r="I746" t="s">
        <v>6187</v>
      </c>
    </row>
    <row r="747" spans="1:9" x14ac:dyDescent="0.35">
      <c r="A747" s="2" t="s">
        <v>4697</v>
      </c>
      <c r="B747" s="2" t="s">
        <v>4698</v>
      </c>
      <c r="C747" s="2" t="s">
        <v>4699</v>
      </c>
      <c r="D747" s="2" t="s">
        <v>4700</v>
      </c>
      <c r="E747" s="2" t="s">
        <v>4701</v>
      </c>
      <c r="F747" s="2" t="s">
        <v>480</v>
      </c>
      <c r="G747" s="2" t="str">
        <f>_xlfn.XLOOKUP(C747,customers!A747:A1746,customers!C747:C1746," ")</f>
        <v xml:space="preserve"> </v>
      </c>
      <c r="H747" s="2" t="s">
        <v>481</v>
      </c>
      <c r="I747" t="s">
        <v>6188</v>
      </c>
    </row>
    <row r="748" spans="1:9" x14ac:dyDescent="0.35">
      <c r="A748" s="2" t="s">
        <v>4703</v>
      </c>
      <c r="B748" s="2" t="s">
        <v>4704</v>
      </c>
      <c r="C748" s="2" t="s">
        <v>4705</v>
      </c>
      <c r="D748" s="2" t="s">
        <v>4706</v>
      </c>
      <c r="E748" s="2" t="s">
        <v>4707</v>
      </c>
      <c r="F748" s="2" t="s">
        <v>456</v>
      </c>
      <c r="G748" s="2" t="str">
        <f>_xlfn.XLOOKUP(C748,customers!A748:A1747,customers!C748:C1747," ")</f>
        <v xml:space="preserve"> </v>
      </c>
      <c r="H748" s="2" t="s">
        <v>457</v>
      </c>
      <c r="I748" t="s">
        <v>6188</v>
      </c>
    </row>
    <row r="749" spans="1:9" x14ac:dyDescent="0.35">
      <c r="A749" s="2" t="s">
        <v>4709</v>
      </c>
      <c r="B749" s="2" t="s">
        <v>4710</v>
      </c>
      <c r="C749" s="2" t="s">
        <v>4711</v>
      </c>
      <c r="D749" s="2" t="s">
        <v>4712</v>
      </c>
      <c r="E749" s="2" t="s">
        <v>4713</v>
      </c>
      <c r="F749" s="2" t="s">
        <v>427</v>
      </c>
      <c r="G749" s="2" t="str">
        <f>_xlfn.XLOOKUP(C749,customers!A749:A1748,customers!C749:C1748," ")</f>
        <v xml:space="preserve"> </v>
      </c>
      <c r="H749" s="2" t="s">
        <v>428</v>
      </c>
      <c r="I749" t="s">
        <v>6187</v>
      </c>
    </row>
    <row r="750" spans="1:9" x14ac:dyDescent="0.35">
      <c r="A750" s="2" t="s">
        <v>4715</v>
      </c>
      <c r="B750" s="2" t="s">
        <v>4716</v>
      </c>
      <c r="C750" s="2" t="s">
        <v>4717</v>
      </c>
      <c r="D750" s="2" t="s">
        <v>4718</v>
      </c>
      <c r="E750" s="2" t="s">
        <v>4719</v>
      </c>
      <c r="F750" s="2" t="s">
        <v>36</v>
      </c>
      <c r="G750" s="2" t="str">
        <f>_xlfn.XLOOKUP(C750,customers!A750:A1749,customers!C750:C1749," ")</f>
        <v xml:space="preserve"> </v>
      </c>
      <c r="H750" s="2">
        <v>23203</v>
      </c>
      <c r="I750" t="s">
        <v>6188</v>
      </c>
    </row>
    <row r="751" spans="1:9" x14ac:dyDescent="0.35">
      <c r="A751" s="2" t="s">
        <v>4721</v>
      </c>
      <c r="B751" s="2" t="s">
        <v>4722</v>
      </c>
      <c r="C751" s="2" t="s">
        <v>4723</v>
      </c>
      <c r="D751" s="2" t="s">
        <v>4724</v>
      </c>
      <c r="E751" s="2" t="s">
        <v>4725</v>
      </c>
      <c r="F751" s="2" t="s">
        <v>4726</v>
      </c>
      <c r="G751" s="2" t="str">
        <f>_xlfn.XLOOKUP(C751,customers!A751:A1750,customers!C751:C1750," ")</f>
        <v xml:space="preserve"> </v>
      </c>
      <c r="H751" s="2" t="s">
        <v>407</v>
      </c>
      <c r="I751" t="s">
        <v>6187</v>
      </c>
    </row>
    <row r="752" spans="1:9" x14ac:dyDescent="0.35">
      <c r="A752" s="2" t="s">
        <v>4728</v>
      </c>
      <c r="B752" s="2" t="s">
        <v>4729</v>
      </c>
      <c r="C752" s="2"/>
      <c r="D752" s="2" t="s">
        <v>4730</v>
      </c>
      <c r="E752" s="2" t="s">
        <v>4731</v>
      </c>
      <c r="F752" s="2" t="s">
        <v>104</v>
      </c>
      <c r="G752" s="2">
        <f>_xlfn.XLOOKUP(C752,customers!A752:A1751,customers!C752:C1751," ")</f>
        <v>0</v>
      </c>
      <c r="H752" s="2">
        <v>76178</v>
      </c>
      <c r="I752" t="s">
        <v>6187</v>
      </c>
    </row>
    <row r="753" spans="1:9" x14ac:dyDescent="0.35">
      <c r="A753" s="2" t="s">
        <v>4733</v>
      </c>
      <c r="B753" s="2" t="s">
        <v>4734</v>
      </c>
      <c r="C753" s="2" t="s">
        <v>4735</v>
      </c>
      <c r="D753" s="2" t="s">
        <v>4736</v>
      </c>
      <c r="E753" s="2" t="s">
        <v>4737</v>
      </c>
      <c r="F753" s="2" t="s">
        <v>137</v>
      </c>
      <c r="G753" s="2" t="str">
        <f>_xlfn.XLOOKUP(C753,customers!A753:A1752,customers!C753:C1752," ")</f>
        <v xml:space="preserve"> </v>
      </c>
      <c r="H753" s="2">
        <v>11254</v>
      </c>
      <c r="I753" t="s">
        <v>6188</v>
      </c>
    </row>
    <row r="754" spans="1:9" x14ac:dyDescent="0.35">
      <c r="A754" s="2" t="s">
        <v>4739</v>
      </c>
      <c r="B754" s="2" t="s">
        <v>4740</v>
      </c>
      <c r="C754" s="2" t="s">
        <v>4741</v>
      </c>
      <c r="D754" s="2" t="s">
        <v>4742</v>
      </c>
      <c r="E754" s="2" t="s">
        <v>4743</v>
      </c>
      <c r="F754" s="2" t="s">
        <v>104</v>
      </c>
      <c r="G754" s="2" t="str">
        <f>_xlfn.XLOOKUP(C754,customers!A754:A1753,customers!C754:C1753," ")</f>
        <v xml:space="preserve"> </v>
      </c>
      <c r="H754" s="2">
        <v>76198</v>
      </c>
      <c r="I754" t="s">
        <v>6187</v>
      </c>
    </row>
    <row r="755" spans="1:9" x14ac:dyDescent="0.35">
      <c r="A755" s="2" t="s">
        <v>4745</v>
      </c>
      <c r="B755" s="2" t="s">
        <v>4746</v>
      </c>
      <c r="C755" s="2" t="s">
        <v>4747</v>
      </c>
      <c r="D755" s="2" t="s">
        <v>4748</v>
      </c>
      <c r="E755" s="2" t="s">
        <v>4749</v>
      </c>
      <c r="F755" s="2" t="s">
        <v>182</v>
      </c>
      <c r="G755" s="2" t="str">
        <f>_xlfn.XLOOKUP(C755,customers!A755:A1754,customers!C755:C1754," ")</f>
        <v xml:space="preserve"> </v>
      </c>
      <c r="H755" s="2">
        <v>85053</v>
      </c>
      <c r="I755" t="s">
        <v>6188</v>
      </c>
    </row>
    <row r="756" spans="1:9" x14ac:dyDescent="0.35">
      <c r="A756" s="2" t="s">
        <v>4751</v>
      </c>
      <c r="B756" s="2" t="s">
        <v>4752</v>
      </c>
      <c r="C756" s="2" t="s">
        <v>4753</v>
      </c>
      <c r="D756" s="2"/>
      <c r="E756" s="2" t="s">
        <v>4754</v>
      </c>
      <c r="F756" s="2" t="s">
        <v>45</v>
      </c>
      <c r="G756" s="2" t="str">
        <f>_xlfn.XLOOKUP(C756,customers!A756:A1755,customers!C756:C1755," ")</f>
        <v xml:space="preserve"> </v>
      </c>
      <c r="H756" s="2">
        <v>20470</v>
      </c>
      <c r="I756" t="s">
        <v>6188</v>
      </c>
    </row>
    <row r="757" spans="1:9" x14ac:dyDescent="0.35">
      <c r="A757" s="2" t="s">
        <v>4756</v>
      </c>
      <c r="B757" s="2" t="s">
        <v>4757</v>
      </c>
      <c r="C757" s="2" t="s">
        <v>4758</v>
      </c>
      <c r="D757" s="2" t="s">
        <v>4759</v>
      </c>
      <c r="E757" s="2" t="s">
        <v>4760</v>
      </c>
      <c r="F757" s="2" t="s">
        <v>50</v>
      </c>
      <c r="G757" s="2" t="str">
        <f>_xlfn.XLOOKUP(C757,customers!A757:A1756,customers!C757:C1756," ")</f>
        <v xml:space="preserve"> </v>
      </c>
      <c r="H757" s="2">
        <v>75287</v>
      </c>
      <c r="I757" t="s">
        <v>6188</v>
      </c>
    </row>
    <row r="758" spans="1:9" x14ac:dyDescent="0.35">
      <c r="A758" s="2" t="s">
        <v>4762</v>
      </c>
      <c r="B758" s="2" t="s">
        <v>4763</v>
      </c>
      <c r="C758" s="2" t="s">
        <v>4764</v>
      </c>
      <c r="D758" s="2" t="s">
        <v>4765</v>
      </c>
      <c r="E758" s="2" t="s">
        <v>4766</v>
      </c>
      <c r="F758" s="2" t="s">
        <v>169</v>
      </c>
      <c r="G758" s="2" t="str">
        <f>_xlfn.XLOOKUP(C758,customers!A758:A1757,customers!C758:C1757," ")</f>
        <v xml:space="preserve"> </v>
      </c>
      <c r="H758" s="2">
        <v>28805</v>
      </c>
      <c r="I758" t="s">
        <v>6187</v>
      </c>
    </row>
    <row r="759" spans="1:9" x14ac:dyDescent="0.35">
      <c r="A759" s="2" t="s">
        <v>4768</v>
      </c>
      <c r="B759" s="2" t="s">
        <v>4769</v>
      </c>
      <c r="C759" s="2" t="s">
        <v>4770</v>
      </c>
      <c r="D759" s="2" t="s">
        <v>4771</v>
      </c>
      <c r="E759" s="2" t="s">
        <v>4772</v>
      </c>
      <c r="F759" s="2" t="s">
        <v>250</v>
      </c>
      <c r="G759" s="2" t="str">
        <f>_xlfn.XLOOKUP(C759,customers!A759:A1758,customers!C759:C1758," ")</f>
        <v xml:space="preserve"> </v>
      </c>
      <c r="H759" s="2">
        <v>59112</v>
      </c>
      <c r="I759" t="s">
        <v>6187</v>
      </c>
    </row>
    <row r="760" spans="1:9" x14ac:dyDescent="0.35">
      <c r="A760" s="2" t="s">
        <v>4774</v>
      </c>
      <c r="B760" s="2" t="s">
        <v>4775</v>
      </c>
      <c r="C760" s="2" t="s">
        <v>4776</v>
      </c>
      <c r="D760" s="2"/>
      <c r="E760" s="2" t="s">
        <v>4777</v>
      </c>
      <c r="F760" s="2" t="s">
        <v>102</v>
      </c>
      <c r="G760" s="2" t="str">
        <f>_xlfn.XLOOKUP(C760,customers!A760:A1759,customers!C760:C1759," ")</f>
        <v xml:space="preserve"> </v>
      </c>
      <c r="H760" s="2">
        <v>63126</v>
      </c>
      <c r="I760" t="s">
        <v>6188</v>
      </c>
    </row>
    <row r="761" spans="1:9" x14ac:dyDescent="0.35">
      <c r="A761" s="2" t="s">
        <v>4779</v>
      </c>
      <c r="B761" s="2" t="s">
        <v>4780</v>
      </c>
      <c r="C761" s="2" t="s">
        <v>4781</v>
      </c>
      <c r="D761" s="2" t="s">
        <v>4782</v>
      </c>
      <c r="E761" s="2" t="s">
        <v>4783</v>
      </c>
      <c r="F761" s="2" t="s">
        <v>153</v>
      </c>
      <c r="G761" s="2" t="str">
        <f>_xlfn.XLOOKUP(C761,customers!A761:A1760,customers!C761:C1760," ")</f>
        <v xml:space="preserve"> </v>
      </c>
      <c r="H761" s="2">
        <v>64054</v>
      </c>
      <c r="I761" t="s">
        <v>6187</v>
      </c>
    </row>
    <row r="762" spans="1:9" x14ac:dyDescent="0.35">
      <c r="A762" s="2" t="s">
        <v>4785</v>
      </c>
      <c r="B762" s="2" t="s">
        <v>4786</v>
      </c>
      <c r="C762" s="2" t="s">
        <v>4787</v>
      </c>
      <c r="D762" s="2"/>
      <c r="E762" s="2" t="s">
        <v>4788</v>
      </c>
      <c r="F762" s="2" t="s">
        <v>80</v>
      </c>
      <c r="G762" s="2" t="str">
        <f>_xlfn.XLOOKUP(C762,customers!A762:A1761,customers!C762:C1761," ")</f>
        <v xml:space="preserve"> </v>
      </c>
      <c r="H762" s="2">
        <v>27404</v>
      </c>
      <c r="I762" t="s">
        <v>6188</v>
      </c>
    </row>
    <row r="763" spans="1:9" x14ac:dyDescent="0.35">
      <c r="A763" s="2" t="s">
        <v>4790</v>
      </c>
      <c r="B763" s="2" t="s">
        <v>4791</v>
      </c>
      <c r="C763" s="2" t="s">
        <v>4792</v>
      </c>
      <c r="D763" s="2"/>
      <c r="E763" s="2" t="s">
        <v>4793</v>
      </c>
      <c r="F763" s="2" t="s">
        <v>97</v>
      </c>
      <c r="G763" s="2" t="str">
        <f>_xlfn.XLOOKUP(C763,customers!A763:A1762,customers!C763:C1762," ")</f>
        <v xml:space="preserve"> </v>
      </c>
      <c r="H763" s="2">
        <v>71213</v>
      </c>
      <c r="I763" t="s">
        <v>6187</v>
      </c>
    </row>
    <row r="764" spans="1:9" x14ac:dyDescent="0.35">
      <c r="A764" s="2" t="s">
        <v>4795</v>
      </c>
      <c r="B764" s="2" t="s">
        <v>4796</v>
      </c>
      <c r="C764" s="2" t="s">
        <v>4797</v>
      </c>
      <c r="D764" s="2" t="s">
        <v>4798</v>
      </c>
      <c r="E764" s="2" t="s">
        <v>4799</v>
      </c>
      <c r="F764" s="2" t="s">
        <v>157</v>
      </c>
      <c r="G764" s="2" t="str">
        <f>_xlfn.XLOOKUP(C764,customers!A764:A1763,customers!C764:C1763," ")</f>
        <v xml:space="preserve"> </v>
      </c>
      <c r="H764" s="2" t="s">
        <v>158</v>
      </c>
      <c r="I764" t="s">
        <v>6188</v>
      </c>
    </row>
    <row r="765" spans="1:9" x14ac:dyDescent="0.35">
      <c r="A765" s="2" t="s">
        <v>4801</v>
      </c>
      <c r="B765" s="2" t="s">
        <v>4802</v>
      </c>
      <c r="C765" s="2"/>
      <c r="D765" s="2" t="s">
        <v>4803</v>
      </c>
      <c r="E765" s="2" t="s">
        <v>4804</v>
      </c>
      <c r="F765" s="2" t="s">
        <v>104</v>
      </c>
      <c r="G765" s="2">
        <f>_xlfn.XLOOKUP(C765,customers!A765:A1764,customers!C765:C1764," ")</f>
        <v>0</v>
      </c>
      <c r="H765" s="2">
        <v>76129</v>
      </c>
      <c r="I765" t="s">
        <v>6188</v>
      </c>
    </row>
    <row r="766" spans="1:9" x14ac:dyDescent="0.35">
      <c r="A766" s="2" t="s">
        <v>4806</v>
      </c>
      <c r="B766" s="2" t="s">
        <v>4807</v>
      </c>
      <c r="C766" s="2" t="s">
        <v>4808</v>
      </c>
      <c r="D766" s="2" t="s">
        <v>4809</v>
      </c>
      <c r="E766" s="2" t="s">
        <v>4810</v>
      </c>
      <c r="F766" s="2" t="s">
        <v>95</v>
      </c>
      <c r="G766" s="2" t="str">
        <f>_xlfn.XLOOKUP(C766,customers!A766:A1765,customers!C766:C1765," ")</f>
        <v xml:space="preserve"> </v>
      </c>
      <c r="H766" s="2">
        <v>58122</v>
      </c>
      <c r="I766" t="s">
        <v>6187</v>
      </c>
    </row>
    <row r="767" spans="1:9" x14ac:dyDescent="0.35">
      <c r="A767" s="2" t="s">
        <v>4812</v>
      </c>
      <c r="B767" s="2" t="s">
        <v>4813</v>
      </c>
      <c r="C767" s="2" t="s">
        <v>4814</v>
      </c>
      <c r="D767" s="2" t="s">
        <v>4815</v>
      </c>
      <c r="E767" s="2" t="s">
        <v>4816</v>
      </c>
      <c r="F767" s="2" t="s">
        <v>113</v>
      </c>
      <c r="G767" s="2" t="str">
        <f>_xlfn.XLOOKUP(C767,customers!A767:A1766,customers!C767:C1766," ")</f>
        <v xml:space="preserve"> </v>
      </c>
      <c r="H767" s="2">
        <v>75044</v>
      </c>
      <c r="I767" t="s">
        <v>6187</v>
      </c>
    </row>
    <row r="768" spans="1:9" x14ac:dyDescent="0.35">
      <c r="A768" s="2" t="s">
        <v>4817</v>
      </c>
      <c r="B768" s="2" t="s">
        <v>4818</v>
      </c>
      <c r="C768" s="2" t="s">
        <v>4819</v>
      </c>
      <c r="D768" s="2" t="s">
        <v>4820</v>
      </c>
      <c r="E768" s="2" t="s">
        <v>4821</v>
      </c>
      <c r="F768" s="2" t="s">
        <v>37</v>
      </c>
      <c r="G768" s="2" t="str">
        <f>_xlfn.XLOOKUP(C768,customers!A768:A1767,customers!C768:C1767," ")</f>
        <v xml:space="preserve"> </v>
      </c>
      <c r="H768" s="2">
        <v>43231</v>
      </c>
      <c r="I768" t="s">
        <v>6188</v>
      </c>
    </row>
    <row r="769" spans="1:9" x14ac:dyDescent="0.35">
      <c r="A769" s="2" t="s">
        <v>4823</v>
      </c>
      <c r="B769" s="2" t="s">
        <v>4824</v>
      </c>
      <c r="C769" s="2" t="s">
        <v>4825</v>
      </c>
      <c r="D769" s="2" t="s">
        <v>4826</v>
      </c>
      <c r="E769" s="2" t="s">
        <v>4827</v>
      </c>
      <c r="F769" s="2" t="s">
        <v>121</v>
      </c>
      <c r="G769" s="2" t="str">
        <f>_xlfn.XLOOKUP(C769,customers!A769:A1768,customers!C769:C1768," ")</f>
        <v xml:space="preserve"> </v>
      </c>
      <c r="H769" s="2">
        <v>78737</v>
      </c>
      <c r="I769" t="s">
        <v>6188</v>
      </c>
    </row>
    <row r="770" spans="1:9" x14ac:dyDescent="0.35">
      <c r="A770" s="2" t="s">
        <v>4829</v>
      </c>
      <c r="B770" s="2" t="s">
        <v>4830</v>
      </c>
      <c r="C770" s="2"/>
      <c r="D770" s="2" t="s">
        <v>4831</v>
      </c>
      <c r="E770" s="2" t="s">
        <v>4832</v>
      </c>
      <c r="F770" s="2" t="s">
        <v>185</v>
      </c>
      <c r="G770" s="2">
        <f>_xlfn.XLOOKUP(C770,customers!A770:A1769,customers!C770:C1769," ")</f>
        <v>0</v>
      </c>
      <c r="H770" s="2">
        <v>36104</v>
      </c>
      <c r="I770" t="s">
        <v>6187</v>
      </c>
    </row>
    <row r="771" spans="1:9" x14ac:dyDescent="0.35">
      <c r="A771" s="2" t="s">
        <v>4834</v>
      </c>
      <c r="B771" s="2" t="s">
        <v>4835</v>
      </c>
      <c r="C771" s="2" t="s">
        <v>4836</v>
      </c>
      <c r="D771" s="2" t="s">
        <v>4837</v>
      </c>
      <c r="E771" s="2" t="s">
        <v>4838</v>
      </c>
      <c r="F771" s="2" t="s">
        <v>142</v>
      </c>
      <c r="G771" s="2" t="str">
        <f>_xlfn.XLOOKUP(C771,customers!A771:A1770,customers!C771:C1770," ")</f>
        <v xml:space="preserve"> </v>
      </c>
      <c r="H771" s="2" t="s">
        <v>213</v>
      </c>
      <c r="I771" t="s">
        <v>6188</v>
      </c>
    </row>
    <row r="772" spans="1:9" x14ac:dyDescent="0.35">
      <c r="A772" s="2" t="s">
        <v>4840</v>
      </c>
      <c r="B772" s="2" t="s">
        <v>4841</v>
      </c>
      <c r="C772" s="2" t="s">
        <v>4842</v>
      </c>
      <c r="D772" s="2"/>
      <c r="E772" s="2" t="s">
        <v>4843</v>
      </c>
      <c r="F772" s="2" t="s">
        <v>81</v>
      </c>
      <c r="G772" s="2" t="str">
        <f>_xlfn.XLOOKUP(C772,customers!A772:A1771,customers!C772:C1771," ")</f>
        <v xml:space="preserve"> </v>
      </c>
      <c r="H772" s="2">
        <v>22156</v>
      </c>
      <c r="I772" t="s">
        <v>6188</v>
      </c>
    </row>
    <row r="773" spans="1:9" x14ac:dyDescent="0.35">
      <c r="A773" s="2" t="s">
        <v>4845</v>
      </c>
      <c r="B773" s="2" t="s">
        <v>4846</v>
      </c>
      <c r="C773" s="2" t="s">
        <v>4847</v>
      </c>
      <c r="D773" s="2" t="s">
        <v>4848</v>
      </c>
      <c r="E773" s="2" t="s">
        <v>4849</v>
      </c>
      <c r="F773" s="2" t="s">
        <v>202</v>
      </c>
      <c r="G773" s="2" t="str">
        <f>_xlfn.XLOOKUP(C773,customers!A773:A1772,customers!C773:C1772," ")</f>
        <v xml:space="preserve"> </v>
      </c>
      <c r="H773" s="2">
        <v>80126</v>
      </c>
      <c r="I773" t="s">
        <v>6188</v>
      </c>
    </row>
    <row r="774" spans="1:9" x14ac:dyDescent="0.35">
      <c r="A774" s="2" t="s">
        <v>4851</v>
      </c>
      <c r="B774" s="2" t="s">
        <v>4852</v>
      </c>
      <c r="C774" s="2"/>
      <c r="D774" s="2" t="s">
        <v>4853</v>
      </c>
      <c r="E774" s="2" t="s">
        <v>4854</v>
      </c>
      <c r="F774" s="2" t="s">
        <v>19</v>
      </c>
      <c r="G774" s="2">
        <f>_xlfn.XLOOKUP(C774,customers!A774:A1773,customers!C774:C1773," ")</f>
        <v>0</v>
      </c>
      <c r="H774" s="2">
        <v>21275</v>
      </c>
      <c r="I774" t="s">
        <v>6188</v>
      </c>
    </row>
    <row r="775" spans="1:9" x14ac:dyDescent="0.35">
      <c r="A775" s="2" t="s">
        <v>4856</v>
      </c>
      <c r="B775" s="2" t="s">
        <v>4857</v>
      </c>
      <c r="C775" s="2" t="s">
        <v>4858</v>
      </c>
      <c r="D775" s="2" t="s">
        <v>4859</v>
      </c>
      <c r="E775" s="2" t="s">
        <v>4860</v>
      </c>
      <c r="F775" s="2" t="s">
        <v>479</v>
      </c>
      <c r="G775" s="2" t="str">
        <f>_xlfn.XLOOKUP(C775,customers!A775:A1774,customers!C775:C1774," ")</f>
        <v xml:space="preserve"> </v>
      </c>
      <c r="H775" s="2" t="s">
        <v>356</v>
      </c>
      <c r="I775" t="s">
        <v>6188</v>
      </c>
    </row>
    <row r="776" spans="1:9" x14ac:dyDescent="0.35">
      <c r="A776" s="2" t="s">
        <v>4862</v>
      </c>
      <c r="B776" s="2" t="s">
        <v>4863</v>
      </c>
      <c r="C776" s="2"/>
      <c r="D776" s="2" t="s">
        <v>4864</v>
      </c>
      <c r="E776" s="2" t="s">
        <v>4865</v>
      </c>
      <c r="F776" s="2" t="s">
        <v>269</v>
      </c>
      <c r="G776" s="2">
        <f>_xlfn.XLOOKUP(C776,customers!A776:A1775,customers!C776:C1775," ")</f>
        <v>0</v>
      </c>
      <c r="H776" s="2">
        <v>33345</v>
      </c>
      <c r="I776" t="s">
        <v>6187</v>
      </c>
    </row>
    <row r="777" spans="1:9" x14ac:dyDescent="0.35">
      <c r="A777" s="2" t="s">
        <v>4867</v>
      </c>
      <c r="B777" s="2" t="s">
        <v>4868</v>
      </c>
      <c r="C777" s="2" t="s">
        <v>4869</v>
      </c>
      <c r="D777" s="2" t="s">
        <v>4870</v>
      </c>
      <c r="E777" s="2" t="s">
        <v>4871</v>
      </c>
      <c r="F777" s="2" t="s">
        <v>56</v>
      </c>
      <c r="G777" s="2" t="str">
        <f>_xlfn.XLOOKUP(C777,customers!A777:A1776,customers!C777:C1776," ")</f>
        <v xml:space="preserve"> </v>
      </c>
      <c r="H777" s="2">
        <v>92191</v>
      </c>
      <c r="I777" t="s">
        <v>6187</v>
      </c>
    </row>
    <row r="778" spans="1:9" x14ac:dyDescent="0.35">
      <c r="A778" s="2" t="s">
        <v>4873</v>
      </c>
      <c r="B778" s="2" t="s">
        <v>4874</v>
      </c>
      <c r="C778" s="2" t="s">
        <v>4875</v>
      </c>
      <c r="D778" s="2" t="s">
        <v>4876</v>
      </c>
      <c r="E778" s="2" t="s">
        <v>4877</v>
      </c>
      <c r="F778" s="2" t="s">
        <v>50</v>
      </c>
      <c r="G778" s="2" t="str">
        <f>_xlfn.XLOOKUP(C778,customers!A778:A1777,customers!C778:C1777," ")</f>
        <v xml:space="preserve"> </v>
      </c>
      <c r="H778" s="2">
        <v>75216</v>
      </c>
      <c r="I778" t="s">
        <v>6188</v>
      </c>
    </row>
    <row r="779" spans="1:9" x14ac:dyDescent="0.35">
      <c r="A779" s="2" t="s">
        <v>4879</v>
      </c>
      <c r="B779" s="2" t="s">
        <v>4880</v>
      </c>
      <c r="C779" s="2" t="s">
        <v>4881</v>
      </c>
      <c r="D779" s="2"/>
      <c r="E779" s="2" t="s">
        <v>4882</v>
      </c>
      <c r="F779" s="2" t="s">
        <v>314</v>
      </c>
      <c r="G779" s="2" t="str">
        <f>_xlfn.XLOOKUP(C779,customers!A779:A1778,customers!C779:C1778," ")</f>
        <v xml:space="preserve"> </v>
      </c>
      <c r="H779" s="2">
        <v>60435</v>
      </c>
      <c r="I779" t="s">
        <v>6188</v>
      </c>
    </row>
    <row r="780" spans="1:9" x14ac:dyDescent="0.35">
      <c r="A780" s="2" t="s">
        <v>4884</v>
      </c>
      <c r="B780" s="2" t="s">
        <v>4885</v>
      </c>
      <c r="C780" s="2" t="s">
        <v>4886</v>
      </c>
      <c r="D780" s="2" t="s">
        <v>4887</v>
      </c>
      <c r="E780" s="2" t="s">
        <v>4888</v>
      </c>
      <c r="F780" s="2" t="s">
        <v>181</v>
      </c>
      <c r="G780" s="2" t="str">
        <f>_xlfn.XLOOKUP(C780,customers!A780:A1779,customers!C780:C1779," ")</f>
        <v xml:space="preserve"> </v>
      </c>
      <c r="H780" s="2">
        <v>49510</v>
      </c>
      <c r="I780" t="s">
        <v>6187</v>
      </c>
    </row>
    <row r="781" spans="1:9" x14ac:dyDescent="0.35">
      <c r="A781" s="2" t="s">
        <v>4890</v>
      </c>
      <c r="B781" s="2" t="s">
        <v>4891</v>
      </c>
      <c r="C781" s="2" t="s">
        <v>4892</v>
      </c>
      <c r="D781" s="2" t="s">
        <v>4893</v>
      </c>
      <c r="E781" s="2" t="s">
        <v>4894</v>
      </c>
      <c r="F781" s="2" t="s">
        <v>207</v>
      </c>
      <c r="G781" s="2" t="str">
        <f>_xlfn.XLOOKUP(C781,customers!A781:A1780,customers!C781:C1780," ")</f>
        <v xml:space="preserve"> </v>
      </c>
      <c r="H781" s="2">
        <v>34620</v>
      </c>
      <c r="I781" t="s">
        <v>6187</v>
      </c>
    </row>
    <row r="782" spans="1:9" x14ac:dyDescent="0.35">
      <c r="A782" s="2" t="s">
        <v>4896</v>
      </c>
      <c r="B782" s="2" t="s">
        <v>4897</v>
      </c>
      <c r="C782" s="2"/>
      <c r="D782" s="2" t="s">
        <v>4898</v>
      </c>
      <c r="E782" s="2" t="s">
        <v>4899</v>
      </c>
      <c r="F782" s="2" t="s">
        <v>31</v>
      </c>
      <c r="G782" s="2">
        <f>_xlfn.XLOOKUP(C782,customers!A782:A1781,customers!C782:C1781," ")</f>
        <v>0</v>
      </c>
      <c r="H782" s="2">
        <v>55441</v>
      </c>
      <c r="I782" t="s">
        <v>6188</v>
      </c>
    </row>
    <row r="783" spans="1:9" x14ac:dyDescent="0.35">
      <c r="A783" s="2" t="s">
        <v>4901</v>
      </c>
      <c r="B783" s="2" t="s">
        <v>4902</v>
      </c>
      <c r="C783" s="2" t="s">
        <v>4903</v>
      </c>
      <c r="D783" s="2" t="s">
        <v>4904</v>
      </c>
      <c r="E783" s="2" t="s">
        <v>4905</v>
      </c>
      <c r="F783" s="2" t="s">
        <v>257</v>
      </c>
      <c r="G783" s="2" t="str">
        <f>_xlfn.XLOOKUP(C783,customers!A783:A1782,customers!C783:C1782," ")</f>
        <v xml:space="preserve"> </v>
      </c>
      <c r="H783" s="2">
        <v>30045</v>
      </c>
      <c r="I783" t="s">
        <v>6188</v>
      </c>
    </row>
    <row r="784" spans="1:9" x14ac:dyDescent="0.35">
      <c r="A784" s="2" t="s">
        <v>4907</v>
      </c>
      <c r="B784" s="2" t="s">
        <v>4908</v>
      </c>
      <c r="C784" s="2" t="s">
        <v>4909</v>
      </c>
      <c r="D784" s="2" t="s">
        <v>4910</v>
      </c>
      <c r="E784" s="2" t="s">
        <v>4911</v>
      </c>
      <c r="F784" s="2" t="s">
        <v>477</v>
      </c>
      <c r="G784" s="2" t="str">
        <f>_xlfn.XLOOKUP(C784,customers!A784:A1783,customers!C784:C1783," ")</f>
        <v xml:space="preserve"> </v>
      </c>
      <c r="H784" s="2" t="s">
        <v>338</v>
      </c>
      <c r="I784" t="s">
        <v>6188</v>
      </c>
    </row>
    <row r="785" spans="1:9" x14ac:dyDescent="0.35">
      <c r="A785" s="2" t="s">
        <v>4913</v>
      </c>
      <c r="B785" s="2" t="s">
        <v>4914</v>
      </c>
      <c r="C785" s="2" t="s">
        <v>4915</v>
      </c>
      <c r="D785" s="2" t="s">
        <v>4916</v>
      </c>
      <c r="E785" s="2" t="s">
        <v>4917</v>
      </c>
      <c r="F785" s="2" t="s">
        <v>135</v>
      </c>
      <c r="G785" s="2" t="str">
        <f>_xlfn.XLOOKUP(C785,customers!A785:A1784,customers!C785:C1784," ")</f>
        <v xml:space="preserve"> </v>
      </c>
      <c r="H785" s="2">
        <v>33673</v>
      </c>
      <c r="I785" t="s">
        <v>6187</v>
      </c>
    </row>
    <row r="786" spans="1:9" x14ac:dyDescent="0.35">
      <c r="A786" s="2" t="s">
        <v>4919</v>
      </c>
      <c r="B786" s="2" t="s">
        <v>4920</v>
      </c>
      <c r="C786" s="2" t="s">
        <v>4921</v>
      </c>
      <c r="D786" s="2"/>
      <c r="E786" s="2" t="s">
        <v>4922</v>
      </c>
      <c r="F786" s="2" t="s">
        <v>128</v>
      </c>
      <c r="G786" s="2" t="str">
        <f>_xlfn.XLOOKUP(C786,customers!A786:A1785,customers!C786:C1785," ")</f>
        <v xml:space="preserve"> </v>
      </c>
      <c r="H786" s="2">
        <v>37240</v>
      </c>
      <c r="I786" t="s">
        <v>6188</v>
      </c>
    </row>
    <row r="787" spans="1:9" x14ac:dyDescent="0.35">
      <c r="A787" s="2" t="s">
        <v>4924</v>
      </c>
      <c r="B787" s="2" t="s">
        <v>4925</v>
      </c>
      <c r="C787" s="2" t="s">
        <v>4926</v>
      </c>
      <c r="D787" s="2" t="s">
        <v>4927</v>
      </c>
      <c r="E787" s="2" t="s">
        <v>4928</v>
      </c>
      <c r="F787" s="2" t="s">
        <v>90</v>
      </c>
      <c r="G787" s="2" t="str">
        <f>_xlfn.XLOOKUP(C787,customers!A787:A1786,customers!C787:C1786," ")</f>
        <v xml:space="preserve"> </v>
      </c>
      <c r="H787" s="2">
        <v>33175</v>
      </c>
      <c r="I787" t="s">
        <v>6188</v>
      </c>
    </row>
    <row r="788" spans="1:9" x14ac:dyDescent="0.35">
      <c r="A788" s="2" t="s">
        <v>4930</v>
      </c>
      <c r="B788" s="2" t="s">
        <v>4931</v>
      </c>
      <c r="C788" s="2" t="s">
        <v>4932</v>
      </c>
      <c r="D788" s="2" t="s">
        <v>4933</v>
      </c>
      <c r="E788" s="2" t="s">
        <v>4934</v>
      </c>
      <c r="F788" s="2" t="s">
        <v>201</v>
      </c>
      <c r="G788" s="2" t="str">
        <f>_xlfn.XLOOKUP(C788,customers!A788:A1787,customers!C788:C1787," ")</f>
        <v xml:space="preserve"> </v>
      </c>
      <c r="H788" s="2">
        <v>45426</v>
      </c>
      <c r="I788" t="s">
        <v>6187</v>
      </c>
    </row>
    <row r="789" spans="1:9" x14ac:dyDescent="0.35">
      <c r="A789" s="2" t="s">
        <v>4936</v>
      </c>
      <c r="B789" s="2" t="s">
        <v>4937</v>
      </c>
      <c r="C789" s="2"/>
      <c r="D789" s="2" t="s">
        <v>4938</v>
      </c>
      <c r="E789" s="2" t="s">
        <v>4939</v>
      </c>
      <c r="F789" s="2" t="s">
        <v>54</v>
      </c>
      <c r="G789" s="2">
        <f>_xlfn.XLOOKUP(C789,customers!A789:A1788,customers!C789:C1788," ")</f>
        <v>0</v>
      </c>
      <c r="H789" s="2">
        <v>60686</v>
      </c>
      <c r="I789" t="s">
        <v>6187</v>
      </c>
    </row>
    <row r="790" spans="1:9" x14ac:dyDescent="0.35">
      <c r="A790" s="2" t="s">
        <v>4941</v>
      </c>
      <c r="B790" s="2" t="s">
        <v>4942</v>
      </c>
      <c r="C790" s="2" t="s">
        <v>4943</v>
      </c>
      <c r="D790" s="2" t="s">
        <v>4944</v>
      </c>
      <c r="E790" s="2" t="s">
        <v>4945</v>
      </c>
      <c r="F790" s="2" t="s">
        <v>402</v>
      </c>
      <c r="G790" s="2" t="str">
        <f>_xlfn.XLOOKUP(C790,customers!A790:A1789,customers!C790:C1789," ")</f>
        <v xml:space="preserve"> </v>
      </c>
      <c r="H790" s="2" t="s">
        <v>403</v>
      </c>
      <c r="I790" t="s">
        <v>6187</v>
      </c>
    </row>
    <row r="791" spans="1:9" x14ac:dyDescent="0.35">
      <c r="A791" s="2" t="s">
        <v>4947</v>
      </c>
      <c r="B791" s="2" t="s">
        <v>4948</v>
      </c>
      <c r="C791" s="2" t="s">
        <v>4949</v>
      </c>
      <c r="D791" s="2" t="s">
        <v>4950</v>
      </c>
      <c r="E791" s="2" t="s">
        <v>4951</v>
      </c>
      <c r="F791" s="2" t="s">
        <v>36</v>
      </c>
      <c r="G791" s="2" t="str">
        <f>_xlfn.XLOOKUP(C791,customers!A791:A1790,customers!C791:C1790," ")</f>
        <v xml:space="preserve"> </v>
      </c>
      <c r="H791" s="2">
        <v>94807</v>
      </c>
      <c r="I791" t="s">
        <v>6188</v>
      </c>
    </row>
    <row r="792" spans="1:9" x14ac:dyDescent="0.35">
      <c r="A792" s="2" t="s">
        <v>4953</v>
      </c>
      <c r="B792" s="2" t="s">
        <v>4954</v>
      </c>
      <c r="C792" s="2" t="s">
        <v>4955</v>
      </c>
      <c r="D792" s="2" t="s">
        <v>4956</v>
      </c>
      <c r="E792" s="2" t="s">
        <v>4957</v>
      </c>
      <c r="F792" s="2" t="s">
        <v>74</v>
      </c>
      <c r="G792" s="2" t="str">
        <f>_xlfn.XLOOKUP(C792,customers!A792:A1791,customers!C792:C1791," ")</f>
        <v xml:space="preserve"> </v>
      </c>
      <c r="H792" s="2">
        <v>98506</v>
      </c>
      <c r="I792" t="s">
        <v>6188</v>
      </c>
    </row>
    <row r="793" spans="1:9" x14ac:dyDescent="0.35">
      <c r="A793" s="2" t="s">
        <v>4959</v>
      </c>
      <c r="B793" s="2" t="s">
        <v>4960</v>
      </c>
      <c r="C793" s="2" t="s">
        <v>4961</v>
      </c>
      <c r="D793" s="2" t="s">
        <v>4962</v>
      </c>
      <c r="E793" s="2" t="s">
        <v>4963</v>
      </c>
      <c r="F793" s="2" t="s">
        <v>57</v>
      </c>
      <c r="G793" s="2" t="str">
        <f>_xlfn.XLOOKUP(C793,customers!A793:A1792,customers!C793:C1792," ")</f>
        <v xml:space="preserve"> </v>
      </c>
      <c r="H793" s="2">
        <v>76011</v>
      </c>
      <c r="I793" t="s">
        <v>6187</v>
      </c>
    </row>
    <row r="794" spans="1:9" x14ac:dyDescent="0.35">
      <c r="A794" s="2" t="s">
        <v>4965</v>
      </c>
      <c r="B794" s="2" t="s">
        <v>4966</v>
      </c>
      <c r="C794" s="2" t="s">
        <v>4967</v>
      </c>
      <c r="D794" s="2" t="s">
        <v>4968</v>
      </c>
      <c r="E794" s="2" t="s">
        <v>4969</v>
      </c>
      <c r="F794" s="2" t="s">
        <v>354</v>
      </c>
      <c r="G794" s="2" t="str">
        <f>_xlfn.XLOOKUP(C794,customers!A794:A1793,customers!C794:C1793," ")</f>
        <v xml:space="preserve"> </v>
      </c>
      <c r="H794" s="2" t="s">
        <v>355</v>
      </c>
      <c r="I794" t="s">
        <v>6187</v>
      </c>
    </row>
    <row r="795" spans="1:9" x14ac:dyDescent="0.35">
      <c r="A795" s="2" t="s">
        <v>4971</v>
      </c>
      <c r="B795" s="2" t="s">
        <v>4972</v>
      </c>
      <c r="C795" s="2" t="s">
        <v>4973</v>
      </c>
      <c r="D795" s="2" t="s">
        <v>4974</v>
      </c>
      <c r="E795" s="2" t="s">
        <v>4975</v>
      </c>
      <c r="F795" s="2" t="s">
        <v>23</v>
      </c>
      <c r="G795" s="2" t="str">
        <f>_xlfn.XLOOKUP(C795,customers!A795:A1794,customers!C795:C1794," ")</f>
        <v xml:space="preserve"> </v>
      </c>
      <c r="H795" s="2">
        <v>24009</v>
      </c>
      <c r="I795" t="s">
        <v>6188</v>
      </c>
    </row>
    <row r="796" spans="1:9" x14ac:dyDescent="0.35">
      <c r="A796" s="2" t="s">
        <v>4977</v>
      </c>
      <c r="B796" s="2" t="s">
        <v>4978</v>
      </c>
      <c r="C796" s="2" t="s">
        <v>4979</v>
      </c>
      <c r="D796" s="2" t="s">
        <v>4980</v>
      </c>
      <c r="E796" s="2" t="s">
        <v>4981</v>
      </c>
      <c r="F796" s="2" t="s">
        <v>276</v>
      </c>
      <c r="G796" s="2" t="str">
        <f>_xlfn.XLOOKUP(C796,customers!A796:A1795,customers!C796:C1795," ")</f>
        <v xml:space="preserve"> </v>
      </c>
      <c r="H796" s="2">
        <v>11044</v>
      </c>
      <c r="I796" t="s">
        <v>6188</v>
      </c>
    </row>
    <row r="797" spans="1:9" x14ac:dyDescent="0.35">
      <c r="A797" s="2" t="s">
        <v>4983</v>
      </c>
      <c r="B797" s="2" t="s">
        <v>4984</v>
      </c>
      <c r="C797" s="2" t="s">
        <v>4985</v>
      </c>
      <c r="D797" s="2" t="s">
        <v>4986</v>
      </c>
      <c r="E797" s="2" t="s">
        <v>4987</v>
      </c>
      <c r="F797" s="2" t="s">
        <v>280</v>
      </c>
      <c r="G797" s="2" t="str">
        <f>_xlfn.XLOOKUP(C797,customers!A797:A1796,customers!C797:C1796," ")</f>
        <v xml:space="preserve"> </v>
      </c>
      <c r="H797" s="2">
        <v>92825</v>
      </c>
      <c r="I797" t="s">
        <v>6188</v>
      </c>
    </row>
    <row r="798" spans="1:9" x14ac:dyDescent="0.35">
      <c r="A798" s="2" t="s">
        <v>4989</v>
      </c>
      <c r="B798" s="2" t="s">
        <v>4990</v>
      </c>
      <c r="C798" s="2"/>
      <c r="D798" s="2" t="s">
        <v>4991</v>
      </c>
      <c r="E798" s="2" t="s">
        <v>4992</v>
      </c>
      <c r="F798" s="2" t="s">
        <v>41</v>
      </c>
      <c r="G798" s="2">
        <f>_xlfn.XLOOKUP(C798,customers!A798:A1797,customers!C798:C1797," ")</f>
        <v>0</v>
      </c>
      <c r="H798" s="2">
        <v>40596</v>
      </c>
      <c r="I798" t="s">
        <v>6188</v>
      </c>
    </row>
    <row r="799" spans="1:9" x14ac:dyDescent="0.35">
      <c r="A799" s="2" t="s">
        <v>4994</v>
      </c>
      <c r="B799" s="2" t="s">
        <v>4995</v>
      </c>
      <c r="C799" s="2" t="s">
        <v>4996</v>
      </c>
      <c r="D799" s="2" t="s">
        <v>4997</v>
      </c>
      <c r="E799" s="2" t="s">
        <v>4998</v>
      </c>
      <c r="F799" s="2" t="s">
        <v>135</v>
      </c>
      <c r="G799" s="2" t="str">
        <f>_xlfn.XLOOKUP(C799,customers!A799:A1798,customers!C799:C1798," ")</f>
        <v xml:space="preserve"> </v>
      </c>
      <c r="H799" s="2">
        <v>33673</v>
      </c>
      <c r="I799" t="s">
        <v>6188</v>
      </c>
    </row>
    <row r="800" spans="1:9" x14ac:dyDescent="0.35">
      <c r="A800" s="2" t="s">
        <v>5000</v>
      </c>
      <c r="B800" s="2" t="s">
        <v>5001</v>
      </c>
      <c r="C800" s="2" t="s">
        <v>5002</v>
      </c>
      <c r="D800" s="2" t="s">
        <v>5003</v>
      </c>
      <c r="E800" s="2" t="s">
        <v>5004</v>
      </c>
      <c r="F800" s="2" t="s">
        <v>96</v>
      </c>
      <c r="G800" s="2" t="str">
        <f>_xlfn.XLOOKUP(C800,customers!A800:A1799,customers!C800:C1799," ")</f>
        <v xml:space="preserve"> </v>
      </c>
      <c r="H800" s="2">
        <v>95138</v>
      </c>
      <c r="I800" t="s">
        <v>6187</v>
      </c>
    </row>
    <row r="801" spans="1:9" x14ac:dyDescent="0.35">
      <c r="A801" s="2" t="s">
        <v>5006</v>
      </c>
      <c r="B801" s="2" t="s">
        <v>5007</v>
      </c>
      <c r="C801" s="2"/>
      <c r="D801" s="2"/>
      <c r="E801" s="2" t="s">
        <v>5008</v>
      </c>
      <c r="F801" s="2" t="s">
        <v>45</v>
      </c>
      <c r="G801" s="2">
        <f>_xlfn.XLOOKUP(C801,customers!A801:A1800,customers!C801:C1800," ")</f>
        <v>0</v>
      </c>
      <c r="H801" s="2">
        <v>20470</v>
      </c>
      <c r="I801" t="s">
        <v>6187</v>
      </c>
    </row>
    <row r="802" spans="1:9" x14ac:dyDescent="0.35">
      <c r="A802" s="2" t="s">
        <v>5010</v>
      </c>
      <c r="B802" s="2" t="s">
        <v>5011</v>
      </c>
      <c r="C802" s="2" t="s">
        <v>5012</v>
      </c>
      <c r="D802" s="2" t="s">
        <v>5013</v>
      </c>
      <c r="E802" s="2" t="s">
        <v>5014</v>
      </c>
      <c r="F802" s="2" t="s">
        <v>3661</v>
      </c>
      <c r="G802" s="2" t="str">
        <f>_xlfn.XLOOKUP(C802,customers!A802:A1801,customers!C802:C1801," ")</f>
        <v xml:space="preserve"> </v>
      </c>
      <c r="H802" s="2" t="s">
        <v>395</v>
      </c>
      <c r="I802" t="s">
        <v>6188</v>
      </c>
    </row>
    <row r="803" spans="1:9" x14ac:dyDescent="0.35">
      <c r="A803" s="2" t="s">
        <v>5016</v>
      </c>
      <c r="B803" s="2" t="s">
        <v>5017</v>
      </c>
      <c r="C803" s="2" t="s">
        <v>5018</v>
      </c>
      <c r="D803" s="2" t="s">
        <v>5019</v>
      </c>
      <c r="E803" s="2" t="s">
        <v>5020</v>
      </c>
      <c r="F803" s="2" t="s">
        <v>74</v>
      </c>
      <c r="G803" s="2" t="str">
        <f>_xlfn.XLOOKUP(C803,customers!A803:A1802,customers!C803:C1802," ")</f>
        <v xml:space="preserve"> </v>
      </c>
      <c r="H803" s="2">
        <v>98506</v>
      </c>
      <c r="I803" t="s">
        <v>6187</v>
      </c>
    </row>
    <row r="804" spans="1:9" x14ac:dyDescent="0.35">
      <c r="A804" s="2" t="s">
        <v>5022</v>
      </c>
      <c r="B804" s="2" t="s">
        <v>5023</v>
      </c>
      <c r="C804" s="2" t="s">
        <v>5024</v>
      </c>
      <c r="D804" s="2" t="s">
        <v>5025</v>
      </c>
      <c r="E804" s="2" t="s">
        <v>5026</v>
      </c>
      <c r="F804" s="2" t="s">
        <v>455</v>
      </c>
      <c r="G804" s="2" t="str">
        <f>_xlfn.XLOOKUP(C804,customers!A804:A1803,customers!C804:C1803," ")</f>
        <v xml:space="preserve"> </v>
      </c>
      <c r="H804" s="2">
        <v>75185</v>
      </c>
      <c r="I804" t="s">
        <v>6188</v>
      </c>
    </row>
    <row r="805" spans="1:9" x14ac:dyDescent="0.35">
      <c r="A805" s="2" t="s">
        <v>5028</v>
      </c>
      <c r="B805" s="2" t="s">
        <v>5029</v>
      </c>
      <c r="C805" s="2" t="s">
        <v>5030</v>
      </c>
      <c r="D805" s="2"/>
      <c r="E805" s="2" t="s">
        <v>5031</v>
      </c>
      <c r="F805" s="2" t="s">
        <v>129</v>
      </c>
      <c r="G805" s="2" t="str">
        <f>_xlfn.XLOOKUP(C805,customers!A805:A1804,customers!C805:C1804," ")</f>
        <v xml:space="preserve"> </v>
      </c>
      <c r="H805" s="2">
        <v>94207</v>
      </c>
      <c r="I805" t="s">
        <v>6188</v>
      </c>
    </row>
    <row r="806" spans="1:9" x14ac:dyDescent="0.35">
      <c r="A806" s="2" t="s">
        <v>5033</v>
      </c>
      <c r="B806" s="2" t="s">
        <v>5034</v>
      </c>
      <c r="C806" s="2"/>
      <c r="D806" s="2" t="s">
        <v>5035</v>
      </c>
      <c r="E806" s="2" t="s">
        <v>5036</v>
      </c>
      <c r="F806" s="2" t="s">
        <v>278</v>
      </c>
      <c r="G806" s="2">
        <f>_xlfn.XLOOKUP(C806,customers!A806:A1805,customers!C806:C1805," ")</f>
        <v>0</v>
      </c>
      <c r="H806" s="2" t="s">
        <v>308</v>
      </c>
      <c r="I806" t="s">
        <v>6188</v>
      </c>
    </row>
    <row r="807" spans="1:9" x14ac:dyDescent="0.35">
      <c r="A807" s="2" t="s">
        <v>5038</v>
      </c>
      <c r="B807" s="2" t="s">
        <v>5039</v>
      </c>
      <c r="C807" s="2"/>
      <c r="D807" s="2" t="s">
        <v>5040</v>
      </c>
      <c r="E807" s="2" t="s">
        <v>5041</v>
      </c>
      <c r="F807" s="2" t="s">
        <v>5042</v>
      </c>
      <c r="G807" s="2">
        <f>_xlfn.XLOOKUP(C807,customers!A807:A1806,customers!C807:C1806," ")</f>
        <v>0</v>
      </c>
      <c r="H807" s="2">
        <v>55590</v>
      </c>
      <c r="I807" t="s">
        <v>6188</v>
      </c>
    </row>
    <row r="808" spans="1:9" x14ac:dyDescent="0.35">
      <c r="A808" s="2" t="s">
        <v>5044</v>
      </c>
      <c r="B808" s="2" t="s">
        <v>5045</v>
      </c>
      <c r="C808" s="2"/>
      <c r="D808" s="2"/>
      <c r="E808" s="2" t="s">
        <v>5046</v>
      </c>
      <c r="F808" s="2" t="s">
        <v>246</v>
      </c>
      <c r="G808" s="2">
        <f>_xlfn.XLOOKUP(C808,customers!A808:A1807,customers!C808:C1807," ")</f>
        <v>0</v>
      </c>
      <c r="H808" s="2" t="s">
        <v>247</v>
      </c>
      <c r="I808" t="s">
        <v>6187</v>
      </c>
    </row>
    <row r="809" spans="1:9" x14ac:dyDescent="0.35">
      <c r="A809" s="2" t="s">
        <v>5048</v>
      </c>
      <c r="B809" s="2" t="s">
        <v>5049</v>
      </c>
      <c r="C809" s="2" t="s">
        <v>5050</v>
      </c>
      <c r="D809" s="2" t="s">
        <v>5051</v>
      </c>
      <c r="E809" s="2" t="s">
        <v>5052</v>
      </c>
      <c r="F809" s="2" t="s">
        <v>370</v>
      </c>
      <c r="G809" s="2" t="str">
        <f>_xlfn.XLOOKUP(C809,customers!A809:A1808,customers!C809:C1808," ")</f>
        <v xml:space="preserve"> </v>
      </c>
      <c r="H809" s="2" t="s">
        <v>371</v>
      </c>
      <c r="I809" t="s">
        <v>6188</v>
      </c>
    </row>
    <row r="810" spans="1:9" x14ac:dyDescent="0.35">
      <c r="A810" s="2" t="s">
        <v>5054</v>
      </c>
      <c r="B810" s="2" t="s">
        <v>5055</v>
      </c>
      <c r="C810" s="2" t="s">
        <v>5056</v>
      </c>
      <c r="D810" s="2" t="s">
        <v>5057</v>
      </c>
      <c r="E810" s="2" t="s">
        <v>5058</v>
      </c>
      <c r="F810" s="2" t="s">
        <v>130</v>
      </c>
      <c r="G810" s="2" t="str">
        <f>_xlfn.XLOOKUP(C810,customers!A810:A1809,customers!C810:C1809," ")</f>
        <v xml:space="preserve"> </v>
      </c>
      <c r="H810" s="2">
        <v>11499</v>
      </c>
      <c r="I810" t="s">
        <v>6187</v>
      </c>
    </row>
    <row r="811" spans="1:9" x14ac:dyDescent="0.35">
      <c r="A811" s="2" t="s">
        <v>5060</v>
      </c>
      <c r="B811" s="2" t="s">
        <v>5061</v>
      </c>
      <c r="C811" s="2"/>
      <c r="D811" s="2" t="s">
        <v>5062</v>
      </c>
      <c r="E811" s="2" t="s">
        <v>5063</v>
      </c>
      <c r="F811" s="2" t="s">
        <v>48</v>
      </c>
      <c r="G811" s="2">
        <f>_xlfn.XLOOKUP(C811,customers!A811:A1810,customers!C811:C1810," ")</f>
        <v>0</v>
      </c>
      <c r="H811" s="2">
        <v>79934</v>
      </c>
      <c r="I811" t="s">
        <v>6187</v>
      </c>
    </row>
    <row r="812" spans="1:9" x14ac:dyDescent="0.35">
      <c r="A812" s="2" t="s">
        <v>5065</v>
      </c>
      <c r="B812" s="2" t="s">
        <v>5066</v>
      </c>
      <c r="C812" s="2" t="s">
        <v>5067</v>
      </c>
      <c r="D812" s="2" t="s">
        <v>5068</v>
      </c>
      <c r="E812" s="2" t="s">
        <v>5069</v>
      </c>
      <c r="F812" s="2" t="s">
        <v>307</v>
      </c>
      <c r="G812" s="2" t="str">
        <f>_xlfn.XLOOKUP(C812,customers!A812:A1811,customers!C812:C1811," ")</f>
        <v xml:space="preserve"> </v>
      </c>
      <c r="H812" s="2">
        <v>34643</v>
      </c>
      <c r="I812" t="s">
        <v>6188</v>
      </c>
    </row>
    <row r="813" spans="1:9" x14ac:dyDescent="0.35">
      <c r="A813" s="2" t="s">
        <v>5071</v>
      </c>
      <c r="B813" s="2" t="s">
        <v>5072</v>
      </c>
      <c r="C813" s="2" t="s">
        <v>5073</v>
      </c>
      <c r="D813" s="2" t="s">
        <v>5074</v>
      </c>
      <c r="E813" s="2" t="s">
        <v>5075</v>
      </c>
      <c r="F813" s="2" t="s">
        <v>418</v>
      </c>
      <c r="G813" s="2" t="str">
        <f>_xlfn.XLOOKUP(C813,customers!A813:A1812,customers!C813:C1812," ")</f>
        <v xml:space="preserve"> </v>
      </c>
      <c r="H813" s="2" t="s">
        <v>345</v>
      </c>
      <c r="I813" t="s">
        <v>6187</v>
      </c>
    </row>
    <row r="814" spans="1:9" x14ac:dyDescent="0.35">
      <c r="A814" s="2" t="s">
        <v>5076</v>
      </c>
      <c r="B814" s="2" t="s">
        <v>5077</v>
      </c>
      <c r="C814" s="2" t="s">
        <v>5078</v>
      </c>
      <c r="D814" s="2" t="s">
        <v>5079</v>
      </c>
      <c r="E814" s="2" t="s">
        <v>5080</v>
      </c>
      <c r="F814" s="2" t="s">
        <v>222</v>
      </c>
      <c r="G814" s="2" t="str">
        <f>_xlfn.XLOOKUP(C814,customers!A814:A1813,customers!C814:C1813," ")</f>
        <v xml:space="preserve"> </v>
      </c>
      <c r="H814" s="2" t="s">
        <v>223</v>
      </c>
      <c r="I814" t="s">
        <v>6187</v>
      </c>
    </row>
    <row r="815" spans="1:9" x14ac:dyDescent="0.35">
      <c r="A815" s="2" t="s">
        <v>5082</v>
      </c>
      <c r="B815" s="2" t="s">
        <v>5083</v>
      </c>
      <c r="C815" s="2" t="s">
        <v>5084</v>
      </c>
      <c r="D815" s="2" t="s">
        <v>5085</v>
      </c>
      <c r="E815" s="2" t="s">
        <v>5086</v>
      </c>
      <c r="F815" s="2" t="s">
        <v>75</v>
      </c>
      <c r="G815" s="2" t="str">
        <f>_xlfn.XLOOKUP(C815,customers!A815:A1814,customers!C815:C1814," ")</f>
        <v xml:space="preserve"> </v>
      </c>
      <c r="H815" s="2">
        <v>73179</v>
      </c>
      <c r="I815" t="s">
        <v>6187</v>
      </c>
    </row>
    <row r="816" spans="1:9" x14ac:dyDescent="0.35">
      <c r="A816" s="2" t="s">
        <v>5088</v>
      </c>
      <c r="B816" s="2" t="s">
        <v>5089</v>
      </c>
      <c r="C816" s="2" t="s">
        <v>5090</v>
      </c>
      <c r="D816" s="2" t="s">
        <v>5091</v>
      </c>
      <c r="E816" s="2" t="s">
        <v>5092</v>
      </c>
      <c r="F816" s="2" t="s">
        <v>45</v>
      </c>
      <c r="G816" s="2" t="str">
        <f>_xlfn.XLOOKUP(C816,customers!A816:A1815,customers!C816:C1815," ")</f>
        <v xml:space="preserve"> </v>
      </c>
      <c r="H816" s="2">
        <v>20051</v>
      </c>
      <c r="I816" t="s">
        <v>6188</v>
      </c>
    </row>
    <row r="817" spans="1:9" x14ac:dyDescent="0.35">
      <c r="A817" s="2" t="s">
        <v>5094</v>
      </c>
      <c r="B817" s="2" t="s">
        <v>5095</v>
      </c>
      <c r="C817" s="2" t="s">
        <v>5096</v>
      </c>
      <c r="D817" s="2" t="s">
        <v>5097</v>
      </c>
      <c r="E817" s="2" t="s">
        <v>5098</v>
      </c>
      <c r="F817" s="2" t="s">
        <v>82</v>
      </c>
      <c r="G817" s="2" t="str">
        <f>_xlfn.XLOOKUP(C817,customers!A817:A1816,customers!C817:C1816," ")</f>
        <v xml:space="preserve"> </v>
      </c>
      <c r="H817" s="2">
        <v>30351</v>
      </c>
      <c r="I817" t="s">
        <v>6188</v>
      </c>
    </row>
    <row r="818" spans="1:9" x14ac:dyDescent="0.35">
      <c r="A818" s="2" t="s">
        <v>5100</v>
      </c>
      <c r="B818" s="2" t="s">
        <v>5101</v>
      </c>
      <c r="C818" s="2" t="s">
        <v>5102</v>
      </c>
      <c r="D818" s="2" t="s">
        <v>5103</v>
      </c>
      <c r="E818" s="2" t="s">
        <v>296</v>
      </c>
      <c r="F818" s="2" t="s">
        <v>1416</v>
      </c>
      <c r="G818" s="2" t="str">
        <f>_xlfn.XLOOKUP(C818,customers!A818:A1817,customers!C818:C1817," ")</f>
        <v xml:space="preserve"> </v>
      </c>
      <c r="H818" s="2" t="s">
        <v>367</v>
      </c>
      <c r="I818" t="s">
        <v>6188</v>
      </c>
    </row>
    <row r="819" spans="1:9" x14ac:dyDescent="0.35">
      <c r="A819" s="2" t="s">
        <v>5105</v>
      </c>
      <c r="B819" s="2" t="s">
        <v>5106</v>
      </c>
      <c r="C819" s="2" t="s">
        <v>5107</v>
      </c>
      <c r="D819" s="2"/>
      <c r="E819" s="2" t="s">
        <v>5108</v>
      </c>
      <c r="F819" s="2" t="s">
        <v>118</v>
      </c>
      <c r="G819" s="2" t="str">
        <f>_xlfn.XLOOKUP(C819,customers!A819:A1818,customers!C819:C1818," ")</f>
        <v xml:space="preserve"> </v>
      </c>
      <c r="H819" s="2">
        <v>14276</v>
      </c>
      <c r="I819" t="s">
        <v>6188</v>
      </c>
    </row>
    <row r="820" spans="1:9" x14ac:dyDescent="0.35">
      <c r="A820" s="2" t="s">
        <v>5110</v>
      </c>
      <c r="B820" s="2" t="s">
        <v>5111</v>
      </c>
      <c r="C820" s="2"/>
      <c r="D820" s="2" t="s">
        <v>5112</v>
      </c>
      <c r="E820" s="2" t="s">
        <v>5113</v>
      </c>
      <c r="F820" s="2" t="s">
        <v>61</v>
      </c>
      <c r="G820" s="2">
        <f>_xlfn.XLOOKUP(C820,customers!A820:A1819,customers!C820:C1819," ")</f>
        <v>0</v>
      </c>
      <c r="H820" s="2">
        <v>77260</v>
      </c>
      <c r="I820" t="s">
        <v>6188</v>
      </c>
    </row>
    <row r="821" spans="1:9" x14ac:dyDescent="0.35">
      <c r="A821" s="2" t="s">
        <v>5115</v>
      </c>
      <c r="B821" s="2" t="s">
        <v>5116</v>
      </c>
      <c r="C821" s="2" t="s">
        <v>5117</v>
      </c>
      <c r="D821" s="2" t="s">
        <v>5118</v>
      </c>
      <c r="E821" s="2" t="s">
        <v>5119</v>
      </c>
      <c r="F821" s="2" t="s">
        <v>45</v>
      </c>
      <c r="G821" s="2" t="str">
        <f>_xlfn.XLOOKUP(C821,customers!A821:A1820,customers!C821:C1820," ")</f>
        <v xml:space="preserve"> </v>
      </c>
      <c r="H821" s="2">
        <v>20470</v>
      </c>
      <c r="I821" t="s">
        <v>6187</v>
      </c>
    </row>
    <row r="822" spans="1:9" x14ac:dyDescent="0.35">
      <c r="A822" s="2" t="s">
        <v>5121</v>
      </c>
      <c r="B822" s="2" t="s">
        <v>5122</v>
      </c>
      <c r="C822" s="2" t="s">
        <v>5123</v>
      </c>
      <c r="D822" s="2" t="s">
        <v>5124</v>
      </c>
      <c r="E822" s="2" t="s">
        <v>5125</v>
      </c>
      <c r="F822" s="2" t="s">
        <v>121</v>
      </c>
      <c r="G822" s="2" t="str">
        <f>_xlfn.XLOOKUP(C822,customers!A822:A1821,customers!C822:C1821," ")</f>
        <v xml:space="preserve"> </v>
      </c>
      <c r="H822" s="2">
        <v>78764</v>
      </c>
      <c r="I822" t="s">
        <v>6187</v>
      </c>
    </row>
    <row r="823" spans="1:9" x14ac:dyDescent="0.35">
      <c r="A823" s="2" t="s">
        <v>5127</v>
      </c>
      <c r="B823" s="2" t="s">
        <v>5128</v>
      </c>
      <c r="C823" s="2" t="s">
        <v>5129</v>
      </c>
      <c r="D823" s="2" t="s">
        <v>5130</v>
      </c>
      <c r="E823" s="2" t="s">
        <v>5131</v>
      </c>
      <c r="F823" s="2" t="s">
        <v>186</v>
      </c>
      <c r="G823" s="2" t="str">
        <f>_xlfn.XLOOKUP(C823,customers!A823:A1822,customers!C823:C1822," ")</f>
        <v xml:space="preserve"> </v>
      </c>
      <c r="H823" s="2">
        <v>85205</v>
      </c>
      <c r="I823" t="s">
        <v>6188</v>
      </c>
    </row>
    <row r="824" spans="1:9" x14ac:dyDescent="0.35">
      <c r="A824" s="2" t="s">
        <v>5133</v>
      </c>
      <c r="B824" s="2" t="s">
        <v>5134</v>
      </c>
      <c r="C824" s="2" t="s">
        <v>5135</v>
      </c>
      <c r="D824" s="2" t="s">
        <v>5136</v>
      </c>
      <c r="E824" s="2" t="s">
        <v>5137</v>
      </c>
      <c r="F824" s="2" t="s">
        <v>127</v>
      </c>
      <c r="G824" s="2" t="str">
        <f>_xlfn.XLOOKUP(C824,customers!A824:A1823,customers!C824:C1823," ")</f>
        <v xml:space="preserve"> </v>
      </c>
      <c r="H824" s="2">
        <v>31416</v>
      </c>
      <c r="I824" t="s">
        <v>6188</v>
      </c>
    </row>
    <row r="825" spans="1:9" x14ac:dyDescent="0.35">
      <c r="A825" s="2" t="s">
        <v>5139</v>
      </c>
      <c r="B825" s="2" t="s">
        <v>5140</v>
      </c>
      <c r="C825" s="2" t="s">
        <v>5141</v>
      </c>
      <c r="D825" s="2" t="s">
        <v>5142</v>
      </c>
      <c r="E825" s="2" t="s">
        <v>5143</v>
      </c>
      <c r="F825" s="2" t="s">
        <v>72</v>
      </c>
      <c r="G825" s="2" t="str">
        <f>_xlfn.XLOOKUP(C825,customers!A825:A1824,customers!C825:C1824," ")</f>
        <v xml:space="preserve"> </v>
      </c>
      <c r="H825" s="2">
        <v>87140</v>
      </c>
      <c r="I825" t="s">
        <v>6187</v>
      </c>
    </row>
    <row r="826" spans="1:9" x14ac:dyDescent="0.35">
      <c r="A826" s="2" t="s">
        <v>5145</v>
      </c>
      <c r="B826" s="2" t="s">
        <v>5146</v>
      </c>
      <c r="C826" s="2" t="s">
        <v>5147</v>
      </c>
      <c r="D826" s="2"/>
      <c r="E826" s="2" t="s">
        <v>5148</v>
      </c>
      <c r="F826" s="2" t="s">
        <v>33</v>
      </c>
      <c r="G826" s="2" t="str">
        <f>_xlfn.XLOOKUP(C826,customers!A826:A1825,customers!C826:C1825," ")</f>
        <v xml:space="preserve"> </v>
      </c>
      <c r="H826" s="2">
        <v>28299</v>
      </c>
      <c r="I826" t="s">
        <v>6187</v>
      </c>
    </row>
    <row r="827" spans="1:9" x14ac:dyDescent="0.35">
      <c r="A827" s="2" t="s">
        <v>5150</v>
      </c>
      <c r="B827" s="2" t="s">
        <v>5151</v>
      </c>
      <c r="C827" s="2" t="s">
        <v>5152</v>
      </c>
      <c r="D827" s="2" t="s">
        <v>5153</v>
      </c>
      <c r="E827" s="2" t="s">
        <v>5154</v>
      </c>
      <c r="F827" s="2" t="s">
        <v>56</v>
      </c>
      <c r="G827" s="2" t="str">
        <f>_xlfn.XLOOKUP(C827,customers!A827:A1826,customers!C827:C1826," ")</f>
        <v xml:space="preserve"> </v>
      </c>
      <c r="H827" s="2">
        <v>92191</v>
      </c>
      <c r="I827" t="s">
        <v>6187</v>
      </c>
    </row>
    <row r="828" spans="1:9" x14ac:dyDescent="0.35">
      <c r="A828" s="2" t="s">
        <v>5156</v>
      </c>
      <c r="B828" s="2" t="s">
        <v>5157</v>
      </c>
      <c r="C828" s="2" t="s">
        <v>5158</v>
      </c>
      <c r="D828" s="2" t="s">
        <v>5159</v>
      </c>
      <c r="E828" s="2" t="s">
        <v>5160</v>
      </c>
      <c r="F828" s="2" t="s">
        <v>248</v>
      </c>
      <c r="G828" s="2" t="str">
        <f>_xlfn.XLOOKUP(C828,customers!A828:A1827,customers!C828:C1827," ")</f>
        <v xml:space="preserve"> </v>
      </c>
      <c r="H828" s="2">
        <v>32575</v>
      </c>
      <c r="I828" t="s">
        <v>6187</v>
      </c>
    </row>
    <row r="829" spans="1:9" x14ac:dyDescent="0.35">
      <c r="A829" s="2" t="s">
        <v>5162</v>
      </c>
      <c r="B829" s="2" t="s">
        <v>5163</v>
      </c>
      <c r="C829" s="2" t="s">
        <v>5164</v>
      </c>
      <c r="D829" s="2" t="s">
        <v>5165</v>
      </c>
      <c r="E829" s="2" t="s">
        <v>5166</v>
      </c>
      <c r="F829" s="2" t="s">
        <v>45</v>
      </c>
      <c r="G829" s="2" t="str">
        <f>_xlfn.XLOOKUP(C829,customers!A829:A1828,customers!C829:C1828," ")</f>
        <v xml:space="preserve"> </v>
      </c>
      <c r="H829" s="2">
        <v>20470</v>
      </c>
      <c r="I829" t="s">
        <v>6188</v>
      </c>
    </row>
    <row r="830" spans="1:9" x14ac:dyDescent="0.35">
      <c r="A830" s="2" t="s">
        <v>5168</v>
      </c>
      <c r="B830" s="2" t="s">
        <v>5169</v>
      </c>
      <c r="C830" s="2" t="s">
        <v>5170</v>
      </c>
      <c r="D830" s="2" t="s">
        <v>5171</v>
      </c>
      <c r="E830" s="2" t="s">
        <v>5172</v>
      </c>
      <c r="F830" s="2" t="s">
        <v>261</v>
      </c>
      <c r="G830" s="2" t="str">
        <f>_xlfn.XLOOKUP(C830,customers!A830:A1829,customers!C830:C1829," ")</f>
        <v xml:space="preserve"> </v>
      </c>
      <c r="H830" s="2">
        <v>34985</v>
      </c>
      <c r="I830" t="s">
        <v>6187</v>
      </c>
    </row>
    <row r="831" spans="1:9" x14ac:dyDescent="0.35">
      <c r="A831" s="2" t="s">
        <v>5174</v>
      </c>
      <c r="B831" s="2" t="s">
        <v>5175</v>
      </c>
      <c r="C831" s="2" t="s">
        <v>5176</v>
      </c>
      <c r="D831" s="2" t="s">
        <v>5177</v>
      </c>
      <c r="E831" s="2" t="s">
        <v>5178</v>
      </c>
      <c r="F831" s="2" t="s">
        <v>25</v>
      </c>
      <c r="G831" s="2" t="str">
        <f>_xlfn.XLOOKUP(C831,customers!A831:A1830,customers!C831:C1830," ")</f>
        <v xml:space="preserve"> </v>
      </c>
      <c r="H831" s="2">
        <v>25705</v>
      </c>
      <c r="I831" t="s">
        <v>6188</v>
      </c>
    </row>
    <row r="832" spans="1:9" x14ac:dyDescent="0.35">
      <c r="A832" s="2" t="s">
        <v>5180</v>
      </c>
      <c r="B832" s="2" t="s">
        <v>5181</v>
      </c>
      <c r="C832" s="2" t="s">
        <v>5182</v>
      </c>
      <c r="D832" s="2" t="s">
        <v>5183</v>
      </c>
      <c r="E832" s="2" t="s">
        <v>5184</v>
      </c>
      <c r="F832" s="2" t="s">
        <v>44</v>
      </c>
      <c r="G832" s="2" t="str">
        <f>_xlfn.XLOOKUP(C832,customers!A832:A1831,customers!C832:C1831," ")</f>
        <v xml:space="preserve"> </v>
      </c>
      <c r="H832" s="2">
        <v>19172</v>
      </c>
      <c r="I832" t="s">
        <v>6188</v>
      </c>
    </row>
    <row r="833" spans="1:9" x14ac:dyDescent="0.35">
      <c r="A833" s="2" t="s">
        <v>5185</v>
      </c>
      <c r="B833" s="2" t="s">
        <v>5186</v>
      </c>
      <c r="C833" s="2" t="s">
        <v>5187</v>
      </c>
      <c r="D833" s="2" t="s">
        <v>5188</v>
      </c>
      <c r="E833" s="2" t="s">
        <v>5189</v>
      </c>
      <c r="F833" s="2" t="s">
        <v>75</v>
      </c>
      <c r="G833" s="2" t="str">
        <f>_xlfn.XLOOKUP(C833,customers!A833:A1832,customers!C833:C1832," ")</f>
        <v xml:space="preserve"> </v>
      </c>
      <c r="H833" s="2">
        <v>73167</v>
      </c>
      <c r="I833" t="s">
        <v>6187</v>
      </c>
    </row>
    <row r="834" spans="1:9" x14ac:dyDescent="0.35">
      <c r="A834" s="2" t="s">
        <v>5191</v>
      </c>
      <c r="B834" s="2" t="s">
        <v>5192</v>
      </c>
      <c r="C834" s="2" t="s">
        <v>5193</v>
      </c>
      <c r="D834" s="2" t="s">
        <v>5194</v>
      </c>
      <c r="E834" s="2" t="s">
        <v>5195</v>
      </c>
      <c r="F834" s="2" t="s">
        <v>265</v>
      </c>
      <c r="G834" s="2" t="str">
        <f>_xlfn.XLOOKUP(C834,customers!A834:A1833,customers!C834:C1833," ")</f>
        <v xml:space="preserve"> </v>
      </c>
      <c r="H834" s="2">
        <v>34114</v>
      </c>
      <c r="I834" t="s">
        <v>6188</v>
      </c>
    </row>
    <row r="835" spans="1:9" x14ac:dyDescent="0.35">
      <c r="A835" s="2" t="s">
        <v>5197</v>
      </c>
      <c r="B835" s="2" t="s">
        <v>5198</v>
      </c>
      <c r="C835" s="2" t="s">
        <v>5199</v>
      </c>
      <c r="D835" s="2" t="s">
        <v>5200</v>
      </c>
      <c r="E835" s="2" t="s">
        <v>5201</v>
      </c>
      <c r="F835" s="2" t="s">
        <v>104</v>
      </c>
      <c r="G835" s="2" t="str">
        <f>_xlfn.XLOOKUP(C835,customers!A835:A1834,customers!C835:C1834," ")</f>
        <v xml:space="preserve"> </v>
      </c>
      <c r="H835" s="2">
        <v>76105</v>
      </c>
      <c r="I835" t="s">
        <v>6187</v>
      </c>
    </row>
    <row r="836" spans="1:9" x14ac:dyDescent="0.35">
      <c r="A836" s="2" t="s">
        <v>5203</v>
      </c>
      <c r="B836" s="2" t="s">
        <v>5204</v>
      </c>
      <c r="C836" s="2" t="s">
        <v>5205</v>
      </c>
      <c r="D836" s="2" t="s">
        <v>5206</v>
      </c>
      <c r="E836" s="2" t="s">
        <v>5207</v>
      </c>
      <c r="F836" s="2" t="s">
        <v>125</v>
      </c>
      <c r="G836" s="2" t="str">
        <f>_xlfn.XLOOKUP(C836,customers!A836:A1835,customers!C836:C1835," ")</f>
        <v xml:space="preserve"> </v>
      </c>
      <c r="H836" s="2">
        <v>68117</v>
      </c>
      <c r="I836" t="s">
        <v>6188</v>
      </c>
    </row>
    <row r="837" spans="1:9" x14ac:dyDescent="0.35">
      <c r="A837" s="2" t="s">
        <v>5209</v>
      </c>
      <c r="B837" s="2" t="s">
        <v>5210</v>
      </c>
      <c r="C837" s="2" t="s">
        <v>5211</v>
      </c>
      <c r="D837" s="2"/>
      <c r="E837" s="2" t="s">
        <v>5212</v>
      </c>
      <c r="F837" s="2" t="s">
        <v>124</v>
      </c>
      <c r="G837" s="2" t="str">
        <f>_xlfn.XLOOKUP(C837,customers!A837:A1836,customers!C837:C1836," ")</f>
        <v xml:space="preserve"> </v>
      </c>
      <c r="H837" s="2">
        <v>85732</v>
      </c>
      <c r="I837" t="s">
        <v>6187</v>
      </c>
    </row>
    <row r="838" spans="1:9" x14ac:dyDescent="0.35">
      <c r="A838" s="2" t="s">
        <v>5214</v>
      </c>
      <c r="B838" s="2" t="s">
        <v>5215</v>
      </c>
      <c r="C838" s="2" t="s">
        <v>5216</v>
      </c>
      <c r="D838" s="2" t="s">
        <v>5217</v>
      </c>
      <c r="E838" s="2" t="s">
        <v>5218</v>
      </c>
      <c r="F838" s="2" t="s">
        <v>348</v>
      </c>
      <c r="G838" s="2" t="str">
        <f>_xlfn.XLOOKUP(C838,customers!A838:A1837,customers!C838:C1837," ")</f>
        <v xml:space="preserve"> </v>
      </c>
      <c r="H838" s="2">
        <v>89436</v>
      </c>
      <c r="I838" t="s">
        <v>6188</v>
      </c>
    </row>
    <row r="839" spans="1:9" x14ac:dyDescent="0.35">
      <c r="A839" s="2" t="s">
        <v>5220</v>
      </c>
      <c r="B839" s="2" t="s">
        <v>5221</v>
      </c>
      <c r="C839" s="2" t="s">
        <v>5222</v>
      </c>
      <c r="D839" s="2" t="s">
        <v>5223</v>
      </c>
      <c r="E839" s="2" t="s">
        <v>5224</v>
      </c>
      <c r="F839" s="2" t="s">
        <v>78</v>
      </c>
      <c r="G839" s="2" t="str">
        <f>_xlfn.XLOOKUP(C839,customers!A839:A1838,customers!C839:C1838," ")</f>
        <v xml:space="preserve"> </v>
      </c>
      <c r="H839" s="2">
        <v>32835</v>
      </c>
      <c r="I839" t="s">
        <v>6187</v>
      </c>
    </row>
    <row r="840" spans="1:9" x14ac:dyDescent="0.35">
      <c r="A840" s="2" t="s">
        <v>5226</v>
      </c>
      <c r="B840" s="2" t="s">
        <v>5227</v>
      </c>
      <c r="C840" s="2" t="s">
        <v>5228</v>
      </c>
      <c r="D840" s="2" t="s">
        <v>5229</v>
      </c>
      <c r="E840" s="2" t="s">
        <v>5230</v>
      </c>
      <c r="F840" s="2" t="s">
        <v>45</v>
      </c>
      <c r="G840" s="2" t="str">
        <f>_xlfn.XLOOKUP(C840,customers!A840:A1839,customers!C840:C1839," ")</f>
        <v xml:space="preserve"> </v>
      </c>
      <c r="H840" s="2">
        <v>20067</v>
      </c>
      <c r="I840" t="s">
        <v>6188</v>
      </c>
    </row>
    <row r="841" spans="1:9" x14ac:dyDescent="0.35">
      <c r="A841" s="2" t="s">
        <v>5232</v>
      </c>
      <c r="B841" s="2" t="s">
        <v>5233</v>
      </c>
      <c r="C841" s="2" t="s">
        <v>5234</v>
      </c>
      <c r="D841" s="2" t="s">
        <v>5235</v>
      </c>
      <c r="E841" s="2" t="s">
        <v>5236</v>
      </c>
      <c r="F841" s="2" t="s">
        <v>205</v>
      </c>
      <c r="G841" s="2" t="str">
        <f>_xlfn.XLOOKUP(C841,customers!A841:A1840,customers!C841:C1840," ")</f>
        <v xml:space="preserve"> </v>
      </c>
      <c r="H841" s="2">
        <v>93907</v>
      </c>
      <c r="I841" t="s">
        <v>6188</v>
      </c>
    </row>
    <row r="842" spans="1:9" x14ac:dyDescent="0.35">
      <c r="A842" s="2" t="s">
        <v>5238</v>
      </c>
      <c r="B842" s="2" t="s">
        <v>5239</v>
      </c>
      <c r="C842" s="2" t="s">
        <v>5240</v>
      </c>
      <c r="D842" s="2" t="s">
        <v>5241</v>
      </c>
      <c r="E842" s="2" t="s">
        <v>5242</v>
      </c>
      <c r="F842" s="2" t="s">
        <v>269</v>
      </c>
      <c r="G842" s="2" t="str">
        <f>_xlfn.XLOOKUP(C842,customers!A842:A1841,customers!C842:C1841," ")</f>
        <v xml:space="preserve"> </v>
      </c>
      <c r="H842" s="2">
        <v>33345</v>
      </c>
      <c r="I842" t="s">
        <v>6187</v>
      </c>
    </row>
    <row r="843" spans="1:9" x14ac:dyDescent="0.35">
      <c r="A843" s="2" t="s">
        <v>5244</v>
      </c>
      <c r="B843" s="2" t="s">
        <v>5245</v>
      </c>
      <c r="C843" s="2" t="s">
        <v>5246</v>
      </c>
      <c r="D843" s="2"/>
      <c r="E843" s="2" t="s">
        <v>5247</v>
      </c>
      <c r="F843" s="2" t="s">
        <v>48</v>
      </c>
      <c r="G843" s="2" t="str">
        <f>_xlfn.XLOOKUP(C843,customers!A843:A1842,customers!C843:C1842," ")</f>
        <v xml:space="preserve"> </v>
      </c>
      <c r="H843" s="2">
        <v>88553</v>
      </c>
      <c r="I843" t="s">
        <v>6188</v>
      </c>
    </row>
    <row r="844" spans="1:9" x14ac:dyDescent="0.35">
      <c r="A844" s="2" t="s">
        <v>5249</v>
      </c>
      <c r="B844" s="2" t="s">
        <v>5250</v>
      </c>
      <c r="C844" s="2" t="s">
        <v>5251</v>
      </c>
      <c r="D844" s="2"/>
      <c r="E844" s="2" t="s">
        <v>5252</v>
      </c>
      <c r="F844" s="2" t="s">
        <v>443</v>
      </c>
      <c r="G844" s="2" t="str">
        <f>_xlfn.XLOOKUP(C844,customers!A844:A1843,customers!C844:C1843," ")</f>
        <v xml:space="preserve"> </v>
      </c>
      <c r="H844" s="2">
        <v>91210</v>
      </c>
      <c r="I844" t="s">
        <v>6187</v>
      </c>
    </row>
    <row r="845" spans="1:9" x14ac:dyDescent="0.35">
      <c r="A845" s="2" t="s">
        <v>5254</v>
      </c>
      <c r="B845" s="2" t="s">
        <v>5255</v>
      </c>
      <c r="C845" s="2" t="s">
        <v>5256</v>
      </c>
      <c r="D845" s="2" t="s">
        <v>5257</v>
      </c>
      <c r="E845" s="2" t="s">
        <v>5258</v>
      </c>
      <c r="F845" s="2" t="s">
        <v>162</v>
      </c>
      <c r="G845" s="2" t="str">
        <f>_xlfn.XLOOKUP(C845,customers!A845:A1844,customers!C845:C1844," ")</f>
        <v xml:space="preserve"> </v>
      </c>
      <c r="H845" s="2">
        <v>22313</v>
      </c>
      <c r="I845" t="s">
        <v>6187</v>
      </c>
    </row>
    <row r="846" spans="1:9" x14ac:dyDescent="0.35">
      <c r="A846" s="2" t="s">
        <v>5260</v>
      </c>
      <c r="B846" s="2" t="s">
        <v>5261</v>
      </c>
      <c r="C846" s="2" t="s">
        <v>5262</v>
      </c>
      <c r="D846" s="2" t="s">
        <v>5263</v>
      </c>
      <c r="E846" s="2" t="s">
        <v>5264</v>
      </c>
      <c r="F846" s="2" t="s">
        <v>19</v>
      </c>
      <c r="G846" s="2" t="str">
        <f>_xlfn.XLOOKUP(C846,customers!A846:A1845,customers!C846:C1845," ")</f>
        <v xml:space="preserve"> </v>
      </c>
      <c r="H846" s="2">
        <v>21290</v>
      </c>
      <c r="I846" t="s">
        <v>6187</v>
      </c>
    </row>
    <row r="847" spans="1:9" x14ac:dyDescent="0.35">
      <c r="A847" s="2" t="s">
        <v>5266</v>
      </c>
      <c r="B847" s="2" t="s">
        <v>5267</v>
      </c>
      <c r="C847" s="2" t="s">
        <v>5268</v>
      </c>
      <c r="D847" s="2"/>
      <c r="E847" s="2" t="s">
        <v>5269</v>
      </c>
      <c r="F847" s="2" t="s">
        <v>93</v>
      </c>
      <c r="G847" s="2" t="str">
        <f>_xlfn.XLOOKUP(C847,customers!A847:A1846,customers!C847:C1846," ")</f>
        <v xml:space="preserve"> </v>
      </c>
      <c r="H847" s="2">
        <v>47732</v>
      </c>
      <c r="I847" t="s">
        <v>6188</v>
      </c>
    </row>
    <row r="848" spans="1:9" x14ac:dyDescent="0.35">
      <c r="A848" s="2" t="s">
        <v>5271</v>
      </c>
      <c r="B848" s="2" t="s">
        <v>5272</v>
      </c>
      <c r="C848" s="2"/>
      <c r="D848" s="2" t="s">
        <v>5273</v>
      </c>
      <c r="E848" s="2" t="s">
        <v>5274</v>
      </c>
      <c r="F848" s="2" t="s">
        <v>257</v>
      </c>
      <c r="G848" s="2">
        <f>_xlfn.XLOOKUP(C848,customers!A848:A1847,customers!C848:C1847," ")</f>
        <v>0</v>
      </c>
      <c r="H848" s="2">
        <v>30045</v>
      </c>
      <c r="I848" t="s">
        <v>6187</v>
      </c>
    </row>
    <row r="849" spans="1:9" x14ac:dyDescent="0.35">
      <c r="A849" s="2" t="s">
        <v>5276</v>
      </c>
      <c r="B849" s="2" t="s">
        <v>5277</v>
      </c>
      <c r="C849" s="2" t="s">
        <v>5278</v>
      </c>
      <c r="D849" s="2"/>
      <c r="E849" s="2" t="s">
        <v>5279</v>
      </c>
      <c r="F849" s="2" t="s">
        <v>117</v>
      </c>
      <c r="G849" s="2" t="str">
        <f>_xlfn.XLOOKUP(C849,customers!A849:A1848,customers!C849:C1848," ")</f>
        <v xml:space="preserve"> </v>
      </c>
      <c r="H849" s="2">
        <v>36670</v>
      </c>
      <c r="I849" t="s">
        <v>6187</v>
      </c>
    </row>
    <row r="850" spans="1:9" x14ac:dyDescent="0.35">
      <c r="A850" s="2" t="s">
        <v>5281</v>
      </c>
      <c r="B850" s="2" t="s">
        <v>5282</v>
      </c>
      <c r="C850" s="2"/>
      <c r="D850" s="2" t="s">
        <v>5283</v>
      </c>
      <c r="E850" s="2" t="s">
        <v>5284</v>
      </c>
      <c r="F850" s="2" t="s">
        <v>210</v>
      </c>
      <c r="G850" s="2">
        <f>_xlfn.XLOOKUP(C850,customers!A850:A1849,customers!C850:C1849," ")</f>
        <v>0</v>
      </c>
      <c r="H850" s="2">
        <v>79705</v>
      </c>
      <c r="I850" t="s">
        <v>6188</v>
      </c>
    </row>
    <row r="851" spans="1:9" x14ac:dyDescent="0.35">
      <c r="A851" s="2" t="s">
        <v>5286</v>
      </c>
      <c r="B851" s="2" t="s">
        <v>5287</v>
      </c>
      <c r="C851" s="2" t="s">
        <v>5288</v>
      </c>
      <c r="D851" s="2" t="s">
        <v>5289</v>
      </c>
      <c r="E851" s="2" t="s">
        <v>5290</v>
      </c>
      <c r="F851" s="2" t="s">
        <v>134</v>
      </c>
      <c r="G851" s="2" t="str">
        <f>_xlfn.XLOOKUP(C851,customers!A851:A1850,customers!C851:C1850," ")</f>
        <v xml:space="preserve"> </v>
      </c>
      <c r="H851" s="2">
        <v>33023</v>
      </c>
      <c r="I851" t="s">
        <v>6187</v>
      </c>
    </row>
    <row r="852" spans="1:9" x14ac:dyDescent="0.35">
      <c r="A852" s="2" t="s">
        <v>5291</v>
      </c>
      <c r="B852" s="2" t="s">
        <v>5292</v>
      </c>
      <c r="C852" s="2" t="s">
        <v>5293</v>
      </c>
      <c r="D852" s="2" t="s">
        <v>5294</v>
      </c>
      <c r="E852" s="2" t="s">
        <v>5295</v>
      </c>
      <c r="F852" s="2" t="s">
        <v>146</v>
      </c>
      <c r="G852" s="2" t="str">
        <f>_xlfn.XLOOKUP(C852,customers!A852:A1851,customers!C852:C1851," ")</f>
        <v xml:space="preserve"> </v>
      </c>
      <c r="H852" s="2">
        <v>66611</v>
      </c>
      <c r="I852" t="s">
        <v>6187</v>
      </c>
    </row>
    <row r="853" spans="1:9" x14ac:dyDescent="0.35">
      <c r="A853" s="2" t="s">
        <v>5297</v>
      </c>
      <c r="B853" s="2" t="s">
        <v>5298</v>
      </c>
      <c r="C853" s="2" t="s">
        <v>5299</v>
      </c>
      <c r="D853" s="2" t="s">
        <v>5300</v>
      </c>
      <c r="E853" s="2" t="s">
        <v>5301</v>
      </c>
      <c r="F853" s="2" t="s">
        <v>235</v>
      </c>
      <c r="G853" s="2" t="str">
        <f>_xlfn.XLOOKUP(C853,customers!A853:A1852,customers!C853:C1852," ")</f>
        <v xml:space="preserve"> </v>
      </c>
      <c r="H853" s="2">
        <v>95973</v>
      </c>
      <c r="I853" t="s">
        <v>6187</v>
      </c>
    </row>
    <row r="854" spans="1:9" x14ac:dyDescent="0.35">
      <c r="A854" s="2" t="s">
        <v>5303</v>
      </c>
      <c r="B854" s="2" t="s">
        <v>5304</v>
      </c>
      <c r="C854" s="2" t="s">
        <v>5305</v>
      </c>
      <c r="D854" s="2"/>
      <c r="E854" s="2" t="s">
        <v>5306</v>
      </c>
      <c r="F854" s="2" t="s">
        <v>121</v>
      </c>
      <c r="G854" s="2" t="str">
        <f>_xlfn.XLOOKUP(C854,customers!A854:A1853,customers!C854:C1853," ")</f>
        <v xml:space="preserve"> </v>
      </c>
      <c r="H854" s="2">
        <v>78737</v>
      </c>
      <c r="I854" t="s">
        <v>6187</v>
      </c>
    </row>
    <row r="855" spans="1:9" x14ac:dyDescent="0.35">
      <c r="A855" s="2" t="s">
        <v>5308</v>
      </c>
      <c r="B855" s="2" t="s">
        <v>5309</v>
      </c>
      <c r="C855" s="2" t="s">
        <v>5310</v>
      </c>
      <c r="D855" s="2"/>
      <c r="E855" s="2" t="s">
        <v>5311</v>
      </c>
      <c r="F855" s="2" t="s">
        <v>48</v>
      </c>
      <c r="G855" s="2" t="str">
        <f>_xlfn.XLOOKUP(C855,customers!A855:A1854,customers!C855:C1854," ")</f>
        <v xml:space="preserve"> </v>
      </c>
      <c r="H855" s="2">
        <v>88546</v>
      </c>
      <c r="I855" t="s">
        <v>6188</v>
      </c>
    </row>
    <row r="856" spans="1:9" x14ac:dyDescent="0.35">
      <c r="A856" s="2" t="s">
        <v>5313</v>
      </c>
      <c r="B856" s="2" t="s">
        <v>5314</v>
      </c>
      <c r="C856" s="2" t="s">
        <v>5315</v>
      </c>
      <c r="D856" s="2" t="s">
        <v>5316</v>
      </c>
      <c r="E856" s="2" t="s">
        <v>5317</v>
      </c>
      <c r="F856" s="2" t="s">
        <v>46</v>
      </c>
      <c r="G856" s="2" t="str">
        <f>_xlfn.XLOOKUP(C856,customers!A856:A1855,customers!C856:C1855," ")</f>
        <v xml:space="preserve"> </v>
      </c>
      <c r="H856" s="2">
        <v>25326</v>
      </c>
      <c r="I856" t="s">
        <v>6187</v>
      </c>
    </row>
    <row r="857" spans="1:9" x14ac:dyDescent="0.35">
      <c r="A857" s="2" t="s">
        <v>5319</v>
      </c>
      <c r="B857" s="2" t="s">
        <v>5320</v>
      </c>
      <c r="C857" s="2" t="s">
        <v>5321</v>
      </c>
      <c r="D857" s="2" t="s">
        <v>5322</v>
      </c>
      <c r="E857" s="2" t="s">
        <v>5323</v>
      </c>
      <c r="F857" s="2" t="s">
        <v>311</v>
      </c>
      <c r="G857" s="2" t="str">
        <f>_xlfn.XLOOKUP(C857,customers!A857:A1856,customers!C857:C1856," ")</f>
        <v xml:space="preserve"> </v>
      </c>
      <c r="H857" s="2">
        <v>18105</v>
      </c>
      <c r="I857" t="s">
        <v>6188</v>
      </c>
    </row>
    <row r="858" spans="1:9" x14ac:dyDescent="0.35">
      <c r="A858" s="2" t="s">
        <v>5325</v>
      </c>
      <c r="B858" s="2" t="s">
        <v>5326</v>
      </c>
      <c r="C858" s="2" t="s">
        <v>5327</v>
      </c>
      <c r="D858" s="2" t="s">
        <v>5328</v>
      </c>
      <c r="E858" s="2" t="s">
        <v>5329</v>
      </c>
      <c r="F858" s="2" t="s">
        <v>178</v>
      </c>
      <c r="G858" s="2" t="str">
        <f>_xlfn.XLOOKUP(C858,customers!A858:A1857,customers!C858:C1857," ")</f>
        <v xml:space="preserve"> </v>
      </c>
      <c r="H858" s="2" t="s">
        <v>312</v>
      </c>
      <c r="I858" t="s">
        <v>6187</v>
      </c>
    </row>
    <row r="859" spans="1:9" x14ac:dyDescent="0.35">
      <c r="A859" s="2" t="s">
        <v>5331</v>
      </c>
      <c r="B859" s="2" t="s">
        <v>5332</v>
      </c>
      <c r="C859" s="2" t="s">
        <v>5333</v>
      </c>
      <c r="D859" s="2" t="s">
        <v>5334</v>
      </c>
      <c r="E859" s="2" t="s">
        <v>5335</v>
      </c>
      <c r="F859" s="2" t="s">
        <v>307</v>
      </c>
      <c r="G859" s="2" t="str">
        <f>_xlfn.XLOOKUP(C859,customers!A859:A1858,customers!C859:C1858," ")</f>
        <v xml:space="preserve"> </v>
      </c>
      <c r="H859" s="2">
        <v>34643</v>
      </c>
      <c r="I859" t="s">
        <v>6188</v>
      </c>
    </row>
    <row r="860" spans="1:9" x14ac:dyDescent="0.35">
      <c r="A860" s="2" t="s">
        <v>5337</v>
      </c>
      <c r="B860" s="2" t="s">
        <v>5338</v>
      </c>
      <c r="C860" s="2" t="s">
        <v>5339</v>
      </c>
      <c r="D860" s="2" t="s">
        <v>5340</v>
      </c>
      <c r="E860" s="2" t="s">
        <v>5341</v>
      </c>
      <c r="F860" s="2" t="s">
        <v>95</v>
      </c>
      <c r="G860" s="2" t="str">
        <f>_xlfn.XLOOKUP(C860,customers!A860:A1859,customers!C860:C1859," ")</f>
        <v xml:space="preserve"> </v>
      </c>
      <c r="H860" s="2">
        <v>58122</v>
      </c>
      <c r="I860" t="s">
        <v>6188</v>
      </c>
    </row>
    <row r="861" spans="1:9" x14ac:dyDescent="0.35">
      <c r="A861" s="2" t="s">
        <v>5343</v>
      </c>
      <c r="B861" s="2" t="s">
        <v>5344</v>
      </c>
      <c r="C861" s="2" t="s">
        <v>5345</v>
      </c>
      <c r="D861" s="2" t="s">
        <v>5346</v>
      </c>
      <c r="E861" s="2" t="s">
        <v>5347</v>
      </c>
      <c r="F861" s="2" t="s">
        <v>4508</v>
      </c>
      <c r="G861" s="2" t="str">
        <f>_xlfn.XLOOKUP(C861,customers!A861:A1860,customers!C861:C1860," ")</f>
        <v xml:space="preserve"> </v>
      </c>
      <c r="H861" s="2">
        <v>72905</v>
      </c>
      <c r="I861" t="s">
        <v>6188</v>
      </c>
    </row>
    <row r="862" spans="1:9" x14ac:dyDescent="0.35">
      <c r="A862" s="2" t="s">
        <v>5349</v>
      </c>
      <c r="B862" s="2" t="s">
        <v>5350</v>
      </c>
      <c r="C862" s="2"/>
      <c r="D862" s="2" t="s">
        <v>5351</v>
      </c>
      <c r="E862" s="2" t="s">
        <v>5352</v>
      </c>
      <c r="F862" s="2" t="s">
        <v>316</v>
      </c>
      <c r="G862" s="2">
        <f>_xlfn.XLOOKUP(C862,customers!A862:A1861,customers!C862:C1861," ")</f>
        <v>0</v>
      </c>
      <c r="H862" s="2">
        <v>33811</v>
      </c>
      <c r="I862" t="s">
        <v>6188</v>
      </c>
    </row>
    <row r="863" spans="1:9" x14ac:dyDescent="0.35">
      <c r="A863" s="2" t="s">
        <v>5354</v>
      </c>
      <c r="B863" s="2" t="s">
        <v>5355</v>
      </c>
      <c r="C863" s="2" t="s">
        <v>5356</v>
      </c>
      <c r="D863" s="2" t="s">
        <v>5357</v>
      </c>
      <c r="E863" s="2" t="s">
        <v>5358</v>
      </c>
      <c r="F863" s="2" t="s">
        <v>47</v>
      </c>
      <c r="G863" s="2" t="str">
        <f>_xlfn.XLOOKUP(C863,customers!A863:A1862,customers!C863:C1862," ")</f>
        <v xml:space="preserve"> </v>
      </c>
      <c r="H863" s="2">
        <v>37924</v>
      </c>
      <c r="I863" t="s">
        <v>6187</v>
      </c>
    </row>
    <row r="864" spans="1:9" x14ac:dyDescent="0.35">
      <c r="A864" s="2" t="s">
        <v>5360</v>
      </c>
      <c r="B864" s="2" t="s">
        <v>5361</v>
      </c>
      <c r="C864" s="2" t="s">
        <v>5362</v>
      </c>
      <c r="D864" s="2" t="s">
        <v>5363</v>
      </c>
      <c r="E864" s="2" t="s">
        <v>5364</v>
      </c>
      <c r="F864" s="2" t="s">
        <v>26</v>
      </c>
      <c r="G864" s="2" t="str">
        <f>_xlfn.XLOOKUP(C864,customers!A864:A1863,customers!C864:C1863," ")</f>
        <v xml:space="preserve"> </v>
      </c>
      <c r="H864" s="2">
        <v>90030</v>
      </c>
      <c r="I864" t="s">
        <v>6187</v>
      </c>
    </row>
    <row r="865" spans="1:9" x14ac:dyDescent="0.35">
      <c r="A865" s="2" t="s">
        <v>5366</v>
      </c>
      <c r="B865" s="2" t="s">
        <v>5367</v>
      </c>
      <c r="C865" s="2" t="s">
        <v>5368</v>
      </c>
      <c r="D865" s="2" t="s">
        <v>5369</v>
      </c>
      <c r="E865" s="2" t="s">
        <v>5370</v>
      </c>
      <c r="F865" s="2" t="s">
        <v>90</v>
      </c>
      <c r="G865" s="2" t="str">
        <f>_xlfn.XLOOKUP(C865,customers!A865:A1864,customers!C865:C1864," ")</f>
        <v xml:space="preserve"> </v>
      </c>
      <c r="H865" s="2">
        <v>33169</v>
      </c>
      <c r="I865" t="s">
        <v>6187</v>
      </c>
    </row>
    <row r="866" spans="1:9" x14ac:dyDescent="0.35">
      <c r="A866" s="2" t="s">
        <v>5372</v>
      </c>
      <c r="B866" s="2" t="s">
        <v>5373</v>
      </c>
      <c r="C866" s="2" t="s">
        <v>5374</v>
      </c>
      <c r="D866" s="2" t="s">
        <v>5375</v>
      </c>
      <c r="E866" s="2" t="s">
        <v>5376</v>
      </c>
      <c r="F866" s="2" t="s">
        <v>480</v>
      </c>
      <c r="G866" s="2" t="str">
        <f>_xlfn.XLOOKUP(C866,customers!A866:A1865,customers!C866:C1865," ")</f>
        <v xml:space="preserve"> </v>
      </c>
      <c r="H866" s="2" t="s">
        <v>481</v>
      </c>
      <c r="I866" t="s">
        <v>6188</v>
      </c>
    </row>
    <row r="867" spans="1:9" x14ac:dyDescent="0.35">
      <c r="A867" s="2" t="s">
        <v>5378</v>
      </c>
      <c r="B867" s="2" t="s">
        <v>5379</v>
      </c>
      <c r="C867" s="2"/>
      <c r="D867" s="2" t="s">
        <v>5380</v>
      </c>
      <c r="E867" s="2" t="s">
        <v>5381</v>
      </c>
      <c r="F867" s="2" t="s">
        <v>54</v>
      </c>
      <c r="G867" s="2">
        <f>_xlfn.XLOOKUP(C867,customers!A867:A1866,customers!C867:C1866," ")</f>
        <v>0</v>
      </c>
      <c r="H867" s="2">
        <v>60604</v>
      </c>
      <c r="I867" t="s">
        <v>6187</v>
      </c>
    </row>
    <row r="868" spans="1:9" x14ac:dyDescent="0.35">
      <c r="A868" s="2" t="s">
        <v>5383</v>
      </c>
      <c r="B868" s="2" t="s">
        <v>5384</v>
      </c>
      <c r="C868" s="2" t="s">
        <v>5385</v>
      </c>
      <c r="D868" s="2" t="s">
        <v>5386</v>
      </c>
      <c r="E868" s="2" t="s">
        <v>5387</v>
      </c>
      <c r="F868" s="2" t="s">
        <v>442</v>
      </c>
      <c r="G868" s="2" t="str">
        <f>_xlfn.XLOOKUP(C868,customers!A868:A1867,customers!C868:C1867," ")</f>
        <v xml:space="preserve"> </v>
      </c>
      <c r="H868" s="2" t="s">
        <v>385</v>
      </c>
      <c r="I868" t="s">
        <v>6188</v>
      </c>
    </row>
    <row r="869" spans="1:9" x14ac:dyDescent="0.35">
      <c r="A869" s="2" t="s">
        <v>5389</v>
      </c>
      <c r="B869" s="2" t="s">
        <v>5390</v>
      </c>
      <c r="C869" s="2" t="s">
        <v>5391</v>
      </c>
      <c r="D869" s="2"/>
      <c r="E869" s="2" t="s">
        <v>5392</v>
      </c>
      <c r="F869" s="2" t="s">
        <v>475</v>
      </c>
      <c r="G869" s="2" t="str">
        <f>_xlfn.XLOOKUP(C869,customers!A869:A1868,customers!C869:C1868," ")</f>
        <v xml:space="preserve"> </v>
      </c>
      <c r="H869" s="2" t="s">
        <v>476</v>
      </c>
      <c r="I869" t="s">
        <v>6187</v>
      </c>
    </row>
    <row r="870" spans="1:9" x14ac:dyDescent="0.35">
      <c r="A870" s="2" t="s">
        <v>5394</v>
      </c>
      <c r="B870" s="2" t="s">
        <v>5395</v>
      </c>
      <c r="C870" s="2" t="s">
        <v>5396</v>
      </c>
      <c r="D870" s="2" t="s">
        <v>5397</v>
      </c>
      <c r="E870" s="2" t="s">
        <v>5398</v>
      </c>
      <c r="F870" s="2" t="s">
        <v>119</v>
      </c>
      <c r="G870" s="2" t="str">
        <f>_xlfn.XLOOKUP(C870,customers!A870:A1869,customers!C870:C1869," ")</f>
        <v xml:space="preserve"> </v>
      </c>
      <c r="H870" s="2">
        <v>33064</v>
      </c>
      <c r="I870" t="s">
        <v>6187</v>
      </c>
    </row>
    <row r="871" spans="1:9" x14ac:dyDescent="0.35">
      <c r="A871" s="2" t="s">
        <v>5400</v>
      </c>
      <c r="B871" s="2" t="s">
        <v>5401</v>
      </c>
      <c r="C871" s="2"/>
      <c r="D871" s="2" t="s">
        <v>5402</v>
      </c>
      <c r="E871" s="2" t="s">
        <v>5403</v>
      </c>
      <c r="F871" s="2" t="s">
        <v>129</v>
      </c>
      <c r="G871" s="2">
        <f>_xlfn.XLOOKUP(C871,customers!A871:A1870,customers!C871:C1870," ")</f>
        <v>0</v>
      </c>
      <c r="H871" s="2">
        <v>94297</v>
      </c>
      <c r="I871" t="s">
        <v>6187</v>
      </c>
    </row>
    <row r="872" spans="1:9" x14ac:dyDescent="0.35">
      <c r="A872" s="2" t="s">
        <v>5405</v>
      </c>
      <c r="B872" s="2" t="s">
        <v>5406</v>
      </c>
      <c r="C872" s="2" t="s">
        <v>5407</v>
      </c>
      <c r="D872" s="2" t="s">
        <v>5408</v>
      </c>
      <c r="E872" s="2" t="s">
        <v>5409</v>
      </c>
      <c r="F872" s="2" t="s">
        <v>344</v>
      </c>
      <c r="G872" s="2" t="str">
        <f>_xlfn.XLOOKUP(C872,customers!A872:A1871,customers!C872:C1871," ")</f>
        <v xml:space="preserve"> </v>
      </c>
      <c r="H872" s="2" t="s">
        <v>345</v>
      </c>
      <c r="I872" t="s">
        <v>6187</v>
      </c>
    </row>
    <row r="873" spans="1:9" x14ac:dyDescent="0.35">
      <c r="A873" s="2" t="s">
        <v>5411</v>
      </c>
      <c r="B873" s="2" t="s">
        <v>5412</v>
      </c>
      <c r="C873" s="2" t="s">
        <v>5413</v>
      </c>
      <c r="D873" s="2" t="s">
        <v>5414</v>
      </c>
      <c r="E873" s="2" t="s">
        <v>5415</v>
      </c>
      <c r="F873" s="2" t="s">
        <v>5416</v>
      </c>
      <c r="G873" s="2" t="str">
        <f>_xlfn.XLOOKUP(C873,customers!A873:A1872,customers!C873:C1872," ")</f>
        <v xml:space="preserve"> </v>
      </c>
      <c r="H873" s="2" t="s">
        <v>5417</v>
      </c>
      <c r="I873" t="s">
        <v>6187</v>
      </c>
    </row>
    <row r="874" spans="1:9" x14ac:dyDescent="0.35">
      <c r="A874" s="2" t="s">
        <v>5419</v>
      </c>
      <c r="B874" s="2" t="s">
        <v>5420</v>
      </c>
      <c r="C874" s="2" t="s">
        <v>5421</v>
      </c>
      <c r="D874" s="2" t="s">
        <v>5422</v>
      </c>
      <c r="E874" s="2" t="s">
        <v>5423</v>
      </c>
      <c r="F874" s="2" t="s">
        <v>169</v>
      </c>
      <c r="G874" s="2" t="str">
        <f>_xlfn.XLOOKUP(C874,customers!A874:A1873,customers!C874:C1873," ")</f>
        <v xml:space="preserve"> </v>
      </c>
      <c r="H874" s="2">
        <v>28805</v>
      </c>
      <c r="I874" t="s">
        <v>6188</v>
      </c>
    </row>
    <row r="875" spans="1:9" x14ac:dyDescent="0.35">
      <c r="A875" s="2" t="s">
        <v>5425</v>
      </c>
      <c r="B875" s="2" t="s">
        <v>5426</v>
      </c>
      <c r="C875" s="2" t="s">
        <v>5427</v>
      </c>
      <c r="D875" s="2" t="s">
        <v>5428</v>
      </c>
      <c r="E875" s="2" t="s">
        <v>5429</v>
      </c>
      <c r="F875" s="2" t="s">
        <v>46</v>
      </c>
      <c r="G875" s="2" t="str">
        <f>_xlfn.XLOOKUP(C875,customers!A875:A1874,customers!C875:C1874," ")</f>
        <v xml:space="preserve"> </v>
      </c>
      <c r="H875" s="2">
        <v>25362</v>
      </c>
      <c r="I875" t="s">
        <v>6187</v>
      </c>
    </row>
    <row r="876" spans="1:9" x14ac:dyDescent="0.35">
      <c r="A876" s="2" t="s">
        <v>5431</v>
      </c>
      <c r="B876" s="2" t="s">
        <v>5432</v>
      </c>
      <c r="C876" s="2" t="s">
        <v>5433</v>
      </c>
      <c r="D876" s="2" t="s">
        <v>5434</v>
      </c>
      <c r="E876" s="2" t="s">
        <v>5435</v>
      </c>
      <c r="F876" s="2" t="s">
        <v>61</v>
      </c>
      <c r="G876" s="2" t="str">
        <f>_xlfn.XLOOKUP(C876,customers!A876:A1875,customers!C876:C1875," ")</f>
        <v xml:space="preserve"> </v>
      </c>
      <c r="H876" s="2">
        <v>77281</v>
      </c>
      <c r="I876" t="s">
        <v>6188</v>
      </c>
    </row>
    <row r="877" spans="1:9" x14ac:dyDescent="0.35">
      <c r="A877" s="2" t="s">
        <v>5437</v>
      </c>
      <c r="B877" s="2" t="s">
        <v>5438</v>
      </c>
      <c r="C877" s="2" t="s">
        <v>5439</v>
      </c>
      <c r="D877" s="2" t="s">
        <v>5440</v>
      </c>
      <c r="E877" s="2" t="s">
        <v>5441</v>
      </c>
      <c r="F877" s="2" t="s">
        <v>381</v>
      </c>
      <c r="G877" s="2" t="str">
        <f>_xlfn.XLOOKUP(C877,customers!A877:A1876,customers!C877:C1876," ")</f>
        <v xml:space="preserve"> </v>
      </c>
      <c r="H877" s="2" t="s">
        <v>366</v>
      </c>
      <c r="I877" t="s">
        <v>6188</v>
      </c>
    </row>
    <row r="878" spans="1:9" x14ac:dyDescent="0.35">
      <c r="A878" s="2" t="s">
        <v>5442</v>
      </c>
      <c r="B878" s="2" t="s">
        <v>5443</v>
      </c>
      <c r="C878" s="2" t="s">
        <v>5444</v>
      </c>
      <c r="D878" s="2" t="s">
        <v>5445</v>
      </c>
      <c r="E878" s="2" t="s">
        <v>5446</v>
      </c>
      <c r="F878" s="2" t="s">
        <v>45</v>
      </c>
      <c r="G878" s="2" t="str">
        <f>_xlfn.XLOOKUP(C878,customers!A878:A1877,customers!C878:C1877," ")</f>
        <v xml:space="preserve"> </v>
      </c>
      <c r="H878" s="2">
        <v>20575</v>
      </c>
      <c r="I878" t="s">
        <v>6187</v>
      </c>
    </row>
    <row r="879" spans="1:9" x14ac:dyDescent="0.35">
      <c r="A879" s="2" t="s">
        <v>5448</v>
      </c>
      <c r="B879" s="2" t="s">
        <v>5449</v>
      </c>
      <c r="C879" s="2" t="s">
        <v>5450</v>
      </c>
      <c r="D879" s="2" t="s">
        <v>5451</v>
      </c>
      <c r="E879" s="2" t="s">
        <v>5452</v>
      </c>
      <c r="F879" s="2" t="s">
        <v>197</v>
      </c>
      <c r="G879" s="2" t="str">
        <f>_xlfn.XLOOKUP(C879,customers!A879:A1878,customers!C879:C1878," ")</f>
        <v xml:space="preserve"> </v>
      </c>
      <c r="H879" s="2">
        <v>7195</v>
      </c>
      <c r="I879" t="s">
        <v>6188</v>
      </c>
    </row>
    <row r="880" spans="1:9" x14ac:dyDescent="0.35">
      <c r="A880" s="2" t="s">
        <v>5454</v>
      </c>
      <c r="B880" s="2" t="s">
        <v>5455</v>
      </c>
      <c r="C880" s="2"/>
      <c r="D880" s="2" t="s">
        <v>5456</v>
      </c>
      <c r="E880" s="2" t="s">
        <v>5457</v>
      </c>
      <c r="F880" s="2" t="s">
        <v>103</v>
      </c>
      <c r="G880" s="2">
        <f>_xlfn.XLOOKUP(C880,customers!A880:A1879,customers!C880:C1879," ")</f>
        <v>0</v>
      </c>
      <c r="H880" s="2">
        <v>98195</v>
      </c>
      <c r="I880" t="s">
        <v>6187</v>
      </c>
    </row>
    <row r="881" spans="1:9" x14ac:dyDescent="0.35">
      <c r="A881" s="2" t="s">
        <v>5459</v>
      </c>
      <c r="B881" s="2" t="s">
        <v>5460</v>
      </c>
      <c r="C881" s="2"/>
      <c r="D881" s="2" t="s">
        <v>5461</v>
      </c>
      <c r="E881" s="2" t="s">
        <v>5462</v>
      </c>
      <c r="F881" s="2" t="s">
        <v>155</v>
      </c>
      <c r="G881" s="2">
        <f>_xlfn.XLOOKUP(C881,customers!A881:A1880,customers!C881:C1880," ")</f>
        <v>0</v>
      </c>
      <c r="H881" s="2">
        <v>80150</v>
      </c>
      <c r="I881" t="s">
        <v>6188</v>
      </c>
    </row>
    <row r="882" spans="1:9" x14ac:dyDescent="0.35">
      <c r="A882" s="2" t="s">
        <v>5464</v>
      </c>
      <c r="B882" s="2" t="s">
        <v>5465</v>
      </c>
      <c r="C882" s="2" t="s">
        <v>5466</v>
      </c>
      <c r="D882" s="2" t="s">
        <v>5467</v>
      </c>
      <c r="E882" s="2" t="s">
        <v>5468</v>
      </c>
      <c r="F882" s="2" t="s">
        <v>154</v>
      </c>
      <c r="G882" s="2" t="str">
        <f>_xlfn.XLOOKUP(C882,customers!A882:A1881,customers!C882:C1881," ")</f>
        <v xml:space="preserve"> </v>
      </c>
      <c r="H882" s="2">
        <v>61105</v>
      </c>
      <c r="I882" t="s">
        <v>6188</v>
      </c>
    </row>
    <row r="883" spans="1:9" x14ac:dyDescent="0.35">
      <c r="A883" s="2" t="s">
        <v>5470</v>
      </c>
      <c r="B883" s="2" t="s">
        <v>5471</v>
      </c>
      <c r="C883" s="2"/>
      <c r="D883" s="2" t="s">
        <v>5472</v>
      </c>
      <c r="E883" s="2" t="s">
        <v>5473</v>
      </c>
      <c r="F883" s="2" t="s">
        <v>250</v>
      </c>
      <c r="G883" s="2">
        <f>_xlfn.XLOOKUP(C883,customers!A883:A1882,customers!C883:C1882," ")</f>
        <v>0</v>
      </c>
      <c r="H883" s="2">
        <v>59112</v>
      </c>
      <c r="I883" t="s">
        <v>6187</v>
      </c>
    </row>
    <row r="884" spans="1:9" x14ac:dyDescent="0.35">
      <c r="A884" s="2" t="s">
        <v>5475</v>
      </c>
      <c r="B884" s="2" t="s">
        <v>5476</v>
      </c>
      <c r="C884" s="2" t="s">
        <v>5477</v>
      </c>
      <c r="D884" s="2" t="s">
        <v>5478</v>
      </c>
      <c r="E884" s="2" t="s">
        <v>5479</v>
      </c>
      <c r="F884" s="2" t="s">
        <v>82</v>
      </c>
      <c r="G884" s="2" t="str">
        <f>_xlfn.XLOOKUP(C884,customers!A884:A1883,customers!C884:C1883," ")</f>
        <v xml:space="preserve"> </v>
      </c>
      <c r="H884" s="2">
        <v>31165</v>
      </c>
      <c r="I884" t="s">
        <v>6188</v>
      </c>
    </row>
    <row r="885" spans="1:9" x14ac:dyDescent="0.35">
      <c r="A885" s="2" t="s">
        <v>5481</v>
      </c>
      <c r="B885" s="2" t="s">
        <v>5482</v>
      </c>
      <c r="C885" s="2" t="s">
        <v>5483</v>
      </c>
      <c r="D885" s="2" t="s">
        <v>5484</v>
      </c>
      <c r="E885" s="2" t="s">
        <v>5485</v>
      </c>
      <c r="F885" s="2" t="s">
        <v>88</v>
      </c>
      <c r="G885" s="2" t="str">
        <f>_xlfn.XLOOKUP(C885,customers!A885:A1884,customers!C885:C1884," ")</f>
        <v xml:space="preserve"> </v>
      </c>
      <c r="H885" s="2">
        <v>74108</v>
      </c>
      <c r="I885" t="s">
        <v>6187</v>
      </c>
    </row>
    <row r="886" spans="1:9" x14ac:dyDescent="0.35">
      <c r="A886" s="2" t="s">
        <v>5487</v>
      </c>
      <c r="B886" s="2" t="s">
        <v>5488</v>
      </c>
      <c r="C886" s="2" t="s">
        <v>5489</v>
      </c>
      <c r="D886" s="2" t="s">
        <v>5490</v>
      </c>
      <c r="E886" s="2" t="s">
        <v>5491</v>
      </c>
      <c r="F886" s="2" t="s">
        <v>28</v>
      </c>
      <c r="G886" s="2" t="str">
        <f>_xlfn.XLOOKUP(C886,customers!A886:A1885,customers!C886:C1885," ")</f>
        <v xml:space="preserve"> </v>
      </c>
      <c r="H886" s="2">
        <v>93704</v>
      </c>
      <c r="I886" t="s">
        <v>6187</v>
      </c>
    </row>
    <row r="887" spans="1:9" x14ac:dyDescent="0.35">
      <c r="A887" s="2" t="s">
        <v>5493</v>
      </c>
      <c r="B887" s="2" t="s">
        <v>5494</v>
      </c>
      <c r="C887" s="2" t="s">
        <v>5495</v>
      </c>
      <c r="D887" s="2" t="s">
        <v>5496</v>
      </c>
      <c r="E887" s="2" t="s">
        <v>5497</v>
      </c>
      <c r="F887" s="2" t="s">
        <v>461</v>
      </c>
      <c r="G887" s="2" t="str">
        <f>_xlfn.XLOOKUP(C887,customers!A887:A1886,customers!C887:C1886," ")</f>
        <v xml:space="preserve"> </v>
      </c>
      <c r="H887" s="2" t="s">
        <v>318</v>
      </c>
      <c r="I887" t="s">
        <v>6188</v>
      </c>
    </row>
    <row r="888" spans="1:9" x14ac:dyDescent="0.35">
      <c r="A888" s="2" t="s">
        <v>5499</v>
      </c>
      <c r="B888" s="2" t="s">
        <v>5500</v>
      </c>
      <c r="C888" s="2" t="s">
        <v>5501</v>
      </c>
      <c r="D888" s="2" t="s">
        <v>5502</v>
      </c>
      <c r="E888" s="2" t="s">
        <v>5503</v>
      </c>
      <c r="F888" s="2" t="s">
        <v>148</v>
      </c>
      <c r="G888" s="2" t="str">
        <f>_xlfn.XLOOKUP(C888,customers!A888:A1887,customers!C888:C1887," ")</f>
        <v xml:space="preserve"> </v>
      </c>
      <c r="H888" s="2">
        <v>94154</v>
      </c>
      <c r="I888" t="s">
        <v>6188</v>
      </c>
    </row>
    <row r="889" spans="1:9" x14ac:dyDescent="0.35">
      <c r="A889" s="2" t="s">
        <v>5505</v>
      </c>
      <c r="B889" s="2" t="s">
        <v>5506</v>
      </c>
      <c r="C889" s="2" t="s">
        <v>5507</v>
      </c>
      <c r="D889" s="2" t="s">
        <v>5508</v>
      </c>
      <c r="E889" s="2" t="s">
        <v>5509</v>
      </c>
      <c r="F889" s="2" t="s">
        <v>117</v>
      </c>
      <c r="G889" s="2" t="str">
        <f>_xlfn.XLOOKUP(C889,customers!A889:A1888,customers!C889:C1888," ")</f>
        <v xml:space="preserve"> </v>
      </c>
      <c r="H889" s="2">
        <v>36689</v>
      </c>
      <c r="I889" t="s">
        <v>6188</v>
      </c>
    </row>
    <row r="890" spans="1:9" x14ac:dyDescent="0.35">
      <c r="A890" s="2" t="s">
        <v>5511</v>
      </c>
      <c r="B890" s="2" t="s">
        <v>5512</v>
      </c>
      <c r="C890" s="2" t="s">
        <v>5513</v>
      </c>
      <c r="D890" s="2" t="s">
        <v>5514</v>
      </c>
      <c r="E890" s="2" t="s">
        <v>5515</v>
      </c>
      <c r="F890" s="2" t="s">
        <v>148</v>
      </c>
      <c r="G890" s="2" t="str">
        <f>_xlfn.XLOOKUP(C890,customers!A890:A1889,customers!C890:C1889," ")</f>
        <v xml:space="preserve"> </v>
      </c>
      <c r="H890" s="2">
        <v>94110</v>
      </c>
      <c r="I890" t="s">
        <v>6187</v>
      </c>
    </row>
    <row r="891" spans="1:9" x14ac:dyDescent="0.35">
      <c r="A891" s="2" t="s">
        <v>5517</v>
      </c>
      <c r="B891" s="2" t="s">
        <v>5518</v>
      </c>
      <c r="C891" s="2" t="s">
        <v>5519</v>
      </c>
      <c r="D891" s="2" t="s">
        <v>5520</v>
      </c>
      <c r="E891" s="2" t="s">
        <v>5521</v>
      </c>
      <c r="F891" s="2" t="s">
        <v>130</v>
      </c>
      <c r="G891" s="2" t="str">
        <f>_xlfn.XLOOKUP(C891,customers!A891:A1890,customers!C891:C1890," ")</f>
        <v xml:space="preserve"> </v>
      </c>
      <c r="H891" s="2">
        <v>11470</v>
      </c>
      <c r="I891" t="s">
        <v>6187</v>
      </c>
    </row>
    <row r="892" spans="1:9" x14ac:dyDescent="0.35">
      <c r="A892" s="2" t="s">
        <v>5523</v>
      </c>
      <c r="B892" s="2" t="s">
        <v>5524</v>
      </c>
      <c r="C892" s="2" t="s">
        <v>5525</v>
      </c>
      <c r="D892" s="2" t="s">
        <v>5526</v>
      </c>
      <c r="E892" s="2" t="s">
        <v>5527</v>
      </c>
      <c r="F892" s="2" t="s">
        <v>40</v>
      </c>
      <c r="G892" s="2" t="str">
        <f>_xlfn.XLOOKUP(C892,customers!A892:A1891,customers!C892:C1891," ")</f>
        <v xml:space="preserve"> </v>
      </c>
      <c r="H892" s="2">
        <v>80243</v>
      </c>
      <c r="I892" t="s">
        <v>6187</v>
      </c>
    </row>
    <row r="893" spans="1:9" x14ac:dyDescent="0.35">
      <c r="A893" s="2" t="s">
        <v>5529</v>
      </c>
      <c r="B893" s="2" t="s">
        <v>5530</v>
      </c>
      <c r="C893" s="2" t="s">
        <v>5531</v>
      </c>
      <c r="D893" s="2" t="s">
        <v>5532</v>
      </c>
      <c r="E893" s="2" t="s">
        <v>5533</v>
      </c>
      <c r="F893" s="2" t="s">
        <v>56</v>
      </c>
      <c r="G893" s="2" t="str">
        <f>_xlfn.XLOOKUP(C893,customers!A893:A1892,customers!C893:C1892," ")</f>
        <v xml:space="preserve"> </v>
      </c>
      <c r="H893" s="2">
        <v>92165</v>
      </c>
      <c r="I893" t="s">
        <v>6187</v>
      </c>
    </row>
    <row r="894" spans="1:9" x14ac:dyDescent="0.35">
      <c r="A894" s="2" t="s">
        <v>5535</v>
      </c>
      <c r="B894" s="2" t="s">
        <v>5536</v>
      </c>
      <c r="C894" s="2" t="s">
        <v>5537</v>
      </c>
      <c r="D894" s="2" t="s">
        <v>5538</v>
      </c>
      <c r="E894" s="2" t="s">
        <v>5539</v>
      </c>
      <c r="F894" s="2" t="s">
        <v>303</v>
      </c>
      <c r="G894" s="2" t="str">
        <f>_xlfn.XLOOKUP(C894,customers!A894:A1893,customers!C894:C1893," ")</f>
        <v xml:space="preserve"> </v>
      </c>
      <c r="H894" s="2" t="s">
        <v>304</v>
      </c>
      <c r="I894" t="s">
        <v>6188</v>
      </c>
    </row>
    <row r="895" spans="1:9" x14ac:dyDescent="0.35">
      <c r="A895" s="2" t="s">
        <v>5541</v>
      </c>
      <c r="B895" s="2" t="s">
        <v>5542</v>
      </c>
      <c r="C895" s="2" t="s">
        <v>5543</v>
      </c>
      <c r="D895" s="2"/>
      <c r="E895" s="2" t="s">
        <v>5544</v>
      </c>
      <c r="F895" s="2" t="s">
        <v>106</v>
      </c>
      <c r="G895" s="2" t="str">
        <f>_xlfn.XLOOKUP(C895,customers!A895:A1894,customers!C895:C1894," ")</f>
        <v xml:space="preserve"> </v>
      </c>
      <c r="H895" s="2">
        <v>15250</v>
      </c>
      <c r="I895" t="s">
        <v>6187</v>
      </c>
    </row>
    <row r="896" spans="1:9" x14ac:dyDescent="0.35">
      <c r="A896" s="2" t="s">
        <v>5546</v>
      </c>
      <c r="B896" s="2" t="s">
        <v>5547</v>
      </c>
      <c r="C896" s="2"/>
      <c r="D896" s="2" t="s">
        <v>5548</v>
      </c>
      <c r="E896" s="2" t="s">
        <v>5549</v>
      </c>
      <c r="F896" s="2" t="s">
        <v>478</v>
      </c>
      <c r="G896" s="2">
        <f>_xlfn.XLOOKUP(C896,customers!A896:A1895,customers!C896:C1895," ")</f>
        <v>0</v>
      </c>
      <c r="H896" s="2" t="s">
        <v>358</v>
      </c>
      <c r="I896" t="s">
        <v>6187</v>
      </c>
    </row>
    <row r="897" spans="1:9" x14ac:dyDescent="0.35">
      <c r="A897" s="2" t="s">
        <v>5551</v>
      </c>
      <c r="B897" s="2" t="s">
        <v>5552</v>
      </c>
      <c r="C897" s="2"/>
      <c r="D897" s="2" t="s">
        <v>5553</v>
      </c>
      <c r="E897" s="2" t="s">
        <v>5554</v>
      </c>
      <c r="F897" s="2" t="s">
        <v>55</v>
      </c>
      <c r="G897" s="2">
        <f>_xlfn.XLOOKUP(C897,customers!A897:A1896,customers!C897:C1896," ")</f>
        <v>0</v>
      </c>
      <c r="H897" s="2">
        <v>10004</v>
      </c>
      <c r="I897" t="s">
        <v>6188</v>
      </c>
    </row>
    <row r="898" spans="1:9" x14ac:dyDescent="0.35">
      <c r="A898" s="2" t="s">
        <v>5556</v>
      </c>
      <c r="B898" s="2" t="s">
        <v>5557</v>
      </c>
      <c r="C898" s="2" t="s">
        <v>5558</v>
      </c>
      <c r="D898" s="2" t="s">
        <v>5559</v>
      </c>
      <c r="E898" s="2" t="s">
        <v>5560</v>
      </c>
      <c r="F898" s="2" t="s">
        <v>103</v>
      </c>
      <c r="G898" s="2" t="str">
        <f>_xlfn.XLOOKUP(C898,customers!A898:A1897,customers!C898:C1897," ")</f>
        <v xml:space="preserve"> </v>
      </c>
      <c r="H898" s="2">
        <v>98148</v>
      </c>
      <c r="I898" t="s">
        <v>6187</v>
      </c>
    </row>
    <row r="899" spans="1:9" x14ac:dyDescent="0.35">
      <c r="A899" s="2" t="s">
        <v>5562</v>
      </c>
      <c r="B899" s="2" t="s">
        <v>5563</v>
      </c>
      <c r="C899" s="2" t="s">
        <v>5564</v>
      </c>
      <c r="D899" s="2" t="s">
        <v>5565</v>
      </c>
      <c r="E899" s="2" t="s">
        <v>5566</v>
      </c>
      <c r="F899" s="2" t="s">
        <v>142</v>
      </c>
      <c r="G899" s="2" t="str">
        <f>_xlfn.XLOOKUP(C899,customers!A899:A1898,customers!C899:C1898," ")</f>
        <v xml:space="preserve"> </v>
      </c>
      <c r="H899" s="2" t="s">
        <v>143</v>
      </c>
      <c r="I899" t="s">
        <v>6188</v>
      </c>
    </row>
    <row r="900" spans="1:9" x14ac:dyDescent="0.35">
      <c r="A900" s="2" t="s">
        <v>5568</v>
      </c>
      <c r="B900" s="2" t="s">
        <v>5569</v>
      </c>
      <c r="C900" s="2"/>
      <c r="D900" s="2" t="s">
        <v>5570</v>
      </c>
      <c r="E900" s="2" t="s">
        <v>5571</v>
      </c>
      <c r="F900" s="2" t="s">
        <v>274</v>
      </c>
      <c r="G900" s="2">
        <f>_xlfn.XLOOKUP(C900,customers!A900:A1899,customers!C900:C1899," ")</f>
        <v>0</v>
      </c>
      <c r="H900" s="2">
        <v>49018</v>
      </c>
      <c r="I900" t="s">
        <v>6188</v>
      </c>
    </row>
    <row r="901" spans="1:9" x14ac:dyDescent="0.35">
      <c r="A901" s="2" t="s">
        <v>5573</v>
      </c>
      <c r="B901" s="2" t="s">
        <v>5574</v>
      </c>
      <c r="C901" s="2" t="s">
        <v>5575</v>
      </c>
      <c r="D901" s="2"/>
      <c r="E901" s="2" t="s">
        <v>5576</v>
      </c>
      <c r="F901" s="2" t="s">
        <v>434</v>
      </c>
      <c r="G901" s="2" t="str">
        <f>_xlfn.XLOOKUP(C901,customers!A901:A1900,customers!C901:C1900," ")</f>
        <v xml:space="preserve"> </v>
      </c>
      <c r="H901" s="2" t="s">
        <v>435</v>
      </c>
      <c r="I901" t="s">
        <v>6187</v>
      </c>
    </row>
    <row r="902" spans="1:9" x14ac:dyDescent="0.35">
      <c r="A902" s="2" t="s">
        <v>5578</v>
      </c>
      <c r="B902" s="2" t="s">
        <v>5579</v>
      </c>
      <c r="C902" s="2"/>
      <c r="D902" s="2" t="s">
        <v>5580</v>
      </c>
      <c r="E902" s="2" t="s">
        <v>5581</v>
      </c>
      <c r="F902" s="2" t="s">
        <v>406</v>
      </c>
      <c r="G902" s="2">
        <f>_xlfn.XLOOKUP(C902,customers!A902:A1901,customers!C902:C1901," ")</f>
        <v>0</v>
      </c>
      <c r="H902" s="2" t="s">
        <v>407</v>
      </c>
      <c r="I902" t="s">
        <v>6188</v>
      </c>
    </row>
    <row r="903" spans="1:9" x14ac:dyDescent="0.35">
      <c r="A903" s="2" t="s">
        <v>5583</v>
      </c>
      <c r="B903" s="2" t="s">
        <v>5584</v>
      </c>
      <c r="C903" s="2" t="s">
        <v>5585</v>
      </c>
      <c r="D903" s="2" t="s">
        <v>5586</v>
      </c>
      <c r="E903" s="2" t="s">
        <v>5587</v>
      </c>
      <c r="F903" s="2" t="s">
        <v>61</v>
      </c>
      <c r="G903" s="2" t="str">
        <f>_xlfn.XLOOKUP(C903,customers!A903:A1902,customers!C903:C1902," ")</f>
        <v xml:space="preserve"> </v>
      </c>
      <c r="H903" s="2">
        <v>77070</v>
      </c>
      <c r="I903" t="s">
        <v>6187</v>
      </c>
    </row>
    <row r="904" spans="1:9" x14ac:dyDescent="0.35">
      <c r="A904" s="2" t="s">
        <v>5589</v>
      </c>
      <c r="B904" s="2" t="s">
        <v>5590</v>
      </c>
      <c r="C904" s="2" t="s">
        <v>5591</v>
      </c>
      <c r="D904" s="2" t="s">
        <v>5592</v>
      </c>
      <c r="E904" s="2" t="s">
        <v>5593</v>
      </c>
      <c r="F904" s="2" t="s">
        <v>49</v>
      </c>
      <c r="G904" s="2" t="str">
        <f>_xlfn.XLOOKUP(C904,customers!A904:A1903,customers!C904:C1903," ")</f>
        <v xml:space="preserve"> </v>
      </c>
      <c r="H904" s="2">
        <v>45249</v>
      </c>
      <c r="I904" t="s">
        <v>6188</v>
      </c>
    </row>
    <row r="905" spans="1:9" x14ac:dyDescent="0.35">
      <c r="A905" s="2" t="s">
        <v>5595</v>
      </c>
      <c r="B905" s="2" t="s">
        <v>5596</v>
      </c>
      <c r="C905" s="2" t="s">
        <v>5597</v>
      </c>
      <c r="D905" s="2" t="s">
        <v>5598</v>
      </c>
      <c r="E905" s="2" t="s">
        <v>5599</v>
      </c>
      <c r="F905" s="2" t="s">
        <v>28</v>
      </c>
      <c r="G905" s="2" t="str">
        <f>_xlfn.XLOOKUP(C905,customers!A905:A1904,customers!C905:C1904," ")</f>
        <v xml:space="preserve"> </v>
      </c>
      <c r="H905" s="2">
        <v>93704</v>
      </c>
      <c r="I905" t="s">
        <v>6188</v>
      </c>
    </row>
    <row r="906" spans="1:9" x14ac:dyDescent="0.35">
      <c r="A906" s="2" t="s">
        <v>5601</v>
      </c>
      <c r="B906" s="2" t="s">
        <v>5602</v>
      </c>
      <c r="C906" s="2" t="s">
        <v>5603</v>
      </c>
      <c r="D906" s="2" t="s">
        <v>5604</v>
      </c>
      <c r="E906" s="2" t="s">
        <v>5605</v>
      </c>
      <c r="F906" s="2" t="s">
        <v>171</v>
      </c>
      <c r="G906" s="2" t="str">
        <f>_xlfn.XLOOKUP(C906,customers!A906:A1905,customers!C906:C1905," ")</f>
        <v xml:space="preserve"> </v>
      </c>
      <c r="H906" s="2">
        <v>55123</v>
      </c>
      <c r="I906" t="s">
        <v>6188</v>
      </c>
    </row>
    <row r="907" spans="1:9" x14ac:dyDescent="0.35">
      <c r="A907" s="2" t="s">
        <v>5607</v>
      </c>
      <c r="B907" s="2" t="s">
        <v>5608</v>
      </c>
      <c r="C907" s="2"/>
      <c r="D907" s="2" t="s">
        <v>5609</v>
      </c>
      <c r="E907" s="2" t="s">
        <v>5610</v>
      </c>
      <c r="F907" s="2" t="s">
        <v>48</v>
      </c>
      <c r="G907" s="2">
        <f>_xlfn.XLOOKUP(C907,customers!A907:A1906,customers!C907:C1906," ")</f>
        <v>0</v>
      </c>
      <c r="H907" s="2">
        <v>88519</v>
      </c>
      <c r="I907" t="s">
        <v>6187</v>
      </c>
    </row>
    <row r="908" spans="1:9" x14ac:dyDescent="0.35">
      <c r="A908" s="2" t="s">
        <v>5612</v>
      </c>
      <c r="B908" s="2" t="s">
        <v>5613</v>
      </c>
      <c r="C908" s="2" t="s">
        <v>5614</v>
      </c>
      <c r="D908" s="2" t="s">
        <v>5615</v>
      </c>
      <c r="E908" s="2" t="s">
        <v>5616</v>
      </c>
      <c r="F908" s="2" t="s">
        <v>167</v>
      </c>
      <c r="G908" s="2" t="str">
        <f>_xlfn.XLOOKUP(C908,customers!A908:A1907,customers!C908:C1907," ")</f>
        <v xml:space="preserve"> </v>
      </c>
      <c r="H908" s="2">
        <v>50981</v>
      </c>
      <c r="I908" t="s">
        <v>6187</v>
      </c>
    </row>
    <row r="909" spans="1:9" x14ac:dyDescent="0.35">
      <c r="A909" s="2" t="s">
        <v>5618</v>
      </c>
      <c r="B909" s="2" t="s">
        <v>5619</v>
      </c>
      <c r="C909" s="2" t="s">
        <v>5620</v>
      </c>
      <c r="D909" s="2" t="s">
        <v>5621</v>
      </c>
      <c r="E909" s="2" t="s">
        <v>5622</v>
      </c>
      <c r="F909" s="2" t="s">
        <v>187</v>
      </c>
      <c r="G909" s="2" t="str">
        <f>_xlfn.XLOOKUP(C909,customers!A909:A1908,customers!C909:C1908," ")</f>
        <v xml:space="preserve"> </v>
      </c>
      <c r="H909" s="2">
        <v>97240</v>
      </c>
      <c r="I909" t="s">
        <v>6188</v>
      </c>
    </row>
    <row r="910" spans="1:9" x14ac:dyDescent="0.35">
      <c r="A910" s="2" t="s">
        <v>5624</v>
      </c>
      <c r="B910" s="2" t="s">
        <v>5625</v>
      </c>
      <c r="C910" s="2" t="s">
        <v>5626</v>
      </c>
      <c r="D910" s="2" t="s">
        <v>5627</v>
      </c>
      <c r="E910" s="2" t="s">
        <v>5628</v>
      </c>
      <c r="F910" s="2" t="s">
        <v>61</v>
      </c>
      <c r="G910" s="2" t="str">
        <f>_xlfn.XLOOKUP(C910,customers!A910:A1909,customers!C910:C1909," ")</f>
        <v xml:space="preserve"> </v>
      </c>
      <c r="H910" s="2">
        <v>77070</v>
      </c>
      <c r="I910" t="s">
        <v>6188</v>
      </c>
    </row>
    <row r="911" spans="1:9" x14ac:dyDescent="0.35">
      <c r="A911" s="2" t="s">
        <v>5630</v>
      </c>
      <c r="B911" s="2" t="s">
        <v>5631</v>
      </c>
      <c r="C911" s="2"/>
      <c r="D911" s="2" t="s">
        <v>5632</v>
      </c>
      <c r="E911" s="2" t="s">
        <v>5633</v>
      </c>
      <c r="F911" s="2" t="s">
        <v>29</v>
      </c>
      <c r="G911" s="2">
        <f>_xlfn.XLOOKUP(C911,customers!A911:A1910,customers!C911:C1910," ")</f>
        <v>0</v>
      </c>
      <c r="H911" s="2">
        <v>27705</v>
      </c>
      <c r="I911" t="s">
        <v>6188</v>
      </c>
    </row>
    <row r="912" spans="1:9" x14ac:dyDescent="0.35">
      <c r="A912" s="2" t="s">
        <v>5635</v>
      </c>
      <c r="B912" s="2" t="s">
        <v>5636</v>
      </c>
      <c r="C912" s="2" t="s">
        <v>5637</v>
      </c>
      <c r="D912" s="2" t="s">
        <v>5638</v>
      </c>
      <c r="E912" s="2" t="s">
        <v>5639</v>
      </c>
      <c r="F912" s="2" t="s">
        <v>239</v>
      </c>
      <c r="G912" s="2" t="str">
        <f>_xlfn.XLOOKUP(C912,customers!A912:A1911,customers!C912:C1911," ")</f>
        <v xml:space="preserve"> </v>
      </c>
      <c r="H912" s="2">
        <v>2298</v>
      </c>
      <c r="I912" t="s">
        <v>6188</v>
      </c>
    </row>
    <row r="913" spans="1:9" x14ac:dyDescent="0.35">
      <c r="A913" s="2" t="s">
        <v>5641</v>
      </c>
      <c r="B913" s="2" t="s">
        <v>5642</v>
      </c>
      <c r="C913" s="2" t="s">
        <v>5643</v>
      </c>
      <c r="D913" s="2" t="s">
        <v>5644</v>
      </c>
      <c r="E913" s="2" t="s">
        <v>5645</v>
      </c>
      <c r="F913" s="2" t="s">
        <v>45</v>
      </c>
      <c r="G913" s="2" t="str">
        <f>_xlfn.XLOOKUP(C913,customers!A913:A1912,customers!C913:C1912," ")</f>
        <v xml:space="preserve"> </v>
      </c>
      <c r="H913" s="2">
        <v>20226</v>
      </c>
      <c r="I913" t="s">
        <v>6187</v>
      </c>
    </row>
    <row r="914" spans="1:9" x14ac:dyDescent="0.35">
      <c r="A914" s="2" t="s">
        <v>5647</v>
      </c>
      <c r="B914" s="2" t="s">
        <v>5648</v>
      </c>
      <c r="C914" s="2"/>
      <c r="D914" s="2" t="s">
        <v>5649</v>
      </c>
      <c r="E914" s="2" t="s">
        <v>5650</v>
      </c>
      <c r="F914" s="2" t="s">
        <v>196</v>
      </c>
      <c r="G914" s="2">
        <f>_xlfn.XLOOKUP(C914,customers!A914:A1913,customers!C914:C1913," ")</f>
        <v>0</v>
      </c>
      <c r="H914" s="2">
        <v>12205</v>
      </c>
      <c r="I914" t="s">
        <v>6187</v>
      </c>
    </row>
    <row r="915" spans="1:9" x14ac:dyDescent="0.35">
      <c r="A915" s="2" t="s">
        <v>5652</v>
      </c>
      <c r="B915" s="2" t="s">
        <v>5653</v>
      </c>
      <c r="C915" s="2" t="s">
        <v>5654</v>
      </c>
      <c r="D915" s="2" t="s">
        <v>5655</v>
      </c>
      <c r="E915" s="2" t="s">
        <v>5656</v>
      </c>
      <c r="F915" s="2" t="s">
        <v>124</v>
      </c>
      <c r="G915" s="2" t="str">
        <f>_xlfn.XLOOKUP(C915,customers!A915:A1914,customers!C915:C1914," ")</f>
        <v xml:space="preserve"> </v>
      </c>
      <c r="H915" s="2">
        <v>85732</v>
      </c>
      <c r="I915" t="s">
        <v>6188</v>
      </c>
    </row>
    <row r="916" spans="1:9" x14ac:dyDescent="0.35">
      <c r="A916" s="2" t="s">
        <v>5658</v>
      </c>
      <c r="B916" s="2" t="s">
        <v>5659</v>
      </c>
      <c r="C916" s="2" t="s">
        <v>5660</v>
      </c>
      <c r="D916" s="2" t="s">
        <v>5661</v>
      </c>
      <c r="E916" s="2" t="s">
        <v>5662</v>
      </c>
      <c r="F916" s="2" t="s">
        <v>185</v>
      </c>
      <c r="G916" s="2" t="str">
        <f>_xlfn.XLOOKUP(C916,customers!A916:A1915,customers!C916:C1915," ")</f>
        <v xml:space="preserve"> </v>
      </c>
      <c r="H916" s="2">
        <v>36195</v>
      </c>
      <c r="I916" t="s">
        <v>6188</v>
      </c>
    </row>
    <row r="917" spans="1:9" x14ac:dyDescent="0.35">
      <c r="A917" s="2" t="s">
        <v>5664</v>
      </c>
      <c r="B917" s="2" t="s">
        <v>5665</v>
      </c>
      <c r="C917" s="2" t="s">
        <v>5666</v>
      </c>
      <c r="D917" s="2" t="s">
        <v>5667</v>
      </c>
      <c r="E917" s="2" t="s">
        <v>5668</v>
      </c>
      <c r="F917" s="2" t="s">
        <v>203</v>
      </c>
      <c r="G917" s="2" t="str">
        <f>_xlfn.XLOOKUP(C917,customers!A917:A1916,customers!C917:C1916," ")</f>
        <v xml:space="preserve"> </v>
      </c>
      <c r="H917" s="2">
        <v>99709</v>
      </c>
      <c r="I917" t="s">
        <v>6187</v>
      </c>
    </row>
    <row r="918" spans="1:9" x14ac:dyDescent="0.35">
      <c r="A918" s="2" t="s">
        <v>5670</v>
      </c>
      <c r="B918" s="2" t="s">
        <v>5671</v>
      </c>
      <c r="C918" s="2"/>
      <c r="D918" s="2"/>
      <c r="E918" s="2" t="s">
        <v>5672</v>
      </c>
      <c r="F918" s="2" t="s">
        <v>2995</v>
      </c>
      <c r="G918" s="2">
        <f>_xlfn.XLOOKUP(C918,customers!A918:A1917,customers!C918:C1917," ")</f>
        <v>0</v>
      </c>
      <c r="H918" s="2" t="s">
        <v>392</v>
      </c>
      <c r="I918" t="s">
        <v>6187</v>
      </c>
    </row>
    <row r="919" spans="1:9" x14ac:dyDescent="0.35">
      <c r="A919" s="2" t="s">
        <v>5674</v>
      </c>
      <c r="B919" s="2" t="s">
        <v>5675</v>
      </c>
      <c r="C919" s="2" t="s">
        <v>5676</v>
      </c>
      <c r="D919" s="2" t="s">
        <v>5677</v>
      </c>
      <c r="E919" s="2" t="s">
        <v>5678</v>
      </c>
      <c r="F919" s="2" t="s">
        <v>218</v>
      </c>
      <c r="G919" s="2" t="str">
        <f>_xlfn.XLOOKUP(C919,customers!A919:A1918,customers!C919:C1918," ")</f>
        <v xml:space="preserve"> </v>
      </c>
      <c r="H919" s="2" t="s">
        <v>219</v>
      </c>
      <c r="I919" t="s">
        <v>6188</v>
      </c>
    </row>
    <row r="920" spans="1:9" x14ac:dyDescent="0.35">
      <c r="A920" s="2" t="s">
        <v>5679</v>
      </c>
      <c r="B920" s="2" t="s">
        <v>5680</v>
      </c>
      <c r="C920" s="2" t="s">
        <v>5681</v>
      </c>
      <c r="D920" s="2" t="s">
        <v>5682</v>
      </c>
      <c r="E920" s="2" t="s">
        <v>5683</v>
      </c>
      <c r="F920" s="2" t="s">
        <v>207</v>
      </c>
      <c r="G920" s="2" t="str">
        <f>_xlfn.XLOOKUP(C920,customers!A920:A1919,customers!C920:C1919," ")</f>
        <v xml:space="preserve"> </v>
      </c>
      <c r="H920" s="2">
        <v>34615</v>
      </c>
      <c r="I920" t="s">
        <v>6188</v>
      </c>
    </row>
    <row r="921" spans="1:9" x14ac:dyDescent="0.35">
      <c r="A921" s="2" t="s">
        <v>5685</v>
      </c>
      <c r="B921" s="2" t="s">
        <v>5686</v>
      </c>
      <c r="C921" s="2" t="s">
        <v>5687</v>
      </c>
      <c r="D921" s="2" t="s">
        <v>5688</v>
      </c>
      <c r="E921" s="2" t="s">
        <v>5689</v>
      </c>
      <c r="F921" s="2" t="s">
        <v>41</v>
      </c>
      <c r="G921" s="2" t="str">
        <f>_xlfn.XLOOKUP(C921,customers!A921:A1920,customers!C921:C1920," ")</f>
        <v xml:space="preserve"> </v>
      </c>
      <c r="H921" s="2">
        <v>40515</v>
      </c>
      <c r="I921" t="s">
        <v>6187</v>
      </c>
    </row>
    <row r="922" spans="1:9" x14ac:dyDescent="0.35">
      <c r="A922" s="2" t="s">
        <v>5691</v>
      </c>
      <c r="B922" s="2" t="s">
        <v>5692</v>
      </c>
      <c r="C922" s="2" t="s">
        <v>5693</v>
      </c>
      <c r="D922" s="2" t="s">
        <v>5694</v>
      </c>
      <c r="E922" s="2" t="s">
        <v>5695</v>
      </c>
      <c r="F922" s="2" t="s">
        <v>181</v>
      </c>
      <c r="G922" s="2" t="str">
        <f>_xlfn.XLOOKUP(C922,customers!A922:A1921,customers!C922:C1921," ")</f>
        <v xml:space="preserve"> </v>
      </c>
      <c r="H922" s="2">
        <v>49560</v>
      </c>
      <c r="I922" t="s">
        <v>6188</v>
      </c>
    </row>
    <row r="923" spans="1:9" x14ac:dyDescent="0.35">
      <c r="A923" s="2" t="s">
        <v>5697</v>
      </c>
      <c r="B923" s="2" t="s">
        <v>5698</v>
      </c>
      <c r="C923" s="2" t="s">
        <v>5699</v>
      </c>
      <c r="D923" s="2" t="s">
        <v>5700</v>
      </c>
      <c r="E923" s="2" t="s">
        <v>5701</v>
      </c>
      <c r="F923" s="2" t="s">
        <v>167</v>
      </c>
      <c r="G923" s="2" t="str">
        <f>_xlfn.XLOOKUP(C923,customers!A923:A1922,customers!C923:C1922," ")</f>
        <v xml:space="preserve"> </v>
      </c>
      <c r="H923" s="2">
        <v>50369</v>
      </c>
      <c r="I923" t="s">
        <v>6188</v>
      </c>
    </row>
    <row r="924" spans="1:9" x14ac:dyDescent="0.35">
      <c r="A924" s="2" t="s">
        <v>5703</v>
      </c>
      <c r="B924" s="2" t="s">
        <v>5704</v>
      </c>
      <c r="C924" s="2"/>
      <c r="D924" s="2"/>
      <c r="E924" s="2" t="s">
        <v>5705</v>
      </c>
      <c r="F924" s="2" t="s">
        <v>166</v>
      </c>
      <c r="G924" s="2">
        <f>_xlfn.XLOOKUP(C924,customers!A924:A1923,customers!C924:C1923," ")</f>
        <v>0</v>
      </c>
      <c r="H924" s="2">
        <v>19810</v>
      </c>
      <c r="I924" t="s">
        <v>6187</v>
      </c>
    </row>
    <row r="925" spans="1:9" x14ac:dyDescent="0.35">
      <c r="A925" s="2" t="s">
        <v>5707</v>
      </c>
      <c r="B925" s="2" t="s">
        <v>5708</v>
      </c>
      <c r="C925" s="2" t="s">
        <v>5709</v>
      </c>
      <c r="D925" s="2" t="s">
        <v>5710</v>
      </c>
      <c r="E925" s="2" t="s">
        <v>5711</v>
      </c>
      <c r="F925" s="2" t="s">
        <v>121</v>
      </c>
      <c r="G925" s="2" t="str">
        <f>_xlfn.XLOOKUP(C925,customers!A925:A1924,customers!C925:C1924," ")</f>
        <v xml:space="preserve"> </v>
      </c>
      <c r="H925" s="2">
        <v>78726</v>
      </c>
      <c r="I925" t="s">
        <v>6188</v>
      </c>
    </row>
    <row r="926" spans="1:9" x14ac:dyDescent="0.35">
      <c r="A926" s="2" t="s">
        <v>5713</v>
      </c>
      <c r="B926" s="2" t="s">
        <v>5714</v>
      </c>
      <c r="C926" s="2" t="s">
        <v>5715</v>
      </c>
      <c r="D926" s="2"/>
      <c r="E926" s="2" t="s">
        <v>5716</v>
      </c>
      <c r="F926" s="2" t="s">
        <v>78</v>
      </c>
      <c r="G926" s="2" t="str">
        <f>_xlfn.XLOOKUP(C926,customers!A926:A1925,customers!C926:C1925," ")</f>
        <v xml:space="preserve"> </v>
      </c>
      <c r="H926" s="2">
        <v>32835</v>
      </c>
      <c r="I926" t="s">
        <v>6188</v>
      </c>
    </row>
    <row r="927" spans="1:9" x14ac:dyDescent="0.35">
      <c r="A927" s="2" t="s">
        <v>5718</v>
      </c>
      <c r="B927" s="2" t="s">
        <v>5719</v>
      </c>
      <c r="C927" s="2"/>
      <c r="D927" s="2" t="s">
        <v>5720</v>
      </c>
      <c r="E927" s="2" t="s">
        <v>5721</v>
      </c>
      <c r="F927" s="2" t="s">
        <v>85</v>
      </c>
      <c r="G927" s="2">
        <f>_xlfn.XLOOKUP(C927,customers!A927:A1926,customers!C927:C1926," ")</f>
        <v>0</v>
      </c>
      <c r="H927" s="2">
        <v>91199</v>
      </c>
      <c r="I927" t="s">
        <v>6187</v>
      </c>
    </row>
    <row r="928" spans="1:9" x14ac:dyDescent="0.35">
      <c r="A928" s="2" t="s">
        <v>5723</v>
      </c>
      <c r="B928" s="2" t="s">
        <v>5724</v>
      </c>
      <c r="C928" s="2" t="s">
        <v>5725</v>
      </c>
      <c r="D928" s="2" t="s">
        <v>5726</v>
      </c>
      <c r="E928" s="2" t="s">
        <v>5727</v>
      </c>
      <c r="F928" s="2" t="s">
        <v>45</v>
      </c>
      <c r="G928" s="2" t="str">
        <f>_xlfn.XLOOKUP(C928,customers!A928:A1927,customers!C928:C1927," ")</f>
        <v xml:space="preserve"> </v>
      </c>
      <c r="H928" s="2">
        <v>20238</v>
      </c>
      <c r="I928" t="s">
        <v>6187</v>
      </c>
    </row>
    <row r="929" spans="1:9" x14ac:dyDescent="0.35">
      <c r="A929" s="2" t="s">
        <v>5729</v>
      </c>
      <c r="B929" s="2" t="s">
        <v>5730</v>
      </c>
      <c r="C929" s="2" t="s">
        <v>5731</v>
      </c>
      <c r="D929" s="2" t="s">
        <v>5732</v>
      </c>
      <c r="E929" s="2" t="s">
        <v>5733</v>
      </c>
      <c r="F929" s="2" t="s">
        <v>187</v>
      </c>
      <c r="G929" s="2" t="str">
        <f>_xlfn.XLOOKUP(C929,customers!A929:A1928,customers!C929:C1928," ")</f>
        <v xml:space="preserve"> </v>
      </c>
      <c r="H929" s="2">
        <v>97271</v>
      </c>
      <c r="I929" t="s">
        <v>6188</v>
      </c>
    </row>
    <row r="930" spans="1:9" x14ac:dyDescent="0.35">
      <c r="A930" s="2" t="s">
        <v>5735</v>
      </c>
      <c r="B930" s="2" t="s">
        <v>5736</v>
      </c>
      <c r="C930" s="2" t="s">
        <v>5737</v>
      </c>
      <c r="D930" s="2"/>
      <c r="E930" s="2" t="s">
        <v>5738</v>
      </c>
      <c r="F930" s="2" t="s">
        <v>55</v>
      </c>
      <c r="G930" s="2" t="str">
        <f>_xlfn.XLOOKUP(C930,customers!A930:A1929,customers!C930:C1929," ")</f>
        <v xml:space="preserve"> </v>
      </c>
      <c r="H930" s="2">
        <v>10004</v>
      </c>
      <c r="I930" t="s">
        <v>6187</v>
      </c>
    </row>
    <row r="931" spans="1:9" x14ac:dyDescent="0.35">
      <c r="A931" s="2" t="s">
        <v>5740</v>
      </c>
      <c r="B931" s="2" t="s">
        <v>5741</v>
      </c>
      <c r="C931" s="2" t="s">
        <v>5742</v>
      </c>
      <c r="D931" s="2" t="s">
        <v>5743</v>
      </c>
      <c r="E931" s="2" t="s">
        <v>5744</v>
      </c>
      <c r="F931" s="2" t="s">
        <v>45</v>
      </c>
      <c r="G931" s="2" t="str">
        <f>_xlfn.XLOOKUP(C931,customers!A931:A1930,customers!C931:C1930," ")</f>
        <v xml:space="preserve"> </v>
      </c>
      <c r="H931" s="2">
        <v>20404</v>
      </c>
      <c r="I931" t="s">
        <v>6187</v>
      </c>
    </row>
    <row r="932" spans="1:9" x14ac:dyDescent="0.35">
      <c r="A932" s="2" t="s">
        <v>5746</v>
      </c>
      <c r="B932" s="2" t="s">
        <v>5747</v>
      </c>
      <c r="C932" s="2" t="s">
        <v>5748</v>
      </c>
      <c r="D932" s="2"/>
      <c r="E932" s="2" t="s">
        <v>5749</v>
      </c>
      <c r="F932" s="2" t="s">
        <v>45</v>
      </c>
      <c r="G932" s="2" t="str">
        <f>_xlfn.XLOOKUP(C932,customers!A932:A1931,customers!C932:C1931," ")</f>
        <v xml:space="preserve"> </v>
      </c>
      <c r="H932" s="2">
        <v>20067</v>
      </c>
      <c r="I932" t="s">
        <v>6187</v>
      </c>
    </row>
    <row r="933" spans="1:9" x14ac:dyDescent="0.35">
      <c r="A933" s="2" t="s">
        <v>5751</v>
      </c>
      <c r="B933" s="2" t="s">
        <v>5752</v>
      </c>
      <c r="C933" s="2"/>
      <c r="D933" s="2"/>
      <c r="E933" s="2" t="s">
        <v>5753</v>
      </c>
      <c r="F933" s="2" t="s">
        <v>311</v>
      </c>
      <c r="G933" s="2">
        <f>_xlfn.XLOOKUP(C933,customers!A933:A1932,customers!C933:C1932," ")</f>
        <v>0</v>
      </c>
      <c r="H933" s="2">
        <v>18105</v>
      </c>
      <c r="I933" t="s">
        <v>6187</v>
      </c>
    </row>
    <row r="934" spans="1:9" x14ac:dyDescent="0.35">
      <c r="A934" s="2" t="s">
        <v>5755</v>
      </c>
      <c r="B934" s="2" t="s">
        <v>5756</v>
      </c>
      <c r="C934" s="2" t="s">
        <v>5757</v>
      </c>
      <c r="D934" s="2" t="s">
        <v>5758</v>
      </c>
      <c r="E934" s="2" t="s">
        <v>5759</v>
      </c>
      <c r="F934" s="2" t="s">
        <v>90</v>
      </c>
      <c r="G934" s="2" t="str">
        <f>_xlfn.XLOOKUP(C934,customers!A934:A1933,customers!C934:C1933," ")</f>
        <v xml:space="preserve"> </v>
      </c>
      <c r="H934" s="2">
        <v>33169</v>
      </c>
      <c r="I934" t="s">
        <v>6188</v>
      </c>
    </row>
    <row r="935" spans="1:9" x14ac:dyDescent="0.35">
      <c r="A935" s="2" t="s">
        <v>5761</v>
      </c>
      <c r="B935" s="2" t="s">
        <v>5762</v>
      </c>
      <c r="C935" s="2"/>
      <c r="D935" s="2" t="s">
        <v>5763</v>
      </c>
      <c r="E935" s="2" t="s">
        <v>5764</v>
      </c>
      <c r="F935" s="2" t="s">
        <v>75</v>
      </c>
      <c r="G935" s="2">
        <f>_xlfn.XLOOKUP(C935,customers!A935:A1934,customers!C935:C1934," ")</f>
        <v>0</v>
      </c>
      <c r="H935" s="2">
        <v>73129</v>
      </c>
      <c r="I935" t="s">
        <v>6187</v>
      </c>
    </row>
    <row r="936" spans="1:9" x14ac:dyDescent="0.35">
      <c r="A936" s="2" t="s">
        <v>5766</v>
      </c>
      <c r="B936" s="2" t="s">
        <v>5767</v>
      </c>
      <c r="C936" s="2" t="s">
        <v>5768</v>
      </c>
      <c r="D936" s="2" t="s">
        <v>5769</v>
      </c>
      <c r="E936" s="2" t="s">
        <v>5770</v>
      </c>
      <c r="F936" s="2" t="s">
        <v>154</v>
      </c>
      <c r="G936" s="2" t="str">
        <f>_xlfn.XLOOKUP(C936,customers!A936:A1935,customers!C936:C1935," ")</f>
        <v xml:space="preserve"> </v>
      </c>
      <c r="H936" s="2">
        <v>61105</v>
      </c>
      <c r="I936" t="s">
        <v>6188</v>
      </c>
    </row>
    <row r="937" spans="1:9" x14ac:dyDescent="0.35">
      <c r="A937" s="2" t="s">
        <v>5772</v>
      </c>
      <c r="B937" s="2" t="s">
        <v>5773</v>
      </c>
      <c r="C937" s="2" t="s">
        <v>5774</v>
      </c>
      <c r="D937" s="2" t="s">
        <v>5775</v>
      </c>
      <c r="E937" s="2" t="s">
        <v>5776</v>
      </c>
      <c r="F937" s="2" t="s">
        <v>185</v>
      </c>
      <c r="G937" s="2" t="str">
        <f>_xlfn.XLOOKUP(C937,customers!A937:A1936,customers!C937:C1936," ")</f>
        <v xml:space="preserve"> </v>
      </c>
      <c r="H937" s="2">
        <v>36177</v>
      </c>
      <c r="I937" t="s">
        <v>6187</v>
      </c>
    </row>
    <row r="938" spans="1:9" x14ac:dyDescent="0.35">
      <c r="A938" s="2" t="s">
        <v>5778</v>
      </c>
      <c r="B938" s="2" t="s">
        <v>5779</v>
      </c>
      <c r="C938" s="2" t="s">
        <v>5780</v>
      </c>
      <c r="D938" s="2" t="s">
        <v>5781</v>
      </c>
      <c r="E938" s="2" t="s">
        <v>5782</v>
      </c>
      <c r="F938" s="2" t="s">
        <v>85</v>
      </c>
      <c r="G938" s="2" t="str">
        <f>_xlfn.XLOOKUP(C938,customers!A938:A1937,customers!C938:C1937," ")</f>
        <v xml:space="preserve"> </v>
      </c>
      <c r="H938" s="2">
        <v>91117</v>
      </c>
      <c r="I938" t="s">
        <v>6187</v>
      </c>
    </row>
    <row r="939" spans="1:9" x14ac:dyDescent="0.35">
      <c r="A939" s="2" t="s">
        <v>5783</v>
      </c>
      <c r="B939" s="2" t="s">
        <v>5784</v>
      </c>
      <c r="C939" s="2" t="s">
        <v>5785</v>
      </c>
      <c r="D939" s="2" t="s">
        <v>5786</v>
      </c>
      <c r="E939" s="2" t="s">
        <v>5787</v>
      </c>
      <c r="F939" s="2" t="s">
        <v>54</v>
      </c>
      <c r="G939" s="2" t="str">
        <f>_xlfn.XLOOKUP(C939,customers!A939:A1938,customers!C939:C1938," ")</f>
        <v xml:space="preserve"> </v>
      </c>
      <c r="H939" s="2">
        <v>60624</v>
      </c>
      <c r="I939" t="s">
        <v>6188</v>
      </c>
    </row>
    <row r="940" spans="1:9" x14ac:dyDescent="0.35">
      <c r="A940" s="2" t="s">
        <v>5789</v>
      </c>
      <c r="B940" s="2" t="s">
        <v>5790</v>
      </c>
      <c r="C940" s="2" t="s">
        <v>5791</v>
      </c>
      <c r="D940" s="2" t="s">
        <v>5792</v>
      </c>
      <c r="E940" s="2" t="s">
        <v>5793</v>
      </c>
      <c r="F940" s="2" t="s">
        <v>61</v>
      </c>
      <c r="G940" s="2" t="str">
        <f>_xlfn.XLOOKUP(C940,customers!A940:A1939,customers!C940:C1939," ")</f>
        <v xml:space="preserve"> </v>
      </c>
      <c r="H940" s="2">
        <v>77293</v>
      </c>
      <c r="I940" t="s">
        <v>6187</v>
      </c>
    </row>
    <row r="941" spans="1:9" x14ac:dyDescent="0.35">
      <c r="A941" s="2" t="s">
        <v>5795</v>
      </c>
      <c r="B941" s="2" t="s">
        <v>5796</v>
      </c>
      <c r="C941" s="2" t="s">
        <v>5797</v>
      </c>
      <c r="D941" s="2" t="s">
        <v>5798</v>
      </c>
      <c r="E941" s="2" t="s">
        <v>5799</v>
      </c>
      <c r="F941" s="2" t="s">
        <v>225</v>
      </c>
      <c r="G941" s="2" t="str">
        <f>_xlfn.XLOOKUP(C941,customers!A941:A1940,customers!C941:C1940," ")</f>
        <v xml:space="preserve"> </v>
      </c>
      <c r="H941" s="2">
        <v>49444</v>
      </c>
      <c r="I941" t="s">
        <v>6188</v>
      </c>
    </row>
    <row r="942" spans="1:9" x14ac:dyDescent="0.35">
      <c r="A942" s="2" t="s">
        <v>5801</v>
      </c>
      <c r="B942" s="2" t="s">
        <v>5802</v>
      </c>
      <c r="C942" s="2" t="s">
        <v>5803</v>
      </c>
      <c r="D942" s="2" t="s">
        <v>5804</v>
      </c>
      <c r="E942" s="2" t="s">
        <v>5805</v>
      </c>
      <c r="F942" s="2" t="s">
        <v>45</v>
      </c>
      <c r="G942" s="2" t="str">
        <f>_xlfn.XLOOKUP(C942,customers!A942:A1941,customers!C942:C1941," ")</f>
        <v xml:space="preserve"> </v>
      </c>
      <c r="H942" s="2">
        <v>20380</v>
      </c>
      <c r="I942" t="s">
        <v>6187</v>
      </c>
    </row>
    <row r="943" spans="1:9" x14ac:dyDescent="0.35">
      <c r="A943" s="2" t="s">
        <v>5807</v>
      </c>
      <c r="B943" s="2" t="s">
        <v>5808</v>
      </c>
      <c r="C943" s="2" t="s">
        <v>5809</v>
      </c>
      <c r="D943" s="2" t="s">
        <v>5810</v>
      </c>
      <c r="E943" s="2" t="s">
        <v>5811</v>
      </c>
      <c r="F943" s="2" t="s">
        <v>5812</v>
      </c>
      <c r="G943" s="2" t="str">
        <f>_xlfn.XLOOKUP(C943,customers!A943:A1942,customers!C943:C1942," ")</f>
        <v xml:space="preserve"> </v>
      </c>
      <c r="H943" s="2" t="s">
        <v>459</v>
      </c>
      <c r="I943" t="s">
        <v>6187</v>
      </c>
    </row>
    <row r="944" spans="1:9" x14ac:dyDescent="0.35">
      <c r="A944" s="2" t="s">
        <v>5814</v>
      </c>
      <c r="B944" s="2" t="s">
        <v>5815</v>
      </c>
      <c r="C944" s="2" t="s">
        <v>5816</v>
      </c>
      <c r="D944" s="2" t="s">
        <v>5817</v>
      </c>
      <c r="E944" s="2" t="s">
        <v>5818</v>
      </c>
      <c r="F944" s="2" t="s">
        <v>165</v>
      </c>
      <c r="G944" s="2" t="str">
        <f>_xlfn.XLOOKUP(C944,customers!A944:A1943,customers!C944:C1943," ")</f>
        <v xml:space="preserve"> </v>
      </c>
      <c r="H944" s="2">
        <v>31205</v>
      </c>
      <c r="I944" t="s">
        <v>6188</v>
      </c>
    </row>
    <row r="945" spans="1:9" x14ac:dyDescent="0.35">
      <c r="A945" s="2" t="s">
        <v>5820</v>
      </c>
      <c r="B945" s="2" t="s">
        <v>5821</v>
      </c>
      <c r="C945" s="2" t="s">
        <v>5822</v>
      </c>
      <c r="D945" s="2" t="s">
        <v>5823</v>
      </c>
      <c r="E945" s="2" t="s">
        <v>5824</v>
      </c>
      <c r="F945" s="2" t="s">
        <v>173</v>
      </c>
      <c r="G945" s="2" t="str">
        <f>_xlfn.XLOOKUP(C945,customers!A945:A1944,customers!C945:C1944," ")</f>
        <v xml:space="preserve"> </v>
      </c>
      <c r="H945" s="2">
        <v>71105</v>
      </c>
      <c r="I945" t="s">
        <v>6188</v>
      </c>
    </row>
    <row r="946" spans="1:9" x14ac:dyDescent="0.35">
      <c r="A946" s="2" t="s">
        <v>5826</v>
      </c>
      <c r="B946" s="2" t="s">
        <v>5827</v>
      </c>
      <c r="C946" s="2" t="s">
        <v>5828</v>
      </c>
      <c r="D946" s="2" t="s">
        <v>5829</v>
      </c>
      <c r="E946" s="2" t="s">
        <v>5830</v>
      </c>
      <c r="F946" s="2" t="s">
        <v>132</v>
      </c>
      <c r="G946" s="2" t="str">
        <f>_xlfn.XLOOKUP(C946,customers!A946:A1945,customers!C946:C1945," ")</f>
        <v xml:space="preserve"> </v>
      </c>
      <c r="H946" s="2">
        <v>98405</v>
      </c>
      <c r="I946" t="s">
        <v>6188</v>
      </c>
    </row>
    <row r="947" spans="1:9" x14ac:dyDescent="0.35">
      <c r="A947" s="2" t="s">
        <v>5832</v>
      </c>
      <c r="B947" s="2" t="s">
        <v>5833</v>
      </c>
      <c r="C947" s="2"/>
      <c r="D947" s="2" t="s">
        <v>5834</v>
      </c>
      <c r="E947" s="2" t="s">
        <v>5835</v>
      </c>
      <c r="F947" s="2" t="s">
        <v>48</v>
      </c>
      <c r="G947" s="2">
        <f>_xlfn.XLOOKUP(C947,customers!A947:A1946,customers!C947:C1946," ")</f>
        <v>0</v>
      </c>
      <c r="H947" s="2">
        <v>79934</v>
      </c>
      <c r="I947" t="s">
        <v>6188</v>
      </c>
    </row>
    <row r="948" spans="1:9" x14ac:dyDescent="0.35">
      <c r="A948" s="2" t="s">
        <v>5837</v>
      </c>
      <c r="B948" s="2" t="s">
        <v>5838</v>
      </c>
      <c r="C948" s="2"/>
      <c r="D948" s="2" t="s">
        <v>5839</v>
      </c>
      <c r="E948" s="2" t="s">
        <v>5840</v>
      </c>
      <c r="F948" s="2" t="s">
        <v>142</v>
      </c>
      <c r="G948" s="2">
        <f>_xlfn.XLOOKUP(C948,customers!A948:A1947,customers!C948:C1947," ")</f>
        <v>0</v>
      </c>
      <c r="H948" s="2">
        <v>35263</v>
      </c>
      <c r="I948" t="s">
        <v>6188</v>
      </c>
    </row>
    <row r="949" spans="1:9" x14ac:dyDescent="0.35">
      <c r="A949" s="2" t="s">
        <v>5842</v>
      </c>
      <c r="B949" s="2" t="s">
        <v>5843</v>
      </c>
      <c r="C949" s="2" t="s">
        <v>5844</v>
      </c>
      <c r="D949" s="2"/>
      <c r="E949" s="2" t="s">
        <v>5845</v>
      </c>
      <c r="F949" s="2" t="s">
        <v>317</v>
      </c>
      <c r="G949" s="2" t="str">
        <f>_xlfn.XLOOKUP(C949,customers!A949:A1948,customers!C949:C1948," ")</f>
        <v xml:space="preserve"> </v>
      </c>
      <c r="H949" s="2" t="s">
        <v>318</v>
      </c>
      <c r="I949" t="s">
        <v>6188</v>
      </c>
    </row>
    <row r="950" spans="1:9" x14ac:dyDescent="0.35">
      <c r="A950" s="2" t="s">
        <v>5847</v>
      </c>
      <c r="B950" s="2" t="s">
        <v>5848</v>
      </c>
      <c r="C950" s="2" t="s">
        <v>5849</v>
      </c>
      <c r="D950" s="2" t="s">
        <v>5850</v>
      </c>
      <c r="E950" s="2" t="s">
        <v>5851</v>
      </c>
      <c r="F950" s="2" t="s">
        <v>178</v>
      </c>
      <c r="G950" s="2" t="str">
        <f>_xlfn.XLOOKUP(C950,customers!A950:A1949,customers!C950:C1949," ")</f>
        <v xml:space="preserve"> </v>
      </c>
      <c r="H950" s="2" t="s">
        <v>260</v>
      </c>
      <c r="I950" t="s">
        <v>6187</v>
      </c>
    </row>
    <row r="951" spans="1:9" x14ac:dyDescent="0.35">
      <c r="A951" s="2" t="s">
        <v>5853</v>
      </c>
      <c r="B951" s="2" t="s">
        <v>5854</v>
      </c>
      <c r="C951" s="2" t="s">
        <v>5855</v>
      </c>
      <c r="D951" s="2" t="s">
        <v>5856</v>
      </c>
      <c r="E951" s="2" t="s">
        <v>5857</v>
      </c>
      <c r="F951" s="2" t="s">
        <v>486</v>
      </c>
      <c r="G951" s="2" t="str">
        <f>_xlfn.XLOOKUP(C951,customers!A951:A1950,customers!C951:C1950," ")</f>
        <v xml:space="preserve"> </v>
      </c>
      <c r="H951" s="2" t="s">
        <v>445</v>
      </c>
      <c r="I951" t="s">
        <v>6188</v>
      </c>
    </row>
    <row r="952" spans="1:9" x14ac:dyDescent="0.35">
      <c r="A952" s="2" t="s">
        <v>5859</v>
      </c>
      <c r="B952" s="2" t="s">
        <v>5860</v>
      </c>
      <c r="C952" s="2"/>
      <c r="D952" s="2" t="s">
        <v>5861</v>
      </c>
      <c r="E952" s="2" t="s">
        <v>5862</v>
      </c>
      <c r="F952" s="2" t="s">
        <v>166</v>
      </c>
      <c r="G952" s="2">
        <f>_xlfn.XLOOKUP(C952,customers!A952:A1951,customers!C952:C1951," ")</f>
        <v>0</v>
      </c>
      <c r="H952" s="2">
        <v>19810</v>
      </c>
      <c r="I952" t="s">
        <v>6187</v>
      </c>
    </row>
    <row r="953" spans="1:9" x14ac:dyDescent="0.35">
      <c r="A953" s="2" t="s">
        <v>5864</v>
      </c>
      <c r="B953" s="2" t="s">
        <v>5865</v>
      </c>
      <c r="C953" s="2" t="s">
        <v>5866</v>
      </c>
      <c r="D953" s="2" t="s">
        <v>5867</v>
      </c>
      <c r="E953" s="2" t="s">
        <v>5868</v>
      </c>
      <c r="F953" s="2" t="s">
        <v>170</v>
      </c>
      <c r="G953" s="2" t="str">
        <f>_xlfn.XLOOKUP(C953,customers!A953:A1952,customers!C953:C1952," ")</f>
        <v xml:space="preserve"> </v>
      </c>
      <c r="H953" s="2">
        <v>17121</v>
      </c>
      <c r="I953" t="s">
        <v>6188</v>
      </c>
    </row>
    <row r="954" spans="1:9" x14ac:dyDescent="0.35">
      <c r="A954" s="2" t="s">
        <v>5870</v>
      </c>
      <c r="B954" s="2" t="s">
        <v>5871</v>
      </c>
      <c r="C954" s="2" t="s">
        <v>5872</v>
      </c>
      <c r="D954" s="2" t="s">
        <v>5873</v>
      </c>
      <c r="E954" s="2" t="s">
        <v>5874</v>
      </c>
      <c r="F954" s="2" t="s">
        <v>5812</v>
      </c>
      <c r="G954" s="2" t="str">
        <f>_xlfn.XLOOKUP(C954,customers!A954:A1953,customers!C954:C1953," ")</f>
        <v xml:space="preserve"> </v>
      </c>
      <c r="H954" s="2" t="s">
        <v>459</v>
      </c>
      <c r="I954" t="s">
        <v>6187</v>
      </c>
    </row>
    <row r="955" spans="1:9" x14ac:dyDescent="0.35">
      <c r="A955" s="2" t="s">
        <v>5876</v>
      </c>
      <c r="B955" s="2" t="s">
        <v>5877</v>
      </c>
      <c r="C955" s="2" t="s">
        <v>5878</v>
      </c>
      <c r="D955" s="2" t="s">
        <v>5879</v>
      </c>
      <c r="E955" s="2" t="s">
        <v>5880</v>
      </c>
      <c r="F955" s="2" t="s">
        <v>48</v>
      </c>
      <c r="G955" s="2" t="str">
        <f>_xlfn.XLOOKUP(C955,customers!A955:A1954,customers!C955:C1954," ")</f>
        <v xml:space="preserve"> </v>
      </c>
      <c r="H955" s="2">
        <v>79940</v>
      </c>
      <c r="I955" t="s">
        <v>6187</v>
      </c>
    </row>
    <row r="956" spans="1:9" x14ac:dyDescent="0.35">
      <c r="A956" s="2" t="s">
        <v>5882</v>
      </c>
      <c r="B956" s="2" t="s">
        <v>5883</v>
      </c>
      <c r="C956" s="2" t="s">
        <v>5884</v>
      </c>
      <c r="D956" s="2" t="s">
        <v>5885</v>
      </c>
      <c r="E956" s="2" t="s">
        <v>5886</v>
      </c>
      <c r="F956" s="2" t="s">
        <v>102</v>
      </c>
      <c r="G956" s="2" t="str">
        <f>_xlfn.XLOOKUP(C956,customers!A956:A1955,customers!C956:C1955," ")</f>
        <v xml:space="preserve"> </v>
      </c>
      <c r="H956" s="2">
        <v>63136</v>
      </c>
      <c r="I956" t="s">
        <v>6187</v>
      </c>
    </row>
    <row r="957" spans="1:9" x14ac:dyDescent="0.35">
      <c r="A957" s="2" t="s">
        <v>5888</v>
      </c>
      <c r="B957" s="2" t="s">
        <v>5889</v>
      </c>
      <c r="C957" s="2" t="s">
        <v>5890</v>
      </c>
      <c r="D957" s="2" t="s">
        <v>5891</v>
      </c>
      <c r="E957" s="2" t="s">
        <v>5892</v>
      </c>
      <c r="F957" s="2" t="s">
        <v>4508</v>
      </c>
      <c r="G957" s="2" t="str">
        <f>_xlfn.XLOOKUP(C957,customers!A957:A1956,customers!C957:C1956," ")</f>
        <v xml:space="preserve"> </v>
      </c>
      <c r="H957" s="2">
        <v>72905</v>
      </c>
      <c r="I957" t="s">
        <v>6187</v>
      </c>
    </row>
    <row r="958" spans="1:9" x14ac:dyDescent="0.35">
      <c r="A958" s="2" t="s">
        <v>5893</v>
      </c>
      <c r="B958" s="2" t="s">
        <v>5894</v>
      </c>
      <c r="C958" s="2" t="s">
        <v>5895</v>
      </c>
      <c r="D958" s="2" t="s">
        <v>5896</v>
      </c>
      <c r="E958" s="2" t="s">
        <v>5897</v>
      </c>
      <c r="F958" s="2" t="s">
        <v>128</v>
      </c>
      <c r="G958" s="2" t="str">
        <f>_xlfn.XLOOKUP(C958,customers!A958:A1957,customers!C958:C1957," ")</f>
        <v xml:space="preserve"> </v>
      </c>
      <c r="H958" s="2">
        <v>37245</v>
      </c>
      <c r="I958" t="s">
        <v>6188</v>
      </c>
    </row>
    <row r="959" spans="1:9" x14ac:dyDescent="0.35">
      <c r="A959" s="2" t="s">
        <v>5898</v>
      </c>
      <c r="B959" s="2" t="s">
        <v>5899</v>
      </c>
      <c r="C959" s="2" t="s">
        <v>5900</v>
      </c>
      <c r="D959" s="2" t="s">
        <v>5901</v>
      </c>
      <c r="E959" s="2" t="s">
        <v>5902</v>
      </c>
      <c r="F959" s="2" t="s">
        <v>45</v>
      </c>
      <c r="G959" s="2" t="str">
        <f>_xlfn.XLOOKUP(C959,customers!A959:A1958,customers!C959:C1958," ")</f>
        <v xml:space="preserve"> </v>
      </c>
      <c r="H959" s="2">
        <v>20088</v>
      </c>
      <c r="I959" t="s">
        <v>6187</v>
      </c>
    </row>
    <row r="960" spans="1:9" x14ac:dyDescent="0.35">
      <c r="A960" s="2" t="s">
        <v>5903</v>
      </c>
      <c r="B960" s="2" t="s">
        <v>5904</v>
      </c>
      <c r="C960" s="2" t="s">
        <v>5905</v>
      </c>
      <c r="D960" s="2"/>
      <c r="E960" s="2" t="s">
        <v>5906</v>
      </c>
      <c r="F960" s="2" t="s">
        <v>180</v>
      </c>
      <c r="G960" s="2" t="str">
        <f>_xlfn.XLOOKUP(C960,customers!A960:A1959,customers!C960:C1959," ")</f>
        <v xml:space="preserve"> </v>
      </c>
      <c r="H960" s="2">
        <v>90305</v>
      </c>
      <c r="I960" t="s">
        <v>6187</v>
      </c>
    </row>
    <row r="961" spans="1:9" x14ac:dyDescent="0.35">
      <c r="A961" s="2" t="s">
        <v>5908</v>
      </c>
      <c r="B961" s="2" t="s">
        <v>5909</v>
      </c>
      <c r="C961" s="2" t="s">
        <v>5910</v>
      </c>
      <c r="D961" s="2"/>
      <c r="E961" s="2" t="s">
        <v>5911</v>
      </c>
      <c r="F961" s="2" t="s">
        <v>86</v>
      </c>
      <c r="G961" s="2" t="str">
        <f>_xlfn.XLOOKUP(C961,customers!A961:A1960,customers!C961:C1960," ")</f>
        <v xml:space="preserve"> </v>
      </c>
      <c r="H961" s="2">
        <v>72215</v>
      </c>
      <c r="I961" t="s">
        <v>6187</v>
      </c>
    </row>
    <row r="962" spans="1:9" x14ac:dyDescent="0.35">
      <c r="A962" s="2" t="s">
        <v>5913</v>
      </c>
      <c r="B962" s="2" t="s">
        <v>5914</v>
      </c>
      <c r="C962" s="2" t="s">
        <v>5915</v>
      </c>
      <c r="D962" s="2" t="s">
        <v>5916</v>
      </c>
      <c r="E962" s="2" t="s">
        <v>5917</v>
      </c>
      <c r="F962" s="2" t="s">
        <v>259</v>
      </c>
      <c r="G962" s="2" t="str">
        <f>_xlfn.XLOOKUP(C962,customers!A962:A1961,customers!C962:C1961," ")</f>
        <v xml:space="preserve"> </v>
      </c>
      <c r="H962" s="2">
        <v>21747</v>
      </c>
      <c r="I962" t="s">
        <v>6187</v>
      </c>
    </row>
    <row r="963" spans="1:9" x14ac:dyDescent="0.35">
      <c r="A963" s="2" t="s">
        <v>5919</v>
      </c>
      <c r="B963" s="2" t="s">
        <v>5920</v>
      </c>
      <c r="C963" s="2"/>
      <c r="D963" s="2" t="s">
        <v>5921</v>
      </c>
      <c r="E963" s="2" t="s">
        <v>5922</v>
      </c>
      <c r="F963" s="2" t="s">
        <v>196</v>
      </c>
      <c r="G963" s="2">
        <f>_xlfn.XLOOKUP(C963,customers!A963:A1962,customers!C963:C1962," ")</f>
        <v>0</v>
      </c>
      <c r="H963" s="2">
        <v>12205</v>
      </c>
      <c r="I963" t="s">
        <v>6187</v>
      </c>
    </row>
    <row r="964" spans="1:9" x14ac:dyDescent="0.35">
      <c r="A964" s="2" t="s">
        <v>5924</v>
      </c>
      <c r="B964" s="2" t="s">
        <v>5925</v>
      </c>
      <c r="C964" s="2" t="s">
        <v>5926</v>
      </c>
      <c r="D964" s="2" t="s">
        <v>5927</v>
      </c>
      <c r="E964" s="2" t="s">
        <v>5928</v>
      </c>
      <c r="F964" s="2" t="s">
        <v>450</v>
      </c>
      <c r="G964" s="2" t="str">
        <f>_xlfn.XLOOKUP(C964,customers!A964:A1963,customers!C964:C1963," ")</f>
        <v xml:space="preserve"> </v>
      </c>
      <c r="H964" s="2" t="s">
        <v>451</v>
      </c>
      <c r="I964" t="s">
        <v>6187</v>
      </c>
    </row>
    <row r="965" spans="1:9" x14ac:dyDescent="0.35">
      <c r="A965" s="2" t="s">
        <v>5930</v>
      </c>
      <c r="B965" s="2" t="s">
        <v>5931</v>
      </c>
      <c r="C965" s="2" t="s">
        <v>5932</v>
      </c>
      <c r="D965" s="2" t="s">
        <v>5933</v>
      </c>
      <c r="E965" s="2" t="s">
        <v>5934</v>
      </c>
      <c r="F965" s="2" t="s">
        <v>41</v>
      </c>
      <c r="G965" s="2" t="str">
        <f>_xlfn.XLOOKUP(C965,customers!A965:A1964,customers!C965:C1964," ")</f>
        <v xml:space="preserve"> </v>
      </c>
      <c r="H965" s="2">
        <v>40510</v>
      </c>
      <c r="I965" t="s">
        <v>6187</v>
      </c>
    </row>
    <row r="966" spans="1:9" x14ac:dyDescent="0.35">
      <c r="A966" s="2" t="s">
        <v>5936</v>
      </c>
      <c r="B966" s="2" t="s">
        <v>5937</v>
      </c>
      <c r="C966" s="2" t="s">
        <v>5938</v>
      </c>
      <c r="D966" s="2" t="s">
        <v>5939</v>
      </c>
      <c r="E966" s="2" t="s">
        <v>5940</v>
      </c>
      <c r="F966" s="2" t="s">
        <v>56</v>
      </c>
      <c r="G966" s="2" t="str">
        <f>_xlfn.XLOOKUP(C966,customers!A966:A1965,customers!C966:C1965," ")</f>
        <v xml:space="preserve"> </v>
      </c>
      <c r="H966" s="2">
        <v>92165</v>
      </c>
      <c r="I966" t="s">
        <v>6188</v>
      </c>
    </row>
    <row r="967" spans="1:9" x14ac:dyDescent="0.35">
      <c r="A967" s="2" t="s">
        <v>5942</v>
      </c>
      <c r="B967" s="2" t="s">
        <v>5943</v>
      </c>
      <c r="C967" s="2" t="s">
        <v>5944</v>
      </c>
      <c r="D967" s="2"/>
      <c r="E967" s="2" t="s">
        <v>5945</v>
      </c>
      <c r="F967" s="2" t="s">
        <v>26</v>
      </c>
      <c r="G967" s="2" t="str">
        <f>_xlfn.XLOOKUP(C967,customers!A967:A1966,customers!C967:C1966," ")</f>
        <v xml:space="preserve"> </v>
      </c>
      <c r="H967" s="2">
        <v>90040</v>
      </c>
      <c r="I967" t="s">
        <v>6187</v>
      </c>
    </row>
    <row r="968" spans="1:9" x14ac:dyDescent="0.35">
      <c r="A968" s="2" t="s">
        <v>5947</v>
      </c>
      <c r="B968" s="2" t="s">
        <v>5948</v>
      </c>
      <c r="C968" s="2" t="s">
        <v>5949</v>
      </c>
      <c r="D968" s="2" t="s">
        <v>5950</v>
      </c>
      <c r="E968" s="2" t="s">
        <v>5951</v>
      </c>
      <c r="F968" s="2" t="s">
        <v>137</v>
      </c>
      <c r="G968" s="2" t="str">
        <f>_xlfn.XLOOKUP(C968,customers!A968:A1967,customers!C968:C1967," ")</f>
        <v xml:space="preserve"> </v>
      </c>
      <c r="H968" s="2">
        <v>11210</v>
      </c>
      <c r="I968" t="s">
        <v>6187</v>
      </c>
    </row>
    <row r="969" spans="1:9" x14ac:dyDescent="0.35">
      <c r="A969" s="2" t="s">
        <v>5953</v>
      </c>
      <c r="B969" s="2" t="s">
        <v>5954</v>
      </c>
      <c r="C969" s="2" t="s">
        <v>5955</v>
      </c>
      <c r="D969" s="2" t="s">
        <v>5956</v>
      </c>
      <c r="E969" s="2" t="s">
        <v>5957</v>
      </c>
      <c r="F969" s="2" t="s">
        <v>350</v>
      </c>
      <c r="G969" s="2" t="str">
        <f>_xlfn.XLOOKUP(C969,customers!A969:A1968,customers!C969:C1968," ")</f>
        <v xml:space="preserve"> </v>
      </c>
      <c r="H969" s="2" t="s">
        <v>345</v>
      </c>
      <c r="I969" t="s">
        <v>6187</v>
      </c>
    </row>
    <row r="970" spans="1:9" x14ac:dyDescent="0.35">
      <c r="A970" s="2" t="s">
        <v>5959</v>
      </c>
      <c r="B970" s="2" t="s">
        <v>5960</v>
      </c>
      <c r="C970" s="2" t="s">
        <v>5961</v>
      </c>
      <c r="D970" s="2" t="s">
        <v>5962</v>
      </c>
      <c r="E970" s="2" t="s">
        <v>5963</v>
      </c>
      <c r="F970" s="2" t="s">
        <v>291</v>
      </c>
      <c r="G970" s="2" t="str">
        <f>_xlfn.XLOOKUP(C970,customers!A970:A1969,customers!C970:C1969," ")</f>
        <v xml:space="preserve"> </v>
      </c>
      <c r="H970" s="2">
        <v>32627</v>
      </c>
      <c r="I970" t="s">
        <v>6188</v>
      </c>
    </row>
    <row r="971" spans="1:9" x14ac:dyDescent="0.35">
      <c r="A971" s="2" t="s">
        <v>5965</v>
      </c>
      <c r="B971" s="2" t="s">
        <v>5966</v>
      </c>
      <c r="C971" s="2" t="s">
        <v>5967</v>
      </c>
      <c r="D971" s="2" t="s">
        <v>5968</v>
      </c>
      <c r="E971" s="2" t="s">
        <v>5969</v>
      </c>
      <c r="F971" s="2" t="s">
        <v>207</v>
      </c>
      <c r="G971" s="2" t="str">
        <f>_xlfn.XLOOKUP(C971,customers!A971:A1970,customers!C971:C1970," ")</f>
        <v xml:space="preserve"> </v>
      </c>
      <c r="H971" s="2">
        <v>34620</v>
      </c>
      <c r="I971" t="s">
        <v>6187</v>
      </c>
    </row>
    <row r="972" spans="1:9" x14ac:dyDescent="0.35">
      <c r="A972" s="2" t="s">
        <v>5971</v>
      </c>
      <c r="B972" s="2" t="s">
        <v>5972</v>
      </c>
      <c r="C972" s="2"/>
      <c r="D972" s="2" t="s">
        <v>5973</v>
      </c>
      <c r="E972" s="2" t="s">
        <v>5974</v>
      </c>
      <c r="F972" s="2" t="s">
        <v>238</v>
      </c>
      <c r="G972" s="2">
        <f>_xlfn.XLOOKUP(C972,customers!A972:A1971,customers!C972:C1971," ")</f>
        <v>0</v>
      </c>
      <c r="H972" s="2">
        <v>79165</v>
      </c>
      <c r="I972" t="s">
        <v>6188</v>
      </c>
    </row>
    <row r="973" spans="1:9" x14ac:dyDescent="0.35">
      <c r="A973" s="2" t="s">
        <v>5976</v>
      </c>
      <c r="B973" s="2" t="s">
        <v>5977</v>
      </c>
      <c r="C973" s="2" t="s">
        <v>5978</v>
      </c>
      <c r="D973" s="2" t="s">
        <v>5979</v>
      </c>
      <c r="E973" s="2" t="s">
        <v>5980</v>
      </c>
      <c r="F973" s="2" t="s">
        <v>104</v>
      </c>
      <c r="G973" s="2" t="str">
        <f>_xlfn.XLOOKUP(C973,customers!A973:A1972,customers!C973:C1972," ")</f>
        <v xml:space="preserve"> </v>
      </c>
      <c r="H973" s="2">
        <v>76121</v>
      </c>
      <c r="I973" t="s">
        <v>6188</v>
      </c>
    </row>
    <row r="974" spans="1:9" x14ac:dyDescent="0.35">
      <c r="A974" s="2" t="s">
        <v>5982</v>
      </c>
      <c r="B974" s="2" t="s">
        <v>5983</v>
      </c>
      <c r="C974" s="2"/>
      <c r="D974" s="2" t="s">
        <v>5984</v>
      </c>
      <c r="E974" s="2" t="s">
        <v>5985</v>
      </c>
      <c r="F974" s="2" t="s">
        <v>328</v>
      </c>
      <c r="G974" s="2">
        <f>_xlfn.XLOOKUP(C974,customers!A974:A1973,customers!C974:C1973," ")</f>
        <v>0</v>
      </c>
      <c r="H974" s="2" t="s">
        <v>329</v>
      </c>
      <c r="I974" t="s">
        <v>6187</v>
      </c>
    </row>
    <row r="975" spans="1:9" x14ac:dyDescent="0.35">
      <c r="A975" s="2" t="s">
        <v>5987</v>
      </c>
      <c r="B975" s="2" t="s">
        <v>5988</v>
      </c>
      <c r="C975" s="2" t="s">
        <v>5989</v>
      </c>
      <c r="D975" s="2" t="s">
        <v>5990</v>
      </c>
      <c r="E975" s="2" t="s">
        <v>5991</v>
      </c>
      <c r="F975" s="2" t="s">
        <v>248</v>
      </c>
      <c r="G975" s="2" t="str">
        <f>_xlfn.XLOOKUP(C975,customers!A975:A1974,customers!C975:C1974," ")</f>
        <v xml:space="preserve"> </v>
      </c>
      <c r="H975" s="2">
        <v>32575</v>
      </c>
      <c r="I975" t="s">
        <v>6188</v>
      </c>
    </row>
    <row r="976" spans="1:9" x14ac:dyDescent="0.35">
      <c r="A976" s="2" t="s">
        <v>5993</v>
      </c>
      <c r="B976" s="2" t="s">
        <v>5994</v>
      </c>
      <c r="C976" s="2" t="s">
        <v>5995</v>
      </c>
      <c r="D976" s="2" t="s">
        <v>5996</v>
      </c>
      <c r="E976" s="2" t="s">
        <v>5997</v>
      </c>
      <c r="F976" s="2" t="s">
        <v>132</v>
      </c>
      <c r="G976" s="2" t="str">
        <f>_xlfn.XLOOKUP(C976,customers!A976:A1975,customers!C976:C1975," ")</f>
        <v xml:space="preserve"> </v>
      </c>
      <c r="H976" s="2">
        <v>98405</v>
      </c>
      <c r="I976" t="s">
        <v>6187</v>
      </c>
    </row>
    <row r="977" spans="1:9" x14ac:dyDescent="0.35">
      <c r="A977" s="2" t="s">
        <v>5999</v>
      </c>
      <c r="B977" s="2" t="s">
        <v>6000</v>
      </c>
      <c r="C977" s="2" t="s">
        <v>6001</v>
      </c>
      <c r="D977" s="2" t="s">
        <v>6002</v>
      </c>
      <c r="E977" s="2" t="s">
        <v>6003</v>
      </c>
      <c r="F977" s="2" t="s">
        <v>482</v>
      </c>
      <c r="G977" s="2" t="str">
        <f>_xlfn.XLOOKUP(C977,customers!A977:A1976,customers!C977:C1976," ")</f>
        <v xml:space="preserve"> </v>
      </c>
      <c r="H977" s="2" t="s">
        <v>439</v>
      </c>
      <c r="I977" t="s">
        <v>6187</v>
      </c>
    </row>
    <row r="978" spans="1:9" x14ac:dyDescent="0.35">
      <c r="A978" s="2" t="s">
        <v>6005</v>
      </c>
      <c r="B978" s="2" t="s">
        <v>6006</v>
      </c>
      <c r="C978" s="2" t="s">
        <v>6007</v>
      </c>
      <c r="D978" s="2" t="s">
        <v>6008</v>
      </c>
      <c r="E978" s="2" t="s">
        <v>6009</v>
      </c>
      <c r="F978" s="2" t="s">
        <v>64</v>
      </c>
      <c r="G978" s="2" t="str">
        <f>_xlfn.XLOOKUP(C978,customers!A978:A1977,customers!C978:C1977," ")</f>
        <v xml:space="preserve"> </v>
      </c>
      <c r="H978" s="2">
        <v>46896</v>
      </c>
      <c r="I978" t="s">
        <v>6187</v>
      </c>
    </row>
    <row r="979" spans="1:9" x14ac:dyDescent="0.35">
      <c r="A979" s="2" t="s">
        <v>6011</v>
      </c>
      <c r="B979" s="2" t="s">
        <v>6012</v>
      </c>
      <c r="C979" s="2" t="s">
        <v>6013</v>
      </c>
      <c r="D979" s="2" t="s">
        <v>6014</v>
      </c>
      <c r="E979" s="2" t="s">
        <v>6015</v>
      </c>
      <c r="F979" s="2" t="s">
        <v>238</v>
      </c>
      <c r="G979" s="2" t="str">
        <f>_xlfn.XLOOKUP(C979,customers!A979:A1978,customers!C979:C1978," ")</f>
        <v xml:space="preserve"> </v>
      </c>
      <c r="H979" s="2">
        <v>79105</v>
      </c>
      <c r="I979" t="s">
        <v>6188</v>
      </c>
    </row>
    <row r="980" spans="1:9" x14ac:dyDescent="0.35">
      <c r="A980" s="2" t="s">
        <v>6017</v>
      </c>
      <c r="B980" s="2" t="s">
        <v>6018</v>
      </c>
      <c r="C980" s="2" t="s">
        <v>6019</v>
      </c>
      <c r="D980" s="2" t="s">
        <v>6020</v>
      </c>
      <c r="E980" s="2" t="s">
        <v>6021</v>
      </c>
      <c r="F980" s="2" t="s">
        <v>45</v>
      </c>
      <c r="G980" s="2" t="str">
        <f>_xlfn.XLOOKUP(C980,customers!A980:A1979,customers!C980:C1979," ")</f>
        <v xml:space="preserve"> </v>
      </c>
      <c r="H980" s="2">
        <v>20436</v>
      </c>
      <c r="I980" t="s">
        <v>6187</v>
      </c>
    </row>
    <row r="981" spans="1:9" x14ac:dyDescent="0.35">
      <c r="A981" s="2" t="s">
        <v>6023</v>
      </c>
      <c r="B981" s="2" t="s">
        <v>6024</v>
      </c>
      <c r="C981" s="2"/>
      <c r="D981" s="2" t="s">
        <v>6025</v>
      </c>
      <c r="E981" s="2" t="s">
        <v>6026</v>
      </c>
      <c r="F981" s="2" t="s">
        <v>310</v>
      </c>
      <c r="G981" s="2">
        <f>_xlfn.XLOOKUP(C981,customers!A981:A1980,customers!C981:C1980," ")</f>
        <v>0</v>
      </c>
      <c r="H981" s="2">
        <v>20910</v>
      </c>
      <c r="I981" t="s">
        <v>6188</v>
      </c>
    </row>
    <row r="982" spans="1:9" x14ac:dyDescent="0.35">
      <c r="A982" s="2" t="s">
        <v>6028</v>
      </c>
      <c r="B982" s="2" t="s">
        <v>6029</v>
      </c>
      <c r="C982" s="2"/>
      <c r="D982" s="2" t="s">
        <v>6030</v>
      </c>
      <c r="E982" s="2" t="s">
        <v>6031</v>
      </c>
      <c r="F982" s="2" t="s">
        <v>229</v>
      </c>
      <c r="G982" s="2">
        <f>_xlfn.XLOOKUP(C982,customers!A982:A1981,customers!C982:C1981," ")</f>
        <v>0</v>
      </c>
      <c r="H982" s="2">
        <v>53726</v>
      </c>
      <c r="I982" t="s">
        <v>6187</v>
      </c>
    </row>
    <row r="983" spans="1:9" x14ac:dyDescent="0.35">
      <c r="A983" s="2" t="s">
        <v>6033</v>
      </c>
      <c r="B983" s="2" t="s">
        <v>6034</v>
      </c>
      <c r="C983" s="2" t="s">
        <v>6035</v>
      </c>
      <c r="D983" s="2" t="s">
        <v>6036</v>
      </c>
      <c r="E983" s="2" t="s">
        <v>6037</v>
      </c>
      <c r="F983" s="2" t="s">
        <v>224</v>
      </c>
      <c r="G983" s="2" t="str">
        <f>_xlfn.XLOOKUP(C983,customers!A983:A1982,customers!C983:C1982," ")</f>
        <v xml:space="preserve"> </v>
      </c>
      <c r="H983" s="2">
        <v>77305</v>
      </c>
      <c r="I983" t="s">
        <v>6187</v>
      </c>
    </row>
    <row r="984" spans="1:9" x14ac:dyDescent="0.35">
      <c r="A984" s="2" t="s">
        <v>6039</v>
      </c>
      <c r="B984" s="2" t="s">
        <v>6040</v>
      </c>
      <c r="C984" s="2" t="s">
        <v>6041</v>
      </c>
      <c r="D984" s="2" t="s">
        <v>6042</v>
      </c>
      <c r="E984" s="2" t="s">
        <v>6043</v>
      </c>
      <c r="F984" s="2" t="s">
        <v>188</v>
      </c>
      <c r="G984" s="2" t="str">
        <f>_xlfn.XLOOKUP(C984,customers!A984:A1983,customers!C984:C1983," ")</f>
        <v xml:space="preserve"> </v>
      </c>
      <c r="H984" s="2">
        <v>76205</v>
      </c>
      <c r="I984" t="s">
        <v>6187</v>
      </c>
    </row>
    <row r="985" spans="1:9" x14ac:dyDescent="0.35">
      <c r="A985" s="2" t="s">
        <v>6045</v>
      </c>
      <c r="B985" s="2" t="s">
        <v>6046</v>
      </c>
      <c r="C985" s="2" t="s">
        <v>6047</v>
      </c>
      <c r="D985" s="2" t="s">
        <v>6048</v>
      </c>
      <c r="E985" s="2" t="s">
        <v>6049</v>
      </c>
      <c r="F985" s="2" t="s">
        <v>37</v>
      </c>
      <c r="G985" s="2" t="str">
        <f>_xlfn.XLOOKUP(C985,customers!A985:A1984,customers!C985:C1984," ")</f>
        <v xml:space="preserve"> </v>
      </c>
      <c r="H985" s="2">
        <v>43231</v>
      </c>
      <c r="I985" t="s">
        <v>6187</v>
      </c>
    </row>
    <row r="986" spans="1:9" x14ac:dyDescent="0.35">
      <c r="A986" s="2" t="s">
        <v>6051</v>
      </c>
      <c r="B986" s="2" t="s">
        <v>6052</v>
      </c>
      <c r="C986" s="2" t="s">
        <v>6053</v>
      </c>
      <c r="D986" s="2"/>
      <c r="E986" s="2" t="s">
        <v>6054</v>
      </c>
      <c r="F986" s="2" t="s">
        <v>404</v>
      </c>
      <c r="G986" s="2" t="str">
        <f>_xlfn.XLOOKUP(C986,customers!A986:A1985,customers!C986:C1985," ")</f>
        <v xml:space="preserve"> </v>
      </c>
      <c r="H986" s="2" t="s">
        <v>401</v>
      </c>
      <c r="I986" t="s">
        <v>6187</v>
      </c>
    </row>
    <row r="987" spans="1:9" x14ac:dyDescent="0.35">
      <c r="A987" s="2" t="s">
        <v>6056</v>
      </c>
      <c r="B987" s="2" t="s">
        <v>6057</v>
      </c>
      <c r="C987" s="2" t="s">
        <v>6058</v>
      </c>
      <c r="D987" s="2" t="s">
        <v>6059</v>
      </c>
      <c r="E987" s="2" t="s">
        <v>6060</v>
      </c>
      <c r="F987" s="2" t="s">
        <v>131</v>
      </c>
      <c r="G987" s="2" t="str">
        <f>_xlfn.XLOOKUP(C987,customers!A987:A1986,customers!C987:C1986," ")</f>
        <v xml:space="preserve"> </v>
      </c>
      <c r="H987" s="2">
        <v>80045</v>
      </c>
      <c r="I987" t="s">
        <v>6188</v>
      </c>
    </row>
    <row r="988" spans="1:9" x14ac:dyDescent="0.35">
      <c r="A988" s="2" t="s">
        <v>6062</v>
      </c>
      <c r="B988" s="2" t="s">
        <v>6063</v>
      </c>
      <c r="C988" s="2" t="s">
        <v>6064</v>
      </c>
      <c r="D988" s="2" t="s">
        <v>6065</v>
      </c>
      <c r="E988" s="2" t="s">
        <v>6066</v>
      </c>
      <c r="F988" s="2" t="s">
        <v>145</v>
      </c>
      <c r="G988" s="2" t="str">
        <f>_xlfn.XLOOKUP(C988,customers!A988:A1987,customers!C988:C1987," ")</f>
        <v xml:space="preserve"> </v>
      </c>
      <c r="H988" s="2">
        <v>32128</v>
      </c>
      <c r="I988" t="s">
        <v>6188</v>
      </c>
    </row>
    <row r="989" spans="1:9" x14ac:dyDescent="0.35">
      <c r="A989" s="2" t="s">
        <v>6068</v>
      </c>
      <c r="B989" s="2" t="s">
        <v>6069</v>
      </c>
      <c r="C989" s="2" t="s">
        <v>6070</v>
      </c>
      <c r="D989" s="2" t="s">
        <v>6071</v>
      </c>
      <c r="E989" s="2" t="s">
        <v>6072</v>
      </c>
      <c r="F989" s="2" t="s">
        <v>249</v>
      </c>
      <c r="G989" s="2" t="str">
        <f>_xlfn.XLOOKUP(C989,customers!A989:A1988,customers!C989:C1988," ")</f>
        <v xml:space="preserve"> </v>
      </c>
      <c r="H989" s="2" t="s">
        <v>112</v>
      </c>
      <c r="I989" t="s">
        <v>6187</v>
      </c>
    </row>
    <row r="990" spans="1:9" x14ac:dyDescent="0.35">
      <c r="A990" s="2" t="s">
        <v>6074</v>
      </c>
      <c r="B990" s="2" t="s">
        <v>6075</v>
      </c>
      <c r="C990" s="2"/>
      <c r="D990" s="2" t="s">
        <v>6076</v>
      </c>
      <c r="E990" s="2" t="s">
        <v>6077</v>
      </c>
      <c r="F990" s="2" t="s">
        <v>364</v>
      </c>
      <c r="G990" s="2">
        <f>_xlfn.XLOOKUP(C990,customers!A990:A1989,customers!C990:C1989," ")</f>
        <v>0</v>
      </c>
      <c r="H990" s="2" t="s">
        <v>365</v>
      </c>
      <c r="I990" t="s">
        <v>6187</v>
      </c>
    </row>
    <row r="991" spans="1:9" x14ac:dyDescent="0.35">
      <c r="A991" s="2" t="s">
        <v>6079</v>
      </c>
      <c r="B991" s="2" t="s">
        <v>6080</v>
      </c>
      <c r="C991" s="2"/>
      <c r="D991" s="2" t="s">
        <v>6081</v>
      </c>
      <c r="E991" s="2" t="s">
        <v>6082</v>
      </c>
      <c r="F991" s="2" t="s">
        <v>102</v>
      </c>
      <c r="G991" s="2">
        <f>_xlfn.XLOOKUP(C991,customers!A991:A1990,customers!C991:C1990," ")</f>
        <v>0</v>
      </c>
      <c r="H991" s="2">
        <v>63131</v>
      </c>
      <c r="I991" t="s">
        <v>6187</v>
      </c>
    </row>
    <row r="992" spans="1:9" x14ac:dyDescent="0.35">
      <c r="A992" s="2" t="s">
        <v>6084</v>
      </c>
      <c r="B992" s="2" t="s">
        <v>6085</v>
      </c>
      <c r="C992" s="2" t="s">
        <v>6086</v>
      </c>
      <c r="D992" s="2" t="s">
        <v>6087</v>
      </c>
      <c r="E992" s="2" t="s">
        <v>6088</v>
      </c>
      <c r="F992" s="2" t="s">
        <v>288</v>
      </c>
      <c r="G992" s="2" t="str">
        <f>_xlfn.XLOOKUP(C992,customers!A992:A1991,customers!C992:C1991," ")</f>
        <v xml:space="preserve"> </v>
      </c>
      <c r="H992" s="2">
        <v>92056</v>
      </c>
      <c r="I992" t="s">
        <v>6188</v>
      </c>
    </row>
    <row r="993" spans="1:9" x14ac:dyDescent="0.35">
      <c r="A993" s="2" t="s">
        <v>6089</v>
      </c>
      <c r="B993" s="2" t="s">
        <v>6090</v>
      </c>
      <c r="C993" s="2"/>
      <c r="D993" s="2" t="s">
        <v>6091</v>
      </c>
      <c r="E993" s="2" t="s">
        <v>6092</v>
      </c>
      <c r="F993" s="2" t="s">
        <v>63</v>
      </c>
      <c r="G993" s="2">
        <f>_xlfn.XLOOKUP(C993,customers!A993:A1992,customers!C993:C1992," ")</f>
        <v>0</v>
      </c>
      <c r="H993" s="2">
        <v>37416</v>
      </c>
      <c r="I993" t="s">
        <v>6187</v>
      </c>
    </row>
    <row r="994" spans="1:9" x14ac:dyDescent="0.35">
      <c r="A994" s="2" t="s">
        <v>6094</v>
      </c>
      <c r="B994" s="2" t="s">
        <v>6095</v>
      </c>
      <c r="C994" s="2"/>
      <c r="D994" s="2" t="s">
        <v>6096</v>
      </c>
      <c r="E994" s="2" t="s">
        <v>6097</v>
      </c>
      <c r="F994" s="2" t="s">
        <v>485</v>
      </c>
      <c r="G994" s="2">
        <f>_xlfn.XLOOKUP(C994,customers!A994:A1993,customers!C994:C1993," ")</f>
        <v>0</v>
      </c>
      <c r="H994" s="2" t="s">
        <v>360</v>
      </c>
      <c r="I994" t="s">
        <v>6188</v>
      </c>
    </row>
    <row r="995" spans="1:9" x14ac:dyDescent="0.35">
      <c r="A995" s="2" t="s">
        <v>6099</v>
      </c>
      <c r="B995" s="2" t="s">
        <v>6100</v>
      </c>
      <c r="C995" s="2"/>
      <c r="D995" s="2" t="s">
        <v>6101</v>
      </c>
      <c r="E995" s="2" t="s">
        <v>6102</v>
      </c>
      <c r="F995" s="2" t="s">
        <v>44</v>
      </c>
      <c r="G995" s="2">
        <f>_xlfn.XLOOKUP(C995,customers!A995:A1994,customers!C995:C1994," ")</f>
        <v>0</v>
      </c>
      <c r="H995" s="2">
        <v>19125</v>
      </c>
      <c r="I995" t="s">
        <v>6188</v>
      </c>
    </row>
    <row r="996" spans="1:9" x14ac:dyDescent="0.35">
      <c r="A996" s="2" t="s">
        <v>6104</v>
      </c>
      <c r="B996" s="2" t="s">
        <v>6105</v>
      </c>
      <c r="C996" s="2"/>
      <c r="D996" s="2" t="s">
        <v>6106</v>
      </c>
      <c r="E996" s="2" t="s">
        <v>6107</v>
      </c>
      <c r="F996" s="2" t="s">
        <v>462</v>
      </c>
      <c r="G996" s="2">
        <f>_xlfn.XLOOKUP(C996,customers!A996:A1995,customers!C996:C1995," ")</f>
        <v>0</v>
      </c>
      <c r="H996" s="2" t="s">
        <v>380</v>
      </c>
      <c r="I996" t="s">
        <v>6188</v>
      </c>
    </row>
    <row r="997" spans="1:9" x14ac:dyDescent="0.35">
      <c r="A997" s="2" t="s">
        <v>6109</v>
      </c>
      <c r="B997" s="2" t="s">
        <v>6110</v>
      </c>
      <c r="C997" s="2" t="s">
        <v>6111</v>
      </c>
      <c r="D997" s="2" t="s">
        <v>6112</v>
      </c>
      <c r="E997" s="2" t="s">
        <v>6113</v>
      </c>
      <c r="F997" s="2" t="s">
        <v>50</v>
      </c>
      <c r="G997" s="2" t="str">
        <f>_xlfn.XLOOKUP(C997,customers!A997:A1996,customers!C997:C1996," ")</f>
        <v xml:space="preserve"> </v>
      </c>
      <c r="H997" s="2">
        <v>75210</v>
      </c>
      <c r="I997" t="s">
        <v>6188</v>
      </c>
    </row>
    <row r="998" spans="1:9" x14ac:dyDescent="0.35">
      <c r="A998" s="2" t="s">
        <v>6115</v>
      </c>
      <c r="B998" s="2" t="s">
        <v>6116</v>
      </c>
      <c r="C998" s="2"/>
      <c r="D998" s="2" t="s">
        <v>6117</v>
      </c>
      <c r="E998" s="2" t="s">
        <v>6118</v>
      </c>
      <c r="F998" s="2" t="s">
        <v>4508</v>
      </c>
      <c r="G998" s="2">
        <f>_xlfn.XLOOKUP(C998,customers!A998:A1997,customers!C998:C1997," ")</f>
        <v>0</v>
      </c>
      <c r="H998" s="2">
        <v>72905</v>
      </c>
      <c r="I998" t="s">
        <v>6188</v>
      </c>
    </row>
    <row r="999" spans="1:9" x14ac:dyDescent="0.35">
      <c r="A999" s="2" t="s">
        <v>6120</v>
      </c>
      <c r="B999" s="2" t="s">
        <v>6121</v>
      </c>
      <c r="C999" s="2"/>
      <c r="D999" s="2" t="s">
        <v>6122</v>
      </c>
      <c r="E999" s="2" t="s">
        <v>6123</v>
      </c>
      <c r="F999" s="2" t="s">
        <v>76</v>
      </c>
      <c r="G999" s="2">
        <f>_xlfn.XLOOKUP(C999,customers!A999:A1998,customers!C999:C1998," ")</f>
        <v>0</v>
      </c>
      <c r="H999" s="2">
        <v>80920</v>
      </c>
      <c r="I999" t="s">
        <v>6187</v>
      </c>
    </row>
    <row r="1000" spans="1:9" x14ac:dyDescent="0.35">
      <c r="A1000" s="2" t="s">
        <v>6125</v>
      </c>
      <c r="B1000" s="2" t="s">
        <v>6126</v>
      </c>
      <c r="C1000" s="2" t="s">
        <v>6127</v>
      </c>
      <c r="D1000" s="2" t="s">
        <v>6128</v>
      </c>
      <c r="E1000" s="2" t="s">
        <v>6129</v>
      </c>
      <c r="F1000" s="2" t="s">
        <v>144</v>
      </c>
      <c r="G1000" s="2" t="str">
        <f>_xlfn.XLOOKUP(C1000,customers!A1000:A1999,customers!C1000:C1999," ")</f>
        <v xml:space="preserve"> </v>
      </c>
      <c r="H1000" s="2">
        <v>90610</v>
      </c>
      <c r="I1000" t="s">
        <v>6188</v>
      </c>
    </row>
    <row r="1001" spans="1:9" x14ac:dyDescent="0.35">
      <c r="A1001" s="2" t="s">
        <v>6131</v>
      </c>
      <c r="B1001" s="2" t="s">
        <v>6132</v>
      </c>
      <c r="C1001" s="2"/>
      <c r="D1001" s="2" t="s">
        <v>6133</v>
      </c>
      <c r="E1001" s="2" t="s">
        <v>6134</v>
      </c>
      <c r="F1001" s="2" t="s">
        <v>178</v>
      </c>
      <c r="G1001" s="2">
        <f>_xlfn.XLOOKUP(C1001,customers!A1001:A2000,customers!C1001:C2000," ")</f>
        <v>0</v>
      </c>
      <c r="H1001" s="2" t="s">
        <v>299</v>
      </c>
      <c r="I1001" t="s">
        <v>6187</v>
      </c>
    </row>
  </sheetData>
  <autoFilter ref="A1:I1001" xr:uid="{402E2BF1-8815-4FC6-A281-0BA737A8105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H49"/>
  <sheetViews>
    <sheetView workbookViewId="0">
      <selection activeCell="H2" sqref="H2:H49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8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  <c r="H1" t="s">
        <v>6193</v>
      </c>
    </row>
    <row r="2" spans="1:8" x14ac:dyDescent="0.35">
      <c r="A2" t="s">
        <v>6164</v>
      </c>
      <c r="B2" t="s">
        <v>6190</v>
      </c>
      <c r="C2" t="s">
        <v>6183</v>
      </c>
      <c r="D2" s="1">
        <v>0.2</v>
      </c>
      <c r="E2">
        <v>3.8849999999999998</v>
      </c>
      <c r="F2">
        <v>1.9424999999999999</v>
      </c>
      <c r="G2">
        <v>0.34964999999999996</v>
      </c>
      <c r="H2" t="str">
        <f>IF(B2="Rob","Robusta",IF(B2="Exc","Excelsa",IF(B2="Ara","Arabica",IF(B2="Lib","Liberica",""))))</f>
        <v>Arabica</v>
      </c>
    </row>
    <row r="3" spans="1:8" x14ac:dyDescent="0.35">
      <c r="A3" t="s">
        <v>6177</v>
      </c>
      <c r="B3" t="s">
        <v>6190</v>
      </c>
      <c r="C3" t="s">
        <v>6183</v>
      </c>
      <c r="D3" s="1">
        <v>0.5</v>
      </c>
      <c r="E3">
        <v>7.77</v>
      </c>
      <c r="F3">
        <v>1.5539999999999998</v>
      </c>
      <c r="G3">
        <v>0.69929999999999992</v>
      </c>
      <c r="H3" t="str">
        <f t="shared" ref="H3:H49" si="0">IF(B3="Rob","Robusta",IF(B3="Exc","Excelsa",IF(B3="Ara","Arabica",IF(B3="Lib","Liberica",""))))</f>
        <v>Arabica</v>
      </c>
    </row>
    <row r="4" spans="1:8" x14ac:dyDescent="0.35">
      <c r="A4" t="s">
        <v>6137</v>
      </c>
      <c r="B4" t="s">
        <v>6190</v>
      </c>
      <c r="C4" t="s">
        <v>6183</v>
      </c>
      <c r="D4" s="1">
        <v>1</v>
      </c>
      <c r="E4">
        <v>12.95</v>
      </c>
      <c r="F4">
        <v>1.2949999999999999</v>
      </c>
      <c r="G4">
        <v>1.1655</v>
      </c>
      <c r="H4" t="str">
        <f t="shared" si="0"/>
        <v>Arabica</v>
      </c>
    </row>
    <row r="5" spans="1:8" x14ac:dyDescent="0.35">
      <c r="A5" t="s">
        <v>6179</v>
      </c>
      <c r="B5" t="s">
        <v>6190</v>
      </c>
      <c r="C5" t="s">
        <v>6183</v>
      </c>
      <c r="D5" s="1">
        <v>2.5</v>
      </c>
      <c r="E5">
        <v>29.784999999999997</v>
      </c>
      <c r="F5">
        <v>1.1913999999999998</v>
      </c>
      <c r="G5">
        <v>2.6806499999999995</v>
      </c>
      <c r="H5" t="str">
        <f t="shared" si="0"/>
        <v>Arabica</v>
      </c>
    </row>
    <row r="6" spans="1:8" x14ac:dyDescent="0.35">
      <c r="A6" t="s">
        <v>6149</v>
      </c>
      <c r="B6" t="s">
        <v>6190</v>
      </c>
      <c r="C6" t="s">
        <v>6185</v>
      </c>
      <c r="D6" s="1">
        <v>0.2</v>
      </c>
      <c r="E6">
        <v>3.375</v>
      </c>
      <c r="F6">
        <v>1.6875</v>
      </c>
      <c r="G6">
        <v>0.30374999999999996</v>
      </c>
      <c r="H6" t="str">
        <f t="shared" si="0"/>
        <v>Arabica</v>
      </c>
    </row>
    <row r="7" spans="1:8" x14ac:dyDescent="0.35">
      <c r="A7" t="s">
        <v>6154</v>
      </c>
      <c r="B7" t="s">
        <v>6190</v>
      </c>
      <c r="C7" t="s">
        <v>6185</v>
      </c>
      <c r="D7" s="1">
        <v>0.5</v>
      </c>
      <c r="E7">
        <v>6.75</v>
      </c>
      <c r="F7">
        <v>1.35</v>
      </c>
      <c r="G7">
        <v>0.60749999999999993</v>
      </c>
      <c r="H7" t="str">
        <f t="shared" si="0"/>
        <v>Arabica</v>
      </c>
    </row>
    <row r="8" spans="1:8" x14ac:dyDescent="0.35">
      <c r="A8" t="s">
        <v>6152</v>
      </c>
      <c r="B8" t="s">
        <v>6190</v>
      </c>
      <c r="C8" t="s">
        <v>6185</v>
      </c>
      <c r="D8" s="1">
        <v>1</v>
      </c>
      <c r="E8">
        <v>11.25</v>
      </c>
      <c r="F8">
        <v>1.125</v>
      </c>
      <c r="G8">
        <v>1.0125</v>
      </c>
      <c r="H8" t="str">
        <f t="shared" si="0"/>
        <v>Arabica</v>
      </c>
    </row>
    <row r="9" spans="1:8" x14ac:dyDescent="0.35">
      <c r="A9" t="s">
        <v>6172</v>
      </c>
      <c r="B9" t="s">
        <v>6190</v>
      </c>
      <c r="C9" t="s">
        <v>6185</v>
      </c>
      <c r="D9" s="1">
        <v>2.5</v>
      </c>
      <c r="E9">
        <v>25.874999999999996</v>
      </c>
      <c r="F9">
        <v>1.0349999999999999</v>
      </c>
      <c r="G9">
        <v>2.3287499999999994</v>
      </c>
      <c r="H9" t="str">
        <f t="shared" si="0"/>
        <v>Arabica</v>
      </c>
    </row>
    <row r="10" spans="1:8" x14ac:dyDescent="0.35">
      <c r="A10" t="s">
        <v>6151</v>
      </c>
      <c r="B10" t="s">
        <v>6190</v>
      </c>
      <c r="C10" t="s">
        <v>6184</v>
      </c>
      <c r="D10" s="1">
        <v>0.2</v>
      </c>
      <c r="E10">
        <v>2.9849999999999999</v>
      </c>
      <c r="F10">
        <v>1.4924999999999999</v>
      </c>
      <c r="G10">
        <v>0.26865</v>
      </c>
      <c r="H10" t="str">
        <f t="shared" si="0"/>
        <v>Arabica</v>
      </c>
    </row>
    <row r="11" spans="1:8" x14ac:dyDescent="0.35">
      <c r="A11" t="s">
        <v>6155</v>
      </c>
      <c r="B11" t="s">
        <v>6190</v>
      </c>
      <c r="C11" t="s">
        <v>6184</v>
      </c>
      <c r="D11" s="1">
        <v>0.5</v>
      </c>
      <c r="E11">
        <v>5.97</v>
      </c>
      <c r="F11">
        <v>1.194</v>
      </c>
      <c r="G11">
        <v>0.5373</v>
      </c>
      <c r="H11" t="str">
        <f t="shared" si="0"/>
        <v>Arabica</v>
      </c>
    </row>
    <row r="12" spans="1:8" x14ac:dyDescent="0.35">
      <c r="A12" t="s">
        <v>6144</v>
      </c>
      <c r="B12" t="s">
        <v>6190</v>
      </c>
      <c r="C12" t="s">
        <v>6184</v>
      </c>
      <c r="D12" s="1">
        <v>1</v>
      </c>
      <c r="E12">
        <v>9.9499999999999993</v>
      </c>
      <c r="F12">
        <v>0.99499999999999988</v>
      </c>
      <c r="G12">
        <v>0.89549999999999985</v>
      </c>
      <c r="H12" t="str">
        <f t="shared" si="0"/>
        <v>Arabica</v>
      </c>
    </row>
    <row r="13" spans="1:8" x14ac:dyDescent="0.35">
      <c r="A13" t="s">
        <v>6165</v>
      </c>
      <c r="B13" t="s">
        <v>6190</v>
      </c>
      <c r="C13" t="s">
        <v>6184</v>
      </c>
      <c r="D13" s="1">
        <v>2.5</v>
      </c>
      <c r="E13">
        <v>22.884999999999998</v>
      </c>
      <c r="F13">
        <v>0.91539999999999988</v>
      </c>
      <c r="G13">
        <v>2.0596499999999995</v>
      </c>
      <c r="H13" t="str">
        <f t="shared" si="0"/>
        <v>Arabica</v>
      </c>
    </row>
    <row r="14" spans="1:8" x14ac:dyDescent="0.35">
      <c r="A14" t="s">
        <v>6175</v>
      </c>
      <c r="B14" t="s">
        <v>6189</v>
      </c>
      <c r="C14" t="s">
        <v>6183</v>
      </c>
      <c r="D14" s="1">
        <v>0.2</v>
      </c>
      <c r="E14">
        <v>3.5849999999999995</v>
      </c>
      <c r="F14">
        <v>1.7924999999999998</v>
      </c>
      <c r="G14">
        <v>0.21509999999999996</v>
      </c>
      <c r="H14" t="str">
        <f t="shared" si="0"/>
        <v>Robusta</v>
      </c>
    </row>
    <row r="15" spans="1:8" x14ac:dyDescent="0.35">
      <c r="A15" t="s">
        <v>6170</v>
      </c>
      <c r="B15" t="s">
        <v>6189</v>
      </c>
      <c r="C15" t="s">
        <v>6183</v>
      </c>
      <c r="D15" s="1">
        <v>0.5</v>
      </c>
      <c r="E15">
        <v>7.169999999999999</v>
      </c>
      <c r="F15">
        <v>1.4339999999999997</v>
      </c>
      <c r="G15">
        <v>0.43019999999999992</v>
      </c>
      <c r="H15" t="str">
        <f t="shared" si="0"/>
        <v>Robusta</v>
      </c>
    </row>
    <row r="16" spans="1:8" x14ac:dyDescent="0.35">
      <c r="A16" t="s">
        <v>6176</v>
      </c>
      <c r="B16" t="s">
        <v>6189</v>
      </c>
      <c r="C16" t="s">
        <v>6183</v>
      </c>
      <c r="D16" s="1">
        <v>1</v>
      </c>
      <c r="E16">
        <v>11.95</v>
      </c>
      <c r="F16">
        <v>1.1949999999999998</v>
      </c>
      <c r="G16">
        <v>0.71699999999999997</v>
      </c>
      <c r="H16" t="str">
        <f t="shared" si="0"/>
        <v>Robusta</v>
      </c>
    </row>
    <row r="17" spans="1:8" x14ac:dyDescent="0.35">
      <c r="A17" t="s">
        <v>6139</v>
      </c>
      <c r="B17" t="s">
        <v>6189</v>
      </c>
      <c r="C17" t="s">
        <v>6183</v>
      </c>
      <c r="D17" s="1">
        <v>2.5</v>
      </c>
      <c r="E17">
        <v>27.484999999999996</v>
      </c>
      <c r="F17">
        <v>1.0993999999999999</v>
      </c>
      <c r="G17">
        <v>1.6490999999999998</v>
      </c>
      <c r="H17" t="str">
        <f t="shared" si="0"/>
        <v>Robusta</v>
      </c>
    </row>
    <row r="18" spans="1:8" x14ac:dyDescent="0.35">
      <c r="A18" t="s">
        <v>6171</v>
      </c>
      <c r="B18" t="s">
        <v>6189</v>
      </c>
      <c r="C18" t="s">
        <v>6185</v>
      </c>
      <c r="D18" s="1">
        <v>0.2</v>
      </c>
      <c r="E18">
        <v>2.9849999999999999</v>
      </c>
      <c r="F18">
        <v>1.4924999999999999</v>
      </c>
      <c r="G18">
        <v>0.17909999999999998</v>
      </c>
      <c r="H18" t="str">
        <f t="shared" si="0"/>
        <v>Robusta</v>
      </c>
    </row>
    <row r="19" spans="1:8" x14ac:dyDescent="0.35">
      <c r="A19" t="s">
        <v>6143</v>
      </c>
      <c r="B19" t="s">
        <v>6189</v>
      </c>
      <c r="C19" t="s">
        <v>6185</v>
      </c>
      <c r="D19" s="1">
        <v>0.5</v>
      </c>
      <c r="E19">
        <v>5.97</v>
      </c>
      <c r="F19">
        <v>1.194</v>
      </c>
      <c r="G19">
        <v>0.35819999999999996</v>
      </c>
      <c r="H19" t="str">
        <f t="shared" si="0"/>
        <v>Robusta</v>
      </c>
    </row>
    <row r="20" spans="1:8" x14ac:dyDescent="0.35">
      <c r="A20" t="s">
        <v>6135</v>
      </c>
      <c r="B20" t="s">
        <v>6189</v>
      </c>
      <c r="C20" t="s">
        <v>6185</v>
      </c>
      <c r="D20" s="1">
        <v>1</v>
      </c>
      <c r="E20">
        <v>9.9499999999999993</v>
      </c>
      <c r="F20">
        <v>0.99499999999999988</v>
      </c>
      <c r="G20">
        <v>0.59699999999999998</v>
      </c>
      <c r="H20" t="str">
        <f t="shared" si="0"/>
        <v>Robusta</v>
      </c>
    </row>
    <row r="21" spans="1:8" x14ac:dyDescent="0.35">
      <c r="A21" t="s">
        <v>6148</v>
      </c>
      <c r="B21" t="s">
        <v>6189</v>
      </c>
      <c r="C21" t="s">
        <v>6185</v>
      </c>
      <c r="D21" s="1">
        <v>2.5</v>
      </c>
      <c r="E21">
        <v>22.884999999999998</v>
      </c>
      <c r="F21">
        <v>0.91539999999999988</v>
      </c>
      <c r="G21">
        <v>1.3730999999999998</v>
      </c>
      <c r="H21" t="str">
        <f t="shared" si="0"/>
        <v>Robusta</v>
      </c>
    </row>
    <row r="22" spans="1:8" x14ac:dyDescent="0.35">
      <c r="A22" t="s">
        <v>6160</v>
      </c>
      <c r="B22" t="s">
        <v>6189</v>
      </c>
      <c r="C22" t="s">
        <v>6184</v>
      </c>
      <c r="D22" s="1">
        <v>0.2</v>
      </c>
      <c r="E22">
        <v>2.6849999999999996</v>
      </c>
      <c r="F22">
        <v>1.3424999999999998</v>
      </c>
      <c r="G22">
        <v>0.16109999999999997</v>
      </c>
      <c r="H22" t="str">
        <f t="shared" si="0"/>
        <v>Robusta</v>
      </c>
    </row>
    <row r="23" spans="1:8" x14ac:dyDescent="0.35">
      <c r="A23" t="s">
        <v>6169</v>
      </c>
      <c r="B23" t="s">
        <v>6189</v>
      </c>
      <c r="C23" t="s">
        <v>6184</v>
      </c>
      <c r="D23" s="1">
        <v>0.5</v>
      </c>
      <c r="E23">
        <v>5.3699999999999992</v>
      </c>
      <c r="F23">
        <v>1.0739999999999998</v>
      </c>
      <c r="G23">
        <v>0.32219999999999993</v>
      </c>
      <c r="H23" t="str">
        <f t="shared" si="0"/>
        <v>Robusta</v>
      </c>
    </row>
    <row r="24" spans="1:8" x14ac:dyDescent="0.35">
      <c r="A24" t="s">
        <v>6174</v>
      </c>
      <c r="B24" t="s">
        <v>6189</v>
      </c>
      <c r="C24" t="s">
        <v>6184</v>
      </c>
      <c r="D24" s="1">
        <v>1</v>
      </c>
      <c r="E24">
        <v>8.9499999999999993</v>
      </c>
      <c r="F24">
        <v>0.89499999999999991</v>
      </c>
      <c r="G24">
        <v>0.53699999999999992</v>
      </c>
      <c r="H24" t="str">
        <f t="shared" si="0"/>
        <v>Robusta</v>
      </c>
    </row>
    <row r="25" spans="1:8" x14ac:dyDescent="0.35">
      <c r="A25" t="s">
        <v>6146</v>
      </c>
      <c r="B25" t="s">
        <v>6189</v>
      </c>
      <c r="C25" t="s">
        <v>6184</v>
      </c>
      <c r="D25" s="1">
        <v>2.5</v>
      </c>
      <c r="E25">
        <v>20.584999999999997</v>
      </c>
      <c r="F25">
        <v>0.82339999999999991</v>
      </c>
      <c r="G25">
        <v>1.2350999999999999</v>
      </c>
      <c r="H25" t="str">
        <f t="shared" si="0"/>
        <v>Robusta</v>
      </c>
    </row>
    <row r="26" spans="1:8" x14ac:dyDescent="0.35">
      <c r="A26" t="s">
        <v>6142</v>
      </c>
      <c r="B26" t="s">
        <v>6192</v>
      </c>
      <c r="C26" t="s">
        <v>6183</v>
      </c>
      <c r="D26" s="1">
        <v>0.2</v>
      </c>
      <c r="E26">
        <v>4.7549999999999999</v>
      </c>
      <c r="F26">
        <v>2.3774999999999999</v>
      </c>
      <c r="G26">
        <v>0.61814999999999998</v>
      </c>
      <c r="H26" t="str">
        <f t="shared" si="0"/>
        <v>Liberica</v>
      </c>
    </row>
    <row r="27" spans="1:8" x14ac:dyDescent="0.35">
      <c r="A27" t="s">
        <v>6158</v>
      </c>
      <c r="B27" t="s">
        <v>6192</v>
      </c>
      <c r="C27" t="s">
        <v>6183</v>
      </c>
      <c r="D27" s="1">
        <v>0.5</v>
      </c>
      <c r="E27">
        <v>9.51</v>
      </c>
      <c r="F27">
        <v>1.9019999999999999</v>
      </c>
      <c r="G27">
        <v>1.2363</v>
      </c>
      <c r="H27" t="str">
        <f t="shared" si="0"/>
        <v>Liberica</v>
      </c>
    </row>
    <row r="28" spans="1:8" x14ac:dyDescent="0.35">
      <c r="A28" t="s">
        <v>6167</v>
      </c>
      <c r="B28" t="s">
        <v>6192</v>
      </c>
      <c r="C28" t="s">
        <v>6183</v>
      </c>
      <c r="D28" s="1">
        <v>1</v>
      </c>
      <c r="E28">
        <v>15.85</v>
      </c>
      <c r="F28">
        <v>1.585</v>
      </c>
      <c r="G28">
        <v>2.0605000000000002</v>
      </c>
      <c r="H28" t="str">
        <f t="shared" si="0"/>
        <v>Liberica</v>
      </c>
    </row>
    <row r="29" spans="1:8" x14ac:dyDescent="0.35">
      <c r="A29" t="s">
        <v>6161</v>
      </c>
      <c r="B29" t="s">
        <v>6192</v>
      </c>
      <c r="C29" t="s">
        <v>6183</v>
      </c>
      <c r="D29" s="1">
        <v>2.5</v>
      </c>
      <c r="E29">
        <v>36.454999999999998</v>
      </c>
      <c r="F29">
        <v>1.4581999999999999</v>
      </c>
      <c r="G29">
        <v>4.7391499999999995</v>
      </c>
      <c r="H29" t="str">
        <f t="shared" si="0"/>
        <v>Liberica</v>
      </c>
    </row>
    <row r="30" spans="1:8" x14ac:dyDescent="0.35">
      <c r="A30" t="s">
        <v>6156</v>
      </c>
      <c r="B30" t="s">
        <v>6192</v>
      </c>
      <c r="C30" t="s">
        <v>6185</v>
      </c>
      <c r="D30" s="1">
        <v>0.2</v>
      </c>
      <c r="E30">
        <v>4.3650000000000002</v>
      </c>
      <c r="F30">
        <v>2.1825000000000001</v>
      </c>
      <c r="G30">
        <v>0.56745000000000001</v>
      </c>
      <c r="H30" t="str">
        <f t="shared" si="0"/>
        <v>Liberica</v>
      </c>
    </row>
    <row r="31" spans="1:8" x14ac:dyDescent="0.35">
      <c r="A31" t="s">
        <v>6157</v>
      </c>
      <c r="B31" t="s">
        <v>6192</v>
      </c>
      <c r="C31" t="s">
        <v>6185</v>
      </c>
      <c r="D31" s="1">
        <v>0.5</v>
      </c>
      <c r="E31">
        <v>8.73</v>
      </c>
      <c r="F31">
        <v>1.746</v>
      </c>
      <c r="G31">
        <v>1.1349</v>
      </c>
      <c r="H31" t="str">
        <f t="shared" si="0"/>
        <v>Liberica</v>
      </c>
    </row>
    <row r="32" spans="1:8" x14ac:dyDescent="0.35">
      <c r="A32" t="s">
        <v>6159</v>
      </c>
      <c r="B32" t="s">
        <v>6192</v>
      </c>
      <c r="C32" t="s">
        <v>6185</v>
      </c>
      <c r="D32" s="1">
        <v>1</v>
      </c>
      <c r="E32">
        <v>14.55</v>
      </c>
      <c r="F32">
        <v>1.4550000000000001</v>
      </c>
      <c r="G32">
        <v>1.8915000000000002</v>
      </c>
      <c r="H32" t="str">
        <f t="shared" si="0"/>
        <v>Liberica</v>
      </c>
    </row>
    <row r="33" spans="1:8" x14ac:dyDescent="0.35">
      <c r="A33" t="s">
        <v>6178</v>
      </c>
      <c r="B33" t="s">
        <v>6192</v>
      </c>
      <c r="C33" t="s">
        <v>6185</v>
      </c>
      <c r="D33" s="1">
        <v>2.5</v>
      </c>
      <c r="E33">
        <v>33.464999999999996</v>
      </c>
      <c r="F33">
        <v>1.3385999999999998</v>
      </c>
      <c r="G33">
        <v>4.3504499999999995</v>
      </c>
      <c r="H33" t="str">
        <f t="shared" si="0"/>
        <v>Liberica</v>
      </c>
    </row>
    <row r="34" spans="1:8" x14ac:dyDescent="0.35">
      <c r="A34" t="s">
        <v>6147</v>
      </c>
      <c r="B34" t="s">
        <v>6192</v>
      </c>
      <c r="C34" t="s">
        <v>6184</v>
      </c>
      <c r="D34" s="1">
        <v>0.2</v>
      </c>
      <c r="E34">
        <v>3.8849999999999998</v>
      </c>
      <c r="F34">
        <v>1.9424999999999999</v>
      </c>
      <c r="G34">
        <v>0.50505</v>
      </c>
      <c r="H34" t="str">
        <f t="shared" si="0"/>
        <v>Liberica</v>
      </c>
    </row>
    <row r="35" spans="1:8" x14ac:dyDescent="0.35">
      <c r="A35" t="s">
        <v>6166</v>
      </c>
      <c r="B35" t="s">
        <v>6192</v>
      </c>
      <c r="C35" t="s">
        <v>6184</v>
      </c>
      <c r="D35" s="1">
        <v>0.5</v>
      </c>
      <c r="E35">
        <v>7.77</v>
      </c>
      <c r="F35">
        <v>1.5539999999999998</v>
      </c>
      <c r="G35">
        <v>1.0101</v>
      </c>
      <c r="H35" t="str">
        <f t="shared" si="0"/>
        <v>Liberica</v>
      </c>
    </row>
    <row r="36" spans="1:8" x14ac:dyDescent="0.35">
      <c r="A36" t="s">
        <v>6140</v>
      </c>
      <c r="B36" t="s">
        <v>6192</v>
      </c>
      <c r="C36" t="s">
        <v>6184</v>
      </c>
      <c r="D36" s="1">
        <v>1</v>
      </c>
      <c r="E36">
        <v>12.95</v>
      </c>
      <c r="F36">
        <v>1.2949999999999999</v>
      </c>
      <c r="G36">
        <v>1.6835</v>
      </c>
      <c r="H36" t="str">
        <f t="shared" si="0"/>
        <v>Liberica</v>
      </c>
    </row>
    <row r="37" spans="1:8" x14ac:dyDescent="0.35">
      <c r="A37" t="s">
        <v>6162</v>
      </c>
      <c r="B37" t="s">
        <v>6192</v>
      </c>
      <c r="C37" t="s">
        <v>6184</v>
      </c>
      <c r="D37" s="1">
        <v>2.5</v>
      </c>
      <c r="E37">
        <v>29.784999999999997</v>
      </c>
      <c r="F37">
        <v>1.1913999999999998</v>
      </c>
      <c r="G37">
        <v>3.8720499999999998</v>
      </c>
      <c r="H37" t="str">
        <f t="shared" si="0"/>
        <v>Liberica</v>
      </c>
    </row>
    <row r="38" spans="1:8" x14ac:dyDescent="0.35">
      <c r="A38" t="s">
        <v>6181</v>
      </c>
      <c r="B38" t="s">
        <v>6191</v>
      </c>
      <c r="C38" t="s">
        <v>6183</v>
      </c>
      <c r="D38" s="1">
        <v>0.2</v>
      </c>
      <c r="E38">
        <v>4.4550000000000001</v>
      </c>
      <c r="F38">
        <v>2.2275</v>
      </c>
      <c r="G38">
        <v>0.49004999999999999</v>
      </c>
      <c r="H38" t="str">
        <f t="shared" si="0"/>
        <v>Excelsa</v>
      </c>
    </row>
    <row r="39" spans="1:8" x14ac:dyDescent="0.35">
      <c r="A39" t="s">
        <v>6173</v>
      </c>
      <c r="B39" t="s">
        <v>6191</v>
      </c>
      <c r="C39" t="s">
        <v>6183</v>
      </c>
      <c r="D39" s="1">
        <v>0.5</v>
      </c>
      <c r="E39">
        <v>8.91</v>
      </c>
      <c r="F39">
        <v>1.782</v>
      </c>
      <c r="G39">
        <v>0.98009999999999997</v>
      </c>
      <c r="H39" t="str">
        <f t="shared" si="0"/>
        <v>Excelsa</v>
      </c>
    </row>
    <row r="40" spans="1:8" x14ac:dyDescent="0.35">
      <c r="A40" t="s">
        <v>6168</v>
      </c>
      <c r="B40" t="s">
        <v>6191</v>
      </c>
      <c r="C40" t="s">
        <v>6183</v>
      </c>
      <c r="D40" s="1">
        <v>1</v>
      </c>
      <c r="E40">
        <v>14.85</v>
      </c>
      <c r="F40">
        <v>1.4849999999999999</v>
      </c>
      <c r="G40">
        <v>1.6335</v>
      </c>
      <c r="H40" t="str">
        <f t="shared" si="0"/>
        <v>Excelsa</v>
      </c>
    </row>
    <row r="41" spans="1:8" x14ac:dyDescent="0.35">
      <c r="A41" t="s">
        <v>6145</v>
      </c>
      <c r="B41" t="s">
        <v>6191</v>
      </c>
      <c r="C41" t="s">
        <v>6183</v>
      </c>
      <c r="D41" s="1">
        <v>2.5</v>
      </c>
      <c r="E41">
        <v>34.154999999999994</v>
      </c>
      <c r="F41">
        <v>1.3661999999999999</v>
      </c>
      <c r="G41">
        <v>3.7570499999999996</v>
      </c>
      <c r="H41" t="str">
        <f t="shared" si="0"/>
        <v>Excelsa</v>
      </c>
    </row>
    <row r="42" spans="1:8" x14ac:dyDescent="0.35">
      <c r="A42" t="s">
        <v>6153</v>
      </c>
      <c r="B42" t="s">
        <v>6191</v>
      </c>
      <c r="C42" t="s">
        <v>6185</v>
      </c>
      <c r="D42" s="1">
        <v>0.2</v>
      </c>
      <c r="E42">
        <v>4.125</v>
      </c>
      <c r="F42">
        <v>2.0625</v>
      </c>
      <c r="G42">
        <v>0.45374999999999999</v>
      </c>
      <c r="H42" t="str">
        <f t="shared" si="0"/>
        <v>Excelsa</v>
      </c>
    </row>
    <row r="43" spans="1:8" x14ac:dyDescent="0.35">
      <c r="A43" t="s">
        <v>6136</v>
      </c>
      <c r="B43" t="s">
        <v>6191</v>
      </c>
      <c r="C43" t="s">
        <v>6185</v>
      </c>
      <c r="D43" s="1">
        <v>0.5</v>
      </c>
      <c r="E43">
        <v>8.25</v>
      </c>
      <c r="F43">
        <v>1.65</v>
      </c>
      <c r="G43">
        <v>0.90749999999999997</v>
      </c>
      <c r="H43" t="str">
        <f t="shared" si="0"/>
        <v>Excelsa</v>
      </c>
    </row>
    <row r="44" spans="1:8" x14ac:dyDescent="0.35">
      <c r="A44" t="s">
        <v>6138</v>
      </c>
      <c r="B44" t="s">
        <v>6191</v>
      </c>
      <c r="C44" t="s">
        <v>6185</v>
      </c>
      <c r="D44" s="1">
        <v>1</v>
      </c>
      <c r="E44">
        <v>13.75</v>
      </c>
      <c r="F44">
        <v>1.375</v>
      </c>
      <c r="G44">
        <v>1.5125</v>
      </c>
      <c r="H44" t="str">
        <f t="shared" si="0"/>
        <v>Excelsa</v>
      </c>
    </row>
    <row r="45" spans="1:8" x14ac:dyDescent="0.35">
      <c r="A45" t="s">
        <v>6163</v>
      </c>
      <c r="B45" t="s">
        <v>6191</v>
      </c>
      <c r="C45" t="s">
        <v>6185</v>
      </c>
      <c r="D45" s="1">
        <v>2.5</v>
      </c>
      <c r="E45">
        <v>31.624999999999996</v>
      </c>
      <c r="F45">
        <v>1.2649999999999999</v>
      </c>
      <c r="G45">
        <v>3.4787499999999998</v>
      </c>
      <c r="H45" t="str">
        <f t="shared" si="0"/>
        <v>Excelsa</v>
      </c>
    </row>
    <row r="46" spans="1:8" x14ac:dyDescent="0.35">
      <c r="A46" t="s">
        <v>6150</v>
      </c>
      <c r="B46" t="s">
        <v>6191</v>
      </c>
      <c r="C46" t="s">
        <v>6184</v>
      </c>
      <c r="D46" s="1">
        <v>0.2</v>
      </c>
      <c r="E46">
        <v>3.645</v>
      </c>
      <c r="F46">
        <v>1.8225</v>
      </c>
      <c r="G46">
        <v>0.40095000000000003</v>
      </c>
      <c r="H46" t="str">
        <f t="shared" si="0"/>
        <v>Excelsa</v>
      </c>
    </row>
    <row r="47" spans="1:8" x14ac:dyDescent="0.35">
      <c r="A47" t="s">
        <v>6141</v>
      </c>
      <c r="B47" t="s">
        <v>6191</v>
      </c>
      <c r="C47" t="s">
        <v>6184</v>
      </c>
      <c r="D47" s="1">
        <v>0.5</v>
      </c>
      <c r="E47">
        <v>7.29</v>
      </c>
      <c r="F47">
        <v>1.458</v>
      </c>
      <c r="G47">
        <v>0.80190000000000006</v>
      </c>
      <c r="H47" t="str">
        <f t="shared" si="0"/>
        <v>Excelsa</v>
      </c>
    </row>
    <row r="48" spans="1:8" x14ac:dyDescent="0.35">
      <c r="A48" t="s">
        <v>6180</v>
      </c>
      <c r="B48" t="s">
        <v>6191</v>
      </c>
      <c r="C48" t="s">
        <v>6184</v>
      </c>
      <c r="D48" s="1">
        <v>1</v>
      </c>
      <c r="E48">
        <v>12.15</v>
      </c>
      <c r="F48">
        <v>1.2150000000000001</v>
      </c>
      <c r="G48">
        <v>1.3365</v>
      </c>
      <c r="H48" t="str">
        <f t="shared" si="0"/>
        <v>Excelsa</v>
      </c>
    </row>
    <row r="49" spans="1:8" x14ac:dyDescent="0.35">
      <c r="A49" t="s">
        <v>6182</v>
      </c>
      <c r="B49" t="s">
        <v>6191</v>
      </c>
      <c r="C49" t="s">
        <v>6184</v>
      </c>
      <c r="D49" s="1">
        <v>2.5</v>
      </c>
      <c r="E49">
        <v>27.945</v>
      </c>
      <c r="F49">
        <v>1.1177999999999999</v>
      </c>
      <c r="G49">
        <v>3.07395</v>
      </c>
      <c r="H49" t="str">
        <f t="shared" si="0"/>
        <v>Excelsa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manaswi swami</cp:lastModifiedBy>
  <cp:revision/>
  <dcterms:created xsi:type="dcterms:W3CDTF">2022-11-26T09:51:45Z</dcterms:created>
  <dcterms:modified xsi:type="dcterms:W3CDTF">2024-10-22T08:25:40Z</dcterms:modified>
  <cp:category/>
  <cp:contentStatus/>
</cp:coreProperties>
</file>