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O:\Public\T-cells-and-cancer\SRH group\Group members\COVID team\COVID kinetcis\Exp. 114_COVID kinetcis_set 1\Sequencing files\Exp.114_Set 2_DTU_Bseq_152\32708.barracoda-1.8\barracoda_32708\experiment_AP-14_01_C0702\"/>
    </mc:Choice>
  </mc:AlternateContent>
  <xr:revisionPtr revIDLastSave="0" documentId="13_ncr:1_{16E45032-5C66-4F0A-8616-89DF3B7748A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AP.14_01_C0702" sheetId="1" r:id="rId1"/>
  </sheets>
  <definedNames>
    <definedName name="_xlnm._FilterDatabase" localSheetId="0" hidden="1">AP.14_01_C0702!$A$1:$Z$83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2" i="1" l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B1" authorId="0" shapeId="0" xr:uid="{8A894B42-DEA2-405B-9047-A84E5C8D74C0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B6" authorId="0" shapeId="0" xr:uid="{909C7DC8-8271-4448-8ED9-FDF109C59E31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<sst xmlns="http://schemas.openxmlformats.org/spreadsheetml/2006/main" count="682" uniqueCount="368">
  <si>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</si>
  <si>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</si>
  <si>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</si>
  <si>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</si>
  <si>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</si>
  <si>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</si>
  <si>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</si>
  <si>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</si>
  <si>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</si>
  <si>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</si>
  <si>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</si>
  <si>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</si>
  <si>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</si>
  <si>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</si>
  <si>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</si>
  <si>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Peptide</t>
  </si>
  <si>
    <t>Protein</t>
  </si>
  <si>
    <t>Immunogenic.plate</t>
  </si>
  <si>
    <t>Well.position</t>
  </si>
  <si>
    <t>Pepscan.peptide.location</t>
  </si>
  <si>
    <t>A18B224</t>
  </si>
  <si>
    <t>AP-14_01_C0702</t>
  </si>
  <si>
    <t>HLA-C07:02</t>
  </si>
  <si>
    <t>MFVKHKHAF</t>
  </si>
  <si>
    <t>ORF1</t>
  </si>
  <si>
    <t>C0702-Plate 8</t>
  </si>
  <si>
    <t>A1</t>
  </si>
  <si>
    <t>Bl. 05-E05</t>
  </si>
  <si>
    <t>A18B225</t>
  </si>
  <si>
    <t>NFKDQVILL</t>
  </si>
  <si>
    <t>N</t>
  </si>
  <si>
    <t>A2</t>
  </si>
  <si>
    <t>Bl. 05-E07</t>
  </si>
  <si>
    <t>A18B226</t>
  </si>
  <si>
    <t>YYQLYSTQL</t>
  </si>
  <si>
    <t>ORF3</t>
  </si>
  <si>
    <t>A3</t>
  </si>
  <si>
    <t>Bl. 06-A04</t>
  </si>
  <si>
    <t>A18B227</t>
  </si>
  <si>
    <t>KFADDLNQL</t>
  </si>
  <si>
    <t>A4</t>
  </si>
  <si>
    <t>Bl. 06-C09</t>
  </si>
  <si>
    <t>A18B228</t>
  </si>
  <si>
    <t>MYASAVVLL</t>
  </si>
  <si>
    <t>A5</t>
  </si>
  <si>
    <t>Bl. 06-D06</t>
  </si>
  <si>
    <t>A18B229</t>
  </si>
  <si>
    <t>RFDNPVLPF</t>
  </si>
  <si>
    <t>S</t>
  </si>
  <si>
    <t>A6</t>
  </si>
  <si>
    <t>Bl. 06-D11</t>
  </si>
  <si>
    <t>A18B230</t>
  </si>
  <si>
    <t>SYEDQDALF</t>
  </si>
  <si>
    <t>A7</t>
  </si>
  <si>
    <t>Bl. 06-E04</t>
  </si>
  <si>
    <t>A18B231</t>
  </si>
  <si>
    <t>SYSGQSTQL</t>
  </si>
  <si>
    <t>A8</t>
  </si>
  <si>
    <t>Bl. 06-E05</t>
  </si>
  <si>
    <t>A18B232</t>
  </si>
  <si>
    <t>VYEKLKPVL</t>
  </si>
  <si>
    <t>A9</t>
  </si>
  <si>
    <t>Bl. 06-E10</t>
  </si>
  <si>
    <t>A18B233</t>
  </si>
  <si>
    <t>VYFLQSINF</t>
  </si>
  <si>
    <t>A10</t>
  </si>
  <si>
    <t>Bl. 06-E11</t>
  </si>
  <si>
    <t>A18B234</t>
  </si>
  <si>
    <t>VYSTGSNVF</t>
  </si>
  <si>
    <t>A11</t>
  </si>
  <si>
    <t>Bl. 06-F03</t>
  </si>
  <si>
    <t>A18B235</t>
  </si>
  <si>
    <t>YFIKGLNNL</t>
  </si>
  <si>
    <t>A12</t>
  </si>
  <si>
    <t>Bl. 06-F04</t>
  </si>
  <si>
    <t>A19B224</t>
  </si>
  <si>
    <t>YFTSDYYQL</t>
  </si>
  <si>
    <t>C1</t>
  </si>
  <si>
    <t>Bl. 06-F06</t>
  </si>
  <si>
    <t>A19B225</t>
  </si>
  <si>
    <t>AYANRNRFL</t>
  </si>
  <si>
    <t>M</t>
  </si>
  <si>
    <t>C2</t>
  </si>
  <si>
    <t>Bl. 07-A05</t>
  </si>
  <si>
    <t>A19B226</t>
  </si>
  <si>
    <t>FYLITPVHV</t>
  </si>
  <si>
    <t>C3</t>
  </si>
  <si>
    <t>Bl. 07-A07</t>
  </si>
  <si>
    <t>A19B227</t>
  </si>
  <si>
    <t>GYQPYRVVV</t>
  </si>
  <si>
    <t>C4</t>
  </si>
  <si>
    <t>Bl. 07-A09</t>
  </si>
  <si>
    <t>A19B228</t>
  </si>
  <si>
    <t>LYLQYIRKL</t>
  </si>
  <si>
    <t>C5</t>
  </si>
  <si>
    <t>Bl. 07-A12</t>
  </si>
  <si>
    <t>A19B229</t>
  </si>
  <si>
    <t>QYIKWPWYI</t>
  </si>
  <si>
    <t>C6</t>
  </si>
  <si>
    <t>Bl. 07-B06</t>
  </si>
  <si>
    <t>A19B230</t>
  </si>
  <si>
    <t>YYRYNLPTM</t>
  </si>
  <si>
    <t>C7</t>
  </si>
  <si>
    <t>Bl. 07-C01</t>
  </si>
  <si>
    <t>A19B231</t>
  </si>
  <si>
    <t>IYKTPPIKDF</t>
  </si>
  <si>
    <t>C8</t>
  </si>
  <si>
    <t>Bl. 07-D12</t>
  </si>
  <si>
    <t>A19B232</t>
  </si>
  <si>
    <t>MFLARGIVF</t>
  </si>
  <si>
    <t>C9</t>
  </si>
  <si>
    <t>Bl. 07-E08</t>
  </si>
  <si>
    <t>A19B233</t>
  </si>
  <si>
    <t>TYVPAQEKNF</t>
  </si>
  <si>
    <t>C10</t>
  </si>
  <si>
    <t>Bl. 07-F08</t>
  </si>
  <si>
    <t>A19B234</t>
  </si>
  <si>
    <t>YDYLVSTQEF</t>
  </si>
  <si>
    <t>C11</t>
  </si>
  <si>
    <t>Bl. 07-G04</t>
  </si>
  <si>
    <t>A19B235</t>
  </si>
  <si>
    <t>YFMRFRRAF</t>
  </si>
  <si>
    <t>C12</t>
  </si>
  <si>
    <t>Bl. 07-G05</t>
  </si>
  <si>
    <t>A20B224</t>
  </si>
  <si>
    <t>HLDGEVITF</t>
  </si>
  <si>
    <t>E1</t>
  </si>
  <si>
    <t>Bl. 08-B06</t>
  </si>
  <si>
    <t>A20B225</t>
  </si>
  <si>
    <t>TLDSKTQSL</t>
  </si>
  <si>
    <t>E2</t>
  </si>
  <si>
    <t>Bl. 08-B08</t>
  </si>
  <si>
    <t>A20B226</t>
  </si>
  <si>
    <t>NSFTRGVYY</t>
  </si>
  <si>
    <t>E3</t>
  </si>
  <si>
    <t>Bl. 08-F05</t>
  </si>
  <si>
    <t>A20B227</t>
  </si>
  <si>
    <t>QSAPHGVVF</t>
  </si>
  <si>
    <t>E4</t>
  </si>
  <si>
    <t>Bl. 08-F06</t>
  </si>
  <si>
    <t>A20B228</t>
  </si>
  <si>
    <t>TANPKTPKY</t>
  </si>
  <si>
    <t>E5</t>
  </si>
  <si>
    <t>Bl. 08-G08</t>
  </si>
  <si>
    <t>A20B229</t>
  </si>
  <si>
    <t>FAIGLALYY</t>
  </si>
  <si>
    <t>E6</t>
  </si>
  <si>
    <t>Bl. 10-A02</t>
  </si>
  <si>
    <t>A20B230</t>
  </si>
  <si>
    <t>LTDEMIAQY</t>
  </si>
  <si>
    <t>E7</t>
  </si>
  <si>
    <t>Bl. 11-A04</t>
  </si>
  <si>
    <t>A20B231</t>
  </si>
  <si>
    <t>SANNCTFEY</t>
  </si>
  <si>
    <t>E8</t>
  </si>
  <si>
    <t>Bl. 11-A10</t>
  </si>
  <si>
    <t>A20B232</t>
  </si>
  <si>
    <t>YADVFHLYL</t>
  </si>
  <si>
    <t>E9</t>
  </si>
  <si>
    <t>Bl. 11-C10</t>
  </si>
  <si>
    <t>A20B233</t>
  </si>
  <si>
    <t>YFDKAGQKTY</t>
  </si>
  <si>
    <t>E10</t>
  </si>
  <si>
    <t>Bl. 11-C11</t>
  </si>
  <si>
    <t>A20B234</t>
  </si>
  <si>
    <t>HLVDFQVTI</t>
  </si>
  <si>
    <t>ORF6</t>
  </si>
  <si>
    <t>E11</t>
  </si>
  <si>
    <t>Bl. 14-F08</t>
  </si>
  <si>
    <t>A20B235</t>
  </si>
  <si>
    <t>RTAPHGHVM</t>
  </si>
  <si>
    <t>E12</t>
  </si>
  <si>
    <t>Bl. 19-E03</t>
  </si>
  <si>
    <t>A21B224</t>
  </si>
  <si>
    <t>TQYNRYLAL</t>
  </si>
  <si>
    <t>G1</t>
  </si>
  <si>
    <t>Bl. 22-A10</t>
  </si>
  <si>
    <t>A21B225</t>
  </si>
  <si>
    <t>HANEYRLYL</t>
  </si>
  <si>
    <t>G2</t>
  </si>
  <si>
    <t>Bl. 22-B04</t>
  </si>
  <si>
    <t>A21B226</t>
  </si>
  <si>
    <t>YQPYRVVVL</t>
  </si>
  <si>
    <t>G3</t>
  </si>
  <si>
    <t>Bl. 22-B09</t>
  </si>
  <si>
    <t>A21B227</t>
  </si>
  <si>
    <t>FRLFARTRSM</t>
  </si>
  <si>
    <t>G4</t>
  </si>
  <si>
    <t>Bl. 22-B12</t>
  </si>
  <si>
    <t>A21B228</t>
  </si>
  <si>
    <t>NRFLYIIKL</t>
  </si>
  <si>
    <t>G5</t>
  </si>
  <si>
    <t>Bl. 22-C04</t>
  </si>
  <si>
    <t>A21B229</t>
  </si>
  <si>
    <t>QKKQQTVTL</t>
  </si>
  <si>
    <t>G6</t>
  </si>
  <si>
    <t>Bl. 22-C06</t>
  </si>
  <si>
    <t>A21B230</t>
  </si>
  <si>
    <t>FLYLYALVY</t>
  </si>
  <si>
    <t>G7</t>
  </si>
  <si>
    <t>Bl. 25-A05</t>
  </si>
  <si>
    <t>A21B231</t>
  </si>
  <si>
    <t>LVKPSFYVY</t>
  </si>
  <si>
    <t>E</t>
  </si>
  <si>
    <t>G8</t>
  </si>
  <si>
    <t>Bl. 25-A12</t>
  </si>
  <si>
    <t>A21B232</t>
  </si>
  <si>
    <t>SIIQFPNTY</t>
  </si>
  <si>
    <t>G9</t>
  </si>
  <si>
    <t>Bl. 25-B09</t>
  </si>
  <si>
    <t>A21B233</t>
  </si>
  <si>
    <t>KSHKPPISF</t>
  </si>
  <si>
    <t>G10</t>
  </si>
  <si>
    <t>Bl. 25-D04</t>
  </si>
  <si>
    <t>A21B234</t>
  </si>
  <si>
    <t>ARLYYDSMSY</t>
  </si>
  <si>
    <t>G11</t>
  </si>
  <si>
    <t>Bl. 25-D08</t>
  </si>
  <si>
    <t>A21B235</t>
  </si>
  <si>
    <t>FQPTNGVGY</t>
  </si>
  <si>
    <t>G12</t>
  </si>
  <si>
    <t>Bl. 25-D11</t>
  </si>
  <si>
    <t>A22B224</t>
  </si>
  <si>
    <t>IYDEPTTTT</t>
  </si>
  <si>
    <t>I1</t>
  </si>
  <si>
    <t>Bl. 32-B04</t>
  </si>
  <si>
    <t>A22B225</t>
  </si>
  <si>
    <t>ARTAPHGHVM</t>
  </si>
  <si>
    <t>I2</t>
  </si>
  <si>
    <t>Bl. 35-A07</t>
  </si>
  <si>
    <t>A22B226</t>
  </si>
  <si>
    <t>FRKSNLKPF</t>
  </si>
  <si>
    <t>I3</t>
  </si>
  <si>
    <t>Bl. 35-B01</t>
  </si>
  <si>
    <t>A22B227</t>
  </si>
  <si>
    <t>FRYMNSQGL</t>
  </si>
  <si>
    <t>I4</t>
  </si>
  <si>
    <t>Bl. 35-B05</t>
  </si>
  <si>
    <t>A22B228</t>
  </si>
  <si>
    <t>GRVDGQVDL</t>
  </si>
  <si>
    <t>I5</t>
  </si>
  <si>
    <t>Bl. 35-B09</t>
  </si>
  <si>
    <t>A22B229</t>
  </si>
  <si>
    <t>KKADETQAL</t>
  </si>
  <si>
    <t>I6</t>
  </si>
  <si>
    <t>Bl. 35-C03</t>
  </si>
  <si>
    <t>A22B230</t>
  </si>
  <si>
    <t>KRFDNPVL</t>
  </si>
  <si>
    <t>I7</t>
  </si>
  <si>
    <t>Bl. 35-C07</t>
  </si>
  <si>
    <t>A22B231</t>
  </si>
  <si>
    <t>LRIMASLVL</t>
  </si>
  <si>
    <t>I8</t>
  </si>
  <si>
    <t>Bl. 35-D04</t>
  </si>
  <si>
    <t>A22B232</t>
  </si>
  <si>
    <t>NRYFRLTL</t>
  </si>
  <si>
    <t>I9</t>
  </si>
  <si>
    <t>Bl. 35-E03</t>
  </si>
  <si>
    <t>A22B233</t>
  </si>
  <si>
    <t>NYYKKDNSY</t>
  </si>
  <si>
    <t>I10</t>
  </si>
  <si>
    <t>Bl. 35-E05</t>
  </si>
  <si>
    <t>A22B234</t>
  </si>
  <si>
    <t>QRNAPRITF</t>
  </si>
  <si>
    <t>I11</t>
  </si>
  <si>
    <t>Bl. 35-E06</t>
  </si>
  <si>
    <t>A22B235</t>
  </si>
  <si>
    <t>SIVRFPNITNL</t>
  </si>
  <si>
    <t>I12</t>
  </si>
  <si>
    <t>Bl. 35-E11</t>
  </si>
  <si>
    <t>A23B224</t>
  </si>
  <si>
    <t>SRVLGLKTL</t>
  </si>
  <si>
    <t>K1</t>
  </si>
  <si>
    <t>Bl. 35-F05</t>
  </si>
  <si>
    <t>A23B225</t>
  </si>
  <si>
    <t>SRYWEPEF</t>
  </si>
  <si>
    <t>K2</t>
  </si>
  <si>
    <t>Bl. 35-F07</t>
  </si>
  <si>
    <t>A23B226</t>
  </si>
  <si>
    <t>TRFASVYAW</t>
  </si>
  <si>
    <t>K3</t>
  </si>
  <si>
    <t>Bl. 35-F12</t>
  </si>
  <si>
    <t>A23B227</t>
  </si>
  <si>
    <t>TRFQTLLAL</t>
  </si>
  <si>
    <t>K4</t>
  </si>
  <si>
    <t>Bl. 35-G02</t>
  </si>
  <si>
    <t>A23B228</t>
  </si>
  <si>
    <t>TRTQLPPAY</t>
  </si>
  <si>
    <t>K5</t>
  </si>
  <si>
    <t>Bl. 35-G04</t>
  </si>
  <si>
    <t>A23B229</t>
  </si>
  <si>
    <t>VRIIMRLWL</t>
  </si>
  <si>
    <t>K6</t>
  </si>
  <si>
    <t>Bl. 35-G11</t>
  </si>
  <si>
    <t>A23B230</t>
  </si>
  <si>
    <t>VRTNVYLAV</t>
  </si>
  <si>
    <t>K7</t>
  </si>
  <si>
    <t>Bl. 35-H05</t>
  </si>
  <si>
    <t>A23B231</t>
  </si>
  <si>
    <t>WKYPQVNGL</t>
  </si>
  <si>
    <t>K8</t>
  </si>
  <si>
    <t>Bl. 35-H06</t>
  </si>
  <si>
    <t>A23B232</t>
  </si>
  <si>
    <t>YRGTTTYKL</t>
  </si>
  <si>
    <t>K9</t>
  </si>
  <si>
    <t>Bl. 35-H11</t>
  </si>
  <si>
    <t>A23B233</t>
  </si>
  <si>
    <t>YRVVVLSF</t>
  </si>
  <si>
    <t>K10</t>
  </si>
  <si>
    <t>Bl. 36-A02</t>
  </si>
  <si>
    <t>A23B234</t>
  </si>
  <si>
    <t>YRYNLPTM</t>
  </si>
  <si>
    <t>K11</t>
  </si>
  <si>
    <t>Bl. 36-A03</t>
  </si>
  <si>
    <t>A23B235</t>
  </si>
  <si>
    <t>FYYVWKSYV</t>
  </si>
  <si>
    <t>K12</t>
  </si>
  <si>
    <t>Bl. 36-A07</t>
  </si>
  <si>
    <t>A24B224</t>
  </si>
  <si>
    <t>FVKRVDWTIEY</t>
  </si>
  <si>
    <t>M1</t>
  </si>
  <si>
    <t>Bl. 38-A03</t>
  </si>
  <si>
    <t>A24B225</t>
  </si>
  <si>
    <t>HHANEYRLY</t>
  </si>
  <si>
    <t>M2</t>
  </si>
  <si>
    <t>Bl. 38-A04</t>
  </si>
  <si>
    <t>A24B226</t>
  </si>
  <si>
    <t>VRQCSGVTF</t>
  </si>
  <si>
    <t>M3</t>
  </si>
  <si>
    <t>Bl. 38-B01</t>
  </si>
  <si>
    <t>A24B227</t>
  </si>
  <si>
    <t>FYYVWKSY</t>
  </si>
  <si>
    <t>M4</t>
  </si>
  <si>
    <t>Bl. 40-A07</t>
  </si>
  <si>
    <t>A24B228</t>
  </si>
  <si>
    <t>HFYWFFSNY</t>
  </si>
  <si>
    <t>M5</t>
  </si>
  <si>
    <t>Bl. 40-A09</t>
  </si>
  <si>
    <t>A24B229</t>
  </si>
  <si>
    <t>SHKPPISF</t>
  </si>
  <si>
    <t>M6</t>
  </si>
  <si>
    <t>Bl. 40-B09</t>
  </si>
  <si>
    <t>A24B230</t>
  </si>
  <si>
    <t>SLRPDTRYVL</t>
  </si>
  <si>
    <t>M7</t>
  </si>
  <si>
    <t>Bl. 40-B11</t>
  </si>
  <si>
    <t>A24B231</t>
  </si>
  <si>
    <t>YYKKDNSY</t>
  </si>
  <si>
    <t>M8</t>
  </si>
  <si>
    <t>Bl. 40-C06</t>
  </si>
  <si>
    <t>A24B232</t>
  </si>
  <si>
    <t>YYQNNVFM</t>
  </si>
  <si>
    <t>M9</t>
  </si>
  <si>
    <t>Bl. 40-C08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</si>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</sst>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3"/>
  <sheetViews>
    <sheetView tabSelected="1" workbookViewId="0">
      <pane ySplit="1" topLeftCell="A2" activePane="bottomLeft" state="frozenSplit"/>
      <selection pane="bottomLeft"/>
    </sheetView>
  </sheetViews>
  <sheetFormatPr defaultRowHeight="14.5" x14ac:dyDescent="0.35"/>
  <cols>
    <col min="1" max="1" width="9.90625" bestFit="1" customWidth="1"/>
    <col min="2" max="2" width="14.81640625" bestFit="1" customWidth="1"/>
    <col min="3" max="3" width="9.36328125" bestFit="1" customWidth="1"/>
    <col min="4" max="6" width="9" bestFit="1" customWidth="1"/>
    <col min="7" max="7" width="16.81640625" bestFit="1" customWidth="1"/>
    <col min="8" max="8" width="8.90625" bestFit="1" customWidth="1"/>
    <col min="9" max="9" width="11.81640625" style="8" bestFit="1" customWidth="1"/>
    <col min="10" max="10" width="17.6328125" style="8" customWidth="1"/>
    <col min="11" max="11" width="18.08984375" style="8" bestFit="1" customWidth="1"/>
    <col min="12" max="12" width="17.1796875" style="8" customWidth="1"/>
    <col min="13" max="13" width="16.6328125" style="8" customWidth="1"/>
    <col min="14" max="14" width="9.90625" style="8" bestFit="1" customWidth="1"/>
    <col min="15" max="15" width="10.36328125" style="8" bestFit="1" customWidth="1"/>
    <col min="16" max="16" width="13" style="8" bestFit="1" customWidth="1"/>
    <col min="17" max="17" width="9.08984375" style="8" bestFit="1" customWidth="1"/>
    <col min="18" max="18" width="19.36328125" style="8" bestFit="1" customWidth="1"/>
    <col min="19" max="19" width="14.08984375" style="8" bestFit="1" customWidth="1"/>
    <col min="20" max="20" width="24.26953125" style="8" bestFit="1" customWidth="1"/>
    <col min="21" max="21" width="15.6328125" style="8" bestFit="1" customWidth="1"/>
    <col min="22" max="22" width="14.90625" style="8" bestFit="1" customWidth="1"/>
    <col min="23" max="23" width="27.1796875" style="8" bestFit="1" customWidth="1"/>
    <col min="24" max="24" width="17.1796875" style="8" bestFit="1" customWidth="1"/>
    <col min="25" max="25" width="18" style="8" bestFit="1" customWidth="1"/>
    <col min="26" max="26" width="20" style="8" bestFit="1" customWidth="1"/>
    <col min="27" max="27" width="8.7265625" style="8"/>
    <col min="28" max="28" width="5.54296875" style="8" bestFit="1" customWidth="1"/>
    <col min="29" max="29" width="8.7265625" style="8"/>
  </cols>
  <sheetData>
    <row r="1" spans="1:2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354</v>
      </c>
      <c r="V1" s="16" t="s">
        <v>356</v>
      </c>
      <c r="W1" s="16" t="s">
        <v>357</v>
      </c>
      <c r="X1" s="16" t="s">
        <v>358</v>
      </c>
      <c r="Y1" s="16" t="s">
        <v>359</v>
      </c>
      <c r="Z1" s="16" t="s">
        <v>360</v>
      </c>
      <c r="AB1" s="9" t="s">
        <v>361</v>
      </c>
      <c r="AC1" s="9"/>
    </row>
    <row r="2" spans="1:29" x14ac:dyDescent="0.35">
      <c r="A2" s="5" t="s">
        <v>346</v>
      </c>
      <c r="B2" s="5" t="s">
        <v>21</v>
      </c>
      <c r="C2" s="5">
        <v>3857</v>
      </c>
      <c r="D2" s="5">
        <v>164</v>
      </c>
      <c r="E2" s="5">
        <v>116</v>
      </c>
      <c r="F2" s="5">
        <v>189</v>
      </c>
      <c r="G2" s="6">
        <v>3.36658168268929</v>
      </c>
      <c r="H2" s="7">
        <v>2.4036039790852098E-10</v>
      </c>
      <c r="I2" s="10">
        <v>9.6191370856983607</v>
      </c>
      <c r="J2" s="10">
        <v>2.4036039790852098E-10</v>
      </c>
      <c r="K2" s="10">
        <v>9.6191370856983607</v>
      </c>
      <c r="L2" s="10">
        <v>0.120686853293113</v>
      </c>
      <c r="M2" s="10">
        <v>1.16895832531742E-2</v>
      </c>
      <c r="N2" s="10">
        <v>80</v>
      </c>
      <c r="O2" s="10" t="s">
        <v>22</v>
      </c>
      <c r="P2" s="10" t="s">
        <v>347</v>
      </c>
      <c r="Q2" s="10" t="s">
        <v>24</v>
      </c>
      <c r="R2" s="10" t="s">
        <v>25</v>
      </c>
      <c r="S2" s="10" t="s">
        <v>348</v>
      </c>
      <c r="T2" s="10" t="s">
        <v>349</v>
      </c>
      <c r="U2" s="11">
        <v>0.11451900237529691</v>
      </c>
      <c r="V2" s="12" t="str">
        <f>IF($AC$7 &lt;&gt; "", $AC$7 * U2, "")</f>
        <v/>
      </c>
      <c r="W2" s="12" t="str">
        <f>IF($AC$7 &lt;&gt; "", $AC$7 * L2 / $L$83, "")</f>
        <v/>
      </c>
      <c r="X2" s="10" t="str">
        <f>IF(ISNUMBER(SEARCH(O2,$AC$2))=TRUE,"Yes",IF(ISNUMBER(SEARCH(O2,$AC$3))=TRUE,"Yes",IF(ISNUMBER(SEARCH(O2,$AC$4))=TRUE,"Yes","No")))</f>
        <v>No</v>
      </c>
      <c r="Y2" s="10"/>
      <c r="Z2" s="10"/>
      <c r="AB2" s="8" t="s">
        <v>362</v>
      </c>
    </row>
    <row r="3" spans="1:29" x14ac:dyDescent="0.35">
      <c r="A3" s="5" t="s">
        <v>342</v>
      </c>
      <c r="B3" s="5" t="s">
        <v>21</v>
      </c>
      <c r="C3" s="5">
        <v>1561</v>
      </c>
      <c r="D3" s="5">
        <v>107</v>
      </c>
      <c r="E3" s="5">
        <v>113</v>
      </c>
      <c r="F3" s="5">
        <v>129</v>
      </c>
      <c r="G3" s="6">
        <v>2.4556461337486502</v>
      </c>
      <c r="H3" s="7">
        <v>1.2001684406084E-5</v>
      </c>
      <c r="I3" s="10">
        <v>4.9207577975414498</v>
      </c>
      <c r="J3" s="10">
        <v>1.2001684406084E-5</v>
      </c>
      <c r="K3" s="10">
        <v>4.9207577975414498</v>
      </c>
      <c r="L3" s="10">
        <v>4.8844225561459502E-2</v>
      </c>
      <c r="M3" s="10">
        <v>8.9122047580306608E-3</v>
      </c>
      <c r="N3" s="10">
        <v>79</v>
      </c>
      <c r="O3" s="10" t="s">
        <v>22</v>
      </c>
      <c r="P3" s="10" t="s">
        <v>343</v>
      </c>
      <c r="Q3" s="10" t="s">
        <v>24</v>
      </c>
      <c r="R3" s="10" t="s">
        <v>25</v>
      </c>
      <c r="S3" s="10" t="s">
        <v>344</v>
      </c>
      <c r="T3" s="10" t="s">
        <v>345</v>
      </c>
      <c r="U3" s="11">
        <v>4.6347980997624702E-2</v>
      </c>
      <c r="V3" s="12" t="str">
        <f>IF($AC$7 &lt;&gt; "", $AC$7 * U3, "")</f>
        <v/>
      </c>
      <c r="W3" s="12" t="str">
        <f>IF($AC$7 &lt;&gt; "", $AC$7 * L3 / $L$83, "")</f>
        <v/>
      </c>
      <c r="X3" s="10" t="str">
        <f>IF(ISNUMBER(SEARCH(O3,$AC$2))=TRUE,"Yes",IF(ISNUMBER(SEARCH(O3,$AC$3))=TRUE,"Yes",IF(ISNUMBER(SEARCH(O3,$AC$4))=TRUE,"Yes","No")))</f>
        <v>No</v>
      </c>
      <c r="Y3" s="10"/>
      <c r="Z3" s="10"/>
      <c r="AB3" s="8" t="s">
        <v>363</v>
      </c>
    </row>
    <row r="4" spans="1:29" x14ac:dyDescent="0.35">
      <c r="A4" t="s">
        <v>67</v>
      </c>
      <c r="B4" t="s">
        <v>21</v>
      </c>
      <c r="C4">
        <v>1388</v>
      </c>
      <c r="D4">
        <v>188</v>
      </c>
      <c r="E4">
        <v>171</v>
      </c>
      <c r="F4">
        <v>230</v>
      </c>
      <c r="G4" s="1">
        <v>1.54646471568167</v>
      </c>
      <c r="H4" s="2">
        <v>1.01139348456888E-2</v>
      </c>
      <c r="I4" s="8">
        <v>1.99507984843424</v>
      </c>
      <c r="J4" s="8">
        <v>1.01139348456888E-2</v>
      </c>
      <c r="K4" s="8">
        <v>1.99507984843424</v>
      </c>
      <c r="L4" s="8">
        <v>4.3430996207114499E-2</v>
      </c>
      <c r="M4" s="8">
        <v>1.4869320984702301E-2</v>
      </c>
      <c r="N4" s="8">
        <v>11</v>
      </c>
      <c r="O4" s="8" t="s">
        <v>22</v>
      </c>
      <c r="P4" s="8" t="s">
        <v>68</v>
      </c>
      <c r="Q4" s="8" t="s">
        <v>48</v>
      </c>
      <c r="R4" s="8" t="s">
        <v>25</v>
      </c>
      <c r="S4" s="8" t="s">
        <v>69</v>
      </c>
      <c r="T4" s="8" t="s">
        <v>70</v>
      </c>
      <c r="U4" s="13">
        <v>4.1211401425178144E-2</v>
      </c>
      <c r="V4" s="14" t="str">
        <f>IF($AC$7 &lt;&gt; "", $AC$7 * U4, "")</f>
        <v/>
      </c>
      <c r="W4" s="14" t="str">
        <f>IF($AC$7 &lt;&gt; "", $AC$7 * L4 / $L$83, "")</f>
        <v/>
      </c>
      <c r="X4" s="8" t="str">
        <f>IF(ISNUMBER(SEARCH(O4,$AC$2))=TRUE,"Yes",IF(ISNUMBER(SEARCH(O4,$AC$3))=TRUE,"Yes",IF(ISNUMBER(SEARCH(O4,$AC$4))=TRUE,"Yes","No")))</f>
        <v>No</v>
      </c>
      <c r="AB4" s="8" t="s">
        <v>364</v>
      </c>
    </row>
    <row r="5" spans="1:29" x14ac:dyDescent="0.35">
      <c r="A5" t="s">
        <v>96</v>
      </c>
      <c r="B5" t="s">
        <v>21</v>
      </c>
      <c r="C5">
        <v>496</v>
      </c>
      <c r="D5">
        <v>130</v>
      </c>
      <c r="E5">
        <v>100</v>
      </c>
      <c r="F5">
        <v>144</v>
      </c>
      <c r="G5" s="1">
        <v>0.72392147198157297</v>
      </c>
      <c r="H5" s="2">
        <v>0.63156115110713995</v>
      </c>
      <c r="I5" s="8">
        <v>0.199584592372897</v>
      </c>
      <c r="J5" s="8">
        <v>0.63156115110713995</v>
      </c>
      <c r="K5" s="8">
        <v>0.199584592372897</v>
      </c>
      <c r="L5" s="8">
        <v>1.5520010171994799E-2</v>
      </c>
      <c r="M5" s="8">
        <v>9.3947159890773804E-3</v>
      </c>
      <c r="N5" s="8">
        <v>18</v>
      </c>
      <c r="O5" s="8" t="s">
        <v>22</v>
      </c>
      <c r="P5" s="8" t="s">
        <v>97</v>
      </c>
      <c r="Q5" s="8" t="s">
        <v>48</v>
      </c>
      <c r="R5" s="8" t="s">
        <v>25</v>
      </c>
      <c r="S5" s="8" t="s">
        <v>98</v>
      </c>
      <c r="T5" s="8" t="s">
        <v>99</v>
      </c>
      <c r="U5" s="13">
        <v>1.4726840855106888E-2</v>
      </c>
      <c r="V5" s="14" t="str">
        <f>IF($AC$7 &lt;&gt; "", $AC$7 * U5, "")</f>
        <v/>
      </c>
      <c r="W5" s="14" t="str">
        <f>IF($AC$7 &lt;&gt; "", $AC$7 * L5 / $L$83, "")</f>
        <v/>
      </c>
      <c r="X5" s="8" t="str">
        <f>IF(ISNUMBER(SEARCH(O5,$AC$2))=TRUE,"Yes",IF(ISNUMBER(SEARCH(O5,$AC$3))=TRUE,"Yes",IF(ISNUMBER(SEARCH(O5,$AC$4))=TRUE,"Yes","No")))</f>
        <v>No</v>
      </c>
    </row>
    <row r="6" spans="1:29" x14ac:dyDescent="0.35">
      <c r="A6" t="s">
        <v>294</v>
      </c>
      <c r="B6" t="s">
        <v>21</v>
      </c>
      <c r="C6">
        <v>558</v>
      </c>
      <c r="D6">
        <v>125</v>
      </c>
      <c r="E6">
        <v>117</v>
      </c>
      <c r="F6">
        <v>185</v>
      </c>
      <c r="G6" s="1">
        <v>0.71032976050568697</v>
      </c>
      <c r="H6" s="2">
        <v>0.63156115110713995</v>
      </c>
      <c r="I6" s="8">
        <v>0.199584592372897</v>
      </c>
      <c r="J6" s="8">
        <v>0.63156115110713995</v>
      </c>
      <c r="K6" s="8">
        <v>0.199584592372897</v>
      </c>
      <c r="L6" s="8">
        <v>1.7460011443494201E-2</v>
      </c>
      <c r="M6" s="8">
        <v>1.06666415663778E-2</v>
      </c>
      <c r="N6" s="8">
        <v>67</v>
      </c>
      <c r="O6" s="8" t="s">
        <v>22</v>
      </c>
      <c r="P6" s="8" t="s">
        <v>295</v>
      </c>
      <c r="Q6" s="8" t="s">
        <v>24</v>
      </c>
      <c r="R6" s="8" t="s">
        <v>25</v>
      </c>
      <c r="S6" s="8" t="s">
        <v>296</v>
      </c>
      <c r="T6" s="8" t="s">
        <v>297</v>
      </c>
      <c r="U6" s="13">
        <v>1.6567695961995248E-2</v>
      </c>
      <c r="V6" s="14" t="str">
        <f>IF($AC$7 &lt;&gt; "", $AC$7 * U6, "")</f>
        <v/>
      </c>
      <c r="W6" s="14" t="str">
        <f>IF($AC$7 &lt;&gt; "", $AC$7 * L6 / $L$83, "")</f>
        <v/>
      </c>
      <c r="X6" s="8" t="str">
        <f>IF(ISNUMBER(SEARCH(O6,$AC$2))=TRUE,"Yes",IF(ISNUMBER(SEARCH(O6,$AC$3))=TRUE,"Yes",IF(ISNUMBER(SEARCH(O6,$AC$4))=TRUE,"Yes","No")))</f>
        <v>No</v>
      </c>
      <c r="AB6" s="9" t="s">
        <v>365</v>
      </c>
      <c r="AC6" s="9"/>
    </row>
    <row r="7" spans="1:29" x14ac:dyDescent="0.35">
      <c r="A7" t="s">
        <v>298</v>
      </c>
      <c r="B7" t="s">
        <v>21</v>
      </c>
      <c r="C7">
        <v>685</v>
      </c>
      <c r="D7">
        <v>181</v>
      </c>
      <c r="E7">
        <v>140</v>
      </c>
      <c r="F7">
        <v>212</v>
      </c>
      <c r="G7" s="1">
        <v>0.68293464820362504</v>
      </c>
      <c r="H7" s="2">
        <v>0.66005244202656699</v>
      </c>
      <c r="I7" s="8">
        <v>0.18042155782484201</v>
      </c>
      <c r="J7" s="8">
        <v>0.66005244202656699</v>
      </c>
      <c r="K7" s="8">
        <v>0.18042155782484201</v>
      </c>
      <c r="L7" s="8">
        <v>2.1433885015759001E-2</v>
      </c>
      <c r="M7" s="8">
        <v>1.3347240922851E-2</v>
      </c>
      <c r="N7" s="8">
        <v>68</v>
      </c>
      <c r="O7" s="8" t="s">
        <v>22</v>
      </c>
      <c r="P7" s="8" t="s">
        <v>299</v>
      </c>
      <c r="Q7" s="8" t="s">
        <v>24</v>
      </c>
      <c r="R7" s="8" t="s">
        <v>25</v>
      </c>
      <c r="S7" s="8" t="s">
        <v>300</v>
      </c>
      <c r="T7" s="8" t="s">
        <v>301</v>
      </c>
      <c r="U7" s="13">
        <v>2.0338479809976245E-2</v>
      </c>
      <c r="V7" s="14" t="str">
        <f>IF($AC$7 &lt;&gt; "", $AC$7 * U7, "")</f>
        <v/>
      </c>
      <c r="W7" s="14" t="str">
        <f>IF($AC$7 &lt;&gt; "", $AC$7 * L7 / $L$83, "")</f>
        <v/>
      </c>
      <c r="X7" s="8" t="str">
        <f>IF(ISNUMBER(SEARCH(O7,$AC$2))=TRUE,"Yes",IF(ISNUMBER(SEARCH(O7,$AC$3))=TRUE,"Yes",IF(ISNUMBER(SEARCH(O7,$AC$4))=TRUE,"Yes","No")))</f>
        <v>No</v>
      </c>
      <c r="AB7" s="8" t="s">
        <v>366</v>
      </c>
      <c r="AC7" s="14"/>
    </row>
    <row r="8" spans="1:29" x14ac:dyDescent="0.35">
      <c r="A8" t="s">
        <v>84</v>
      </c>
      <c r="B8" t="s">
        <v>21</v>
      </c>
      <c r="C8">
        <v>581</v>
      </c>
      <c r="D8">
        <v>205</v>
      </c>
      <c r="E8">
        <v>131</v>
      </c>
      <c r="F8">
        <v>166</v>
      </c>
      <c r="G8" s="1">
        <v>0.51864019168280695</v>
      </c>
      <c r="H8" s="2">
        <v>0.96893743595195703</v>
      </c>
      <c r="I8" s="8">
        <v>1.37042643300717E-2</v>
      </c>
      <c r="J8" s="8">
        <v>0.96893743595195703</v>
      </c>
      <c r="K8" s="8">
        <v>1.37042643300717E-2</v>
      </c>
      <c r="L8" s="8">
        <v>1.8179689334534298E-2</v>
      </c>
      <c r="M8" s="8">
        <v>1.2692060776957399E-2</v>
      </c>
      <c r="N8" s="8">
        <v>15</v>
      </c>
      <c r="O8" s="8" t="s">
        <v>22</v>
      </c>
      <c r="P8" s="8" t="s">
        <v>85</v>
      </c>
      <c r="Q8" s="8" t="s">
        <v>24</v>
      </c>
      <c r="R8" s="8" t="s">
        <v>25</v>
      </c>
      <c r="S8" s="8" t="s">
        <v>86</v>
      </c>
      <c r="T8" s="8" t="s">
        <v>87</v>
      </c>
      <c r="U8" s="13">
        <v>1.7250593824228028E-2</v>
      </c>
      <c r="V8" s="14" t="str">
        <f>IF($AC$7 &lt;&gt; "", $AC$7 * U8, "")</f>
        <v/>
      </c>
      <c r="W8" s="14" t="str">
        <f>IF($AC$7 &lt;&gt; "", $AC$7 * L8 / $L$83, "")</f>
        <v/>
      </c>
      <c r="X8" s="8" t="str">
        <f>IF(ISNUMBER(SEARCH(O8,$AC$2))=TRUE,"Yes",IF(ISNUMBER(SEARCH(O8,$AC$3))=TRUE,"Yes",IF(ISNUMBER(SEARCH(O8,$AC$4))=TRUE,"Yes","No")))</f>
        <v>No</v>
      </c>
    </row>
    <row r="9" spans="1:29" x14ac:dyDescent="0.35">
      <c r="A9" t="s">
        <v>88</v>
      </c>
      <c r="B9" t="s">
        <v>21</v>
      </c>
      <c r="C9">
        <v>449</v>
      </c>
      <c r="D9">
        <v>130</v>
      </c>
      <c r="E9">
        <v>110</v>
      </c>
      <c r="F9">
        <v>174</v>
      </c>
      <c r="G9" s="1">
        <v>0.441634224034953</v>
      </c>
      <c r="H9" s="2">
        <v>1</v>
      </c>
      <c r="I9" s="8">
        <v>0</v>
      </c>
      <c r="J9" s="8">
        <v>1</v>
      </c>
      <c r="K9" s="8">
        <v>0</v>
      </c>
      <c r="L9" s="8">
        <v>1.4049364046826E-2</v>
      </c>
      <c r="M9" s="8">
        <v>1.03401944833902E-2</v>
      </c>
      <c r="N9" s="8">
        <v>16</v>
      </c>
      <c r="O9" s="8" t="s">
        <v>22</v>
      </c>
      <c r="P9" s="8" t="s">
        <v>89</v>
      </c>
      <c r="Q9" s="8" t="s">
        <v>48</v>
      </c>
      <c r="R9" s="8" t="s">
        <v>25</v>
      </c>
      <c r="S9" s="8" t="s">
        <v>90</v>
      </c>
      <c r="T9" s="8" t="s">
        <v>91</v>
      </c>
      <c r="U9" s="13">
        <v>1.3331353919239905E-2</v>
      </c>
      <c r="V9" s="14" t="str">
        <f>IF($AC$7 &lt;&gt; "", $AC$7 * U9, "")</f>
        <v/>
      </c>
      <c r="W9" s="14" t="str">
        <f>IF($AC$7 &lt;&gt; "", $AC$7 * L9 / $L$83, "")</f>
        <v/>
      </c>
      <c r="X9" s="8" t="str">
        <f>IF(ISNUMBER(SEARCH(O9,$AC$2))=TRUE,"Yes",IF(ISNUMBER(SEARCH(O9,$AC$3))=TRUE,"Yes",IF(ISNUMBER(SEARCH(O9,$AC$4))=TRUE,"Yes","No")))</f>
        <v>No</v>
      </c>
    </row>
    <row r="10" spans="1:29" x14ac:dyDescent="0.35">
      <c r="A10" t="s">
        <v>226</v>
      </c>
      <c r="B10" t="s">
        <v>21</v>
      </c>
      <c r="C10">
        <v>607</v>
      </c>
      <c r="D10">
        <v>175</v>
      </c>
      <c r="E10">
        <v>154</v>
      </c>
      <c r="F10">
        <v>237</v>
      </c>
      <c r="G10" s="1">
        <v>0.42308288768630697</v>
      </c>
      <c r="H10" s="2">
        <v>1</v>
      </c>
      <c r="I10" s="8">
        <v>0</v>
      </c>
      <c r="J10" s="8">
        <v>1</v>
      </c>
      <c r="K10" s="8">
        <v>0</v>
      </c>
      <c r="L10" s="8">
        <v>1.8993238254840401E-2</v>
      </c>
      <c r="M10" s="8">
        <v>1.41629146894332E-2</v>
      </c>
      <c r="N10" s="8">
        <v>50</v>
      </c>
      <c r="O10" s="8" t="s">
        <v>22</v>
      </c>
      <c r="P10" s="8" t="s">
        <v>227</v>
      </c>
      <c r="Q10" s="8" t="s">
        <v>24</v>
      </c>
      <c r="R10" s="8" t="s">
        <v>25</v>
      </c>
      <c r="S10" s="8" t="s">
        <v>228</v>
      </c>
      <c r="T10" s="8" t="s">
        <v>229</v>
      </c>
      <c r="U10" s="13">
        <v>1.8022565320665082E-2</v>
      </c>
      <c r="V10" s="14" t="str">
        <f>IF($AC$7 &lt;&gt; "", $AC$7 * U10, "")</f>
        <v/>
      </c>
      <c r="W10" s="14" t="str">
        <f>IF($AC$7 &lt;&gt; "", $AC$7 * L10 / $L$83, "")</f>
        <v/>
      </c>
      <c r="X10" s="8" t="str">
        <f>IF(ISNUMBER(SEARCH(O10,$AC$2))=TRUE,"Yes",IF(ISNUMBER(SEARCH(O10,$AC$3))=TRUE,"Yes",IF(ISNUMBER(SEARCH(O10,$AC$4))=TRUE,"Yes","No")))</f>
        <v>No</v>
      </c>
    </row>
    <row r="11" spans="1:29" x14ac:dyDescent="0.35">
      <c r="A11" t="s">
        <v>181</v>
      </c>
      <c r="B11" t="s">
        <v>21</v>
      </c>
      <c r="C11">
        <v>540</v>
      </c>
      <c r="D11">
        <v>171</v>
      </c>
      <c r="E11">
        <v>137</v>
      </c>
      <c r="F11">
        <v>196</v>
      </c>
      <c r="G11" s="1">
        <v>0.41562500065603403</v>
      </c>
      <c r="H11" s="2">
        <v>1</v>
      </c>
      <c r="I11" s="8">
        <v>0</v>
      </c>
      <c r="J11" s="8">
        <v>1</v>
      </c>
      <c r="K11" s="8">
        <v>0</v>
      </c>
      <c r="L11" s="8">
        <v>1.6896785267897601E-2</v>
      </c>
      <c r="M11" s="8">
        <v>1.26672014420214E-2</v>
      </c>
      <c r="N11" s="8">
        <v>39</v>
      </c>
      <c r="O11" s="8" t="s">
        <v>22</v>
      </c>
      <c r="P11" s="8" t="s">
        <v>182</v>
      </c>
      <c r="Q11" s="8" t="s">
        <v>48</v>
      </c>
      <c r="R11" s="8" t="s">
        <v>25</v>
      </c>
      <c r="S11" s="8" t="s">
        <v>183</v>
      </c>
      <c r="T11" s="8" t="s">
        <v>184</v>
      </c>
      <c r="U11" s="13">
        <v>1.6033254156769598E-2</v>
      </c>
      <c r="V11" s="14" t="str">
        <f>IF($AC$7 &lt;&gt; "", $AC$7 * U11, "")</f>
        <v/>
      </c>
      <c r="W11" s="14" t="str">
        <f>IF($AC$7 &lt;&gt; "", $AC$7 * L11 / $L$83, "")</f>
        <v/>
      </c>
      <c r="X11" s="8" t="str">
        <f>IF(ISNUMBER(SEARCH(O11,$AC$2))=TRUE,"Yes",IF(ISNUMBER(SEARCH(O11,$AC$3))=TRUE,"Yes",IF(ISNUMBER(SEARCH(O11,$AC$4))=TRUE,"Yes","No")))</f>
        <v>No</v>
      </c>
    </row>
    <row r="12" spans="1:29" x14ac:dyDescent="0.35">
      <c r="A12" t="s">
        <v>92</v>
      </c>
      <c r="B12" t="s">
        <v>21</v>
      </c>
      <c r="C12">
        <v>415</v>
      </c>
      <c r="D12">
        <v>133</v>
      </c>
      <c r="E12">
        <v>108</v>
      </c>
      <c r="F12">
        <v>147</v>
      </c>
      <c r="G12" s="1">
        <v>0.40892515176380101</v>
      </c>
      <c r="H12" s="2">
        <v>1</v>
      </c>
      <c r="I12" s="8">
        <v>0</v>
      </c>
      <c r="J12" s="8">
        <v>1</v>
      </c>
      <c r="K12" s="8">
        <v>0</v>
      </c>
      <c r="L12" s="8">
        <v>1.2985492381810199E-2</v>
      </c>
      <c r="M12" s="8">
        <v>9.7824657773286604E-3</v>
      </c>
      <c r="N12" s="8">
        <v>17</v>
      </c>
      <c r="O12" s="8" t="s">
        <v>22</v>
      </c>
      <c r="P12" s="8" t="s">
        <v>93</v>
      </c>
      <c r="Q12" s="8" t="s">
        <v>24</v>
      </c>
      <c r="R12" s="8" t="s">
        <v>25</v>
      </c>
      <c r="S12" s="8" t="s">
        <v>94</v>
      </c>
      <c r="T12" s="8" t="s">
        <v>95</v>
      </c>
      <c r="U12" s="13">
        <v>1.2321852731591448E-2</v>
      </c>
      <c r="V12" s="14" t="str">
        <f>IF($AC$7 &lt;&gt; "", $AC$7 * U12, "")</f>
        <v/>
      </c>
      <c r="W12" s="14" t="str">
        <f>IF($AC$7 &lt;&gt; "", $AC$7 * L12 / $L$83, "")</f>
        <v/>
      </c>
      <c r="X12" s="8" t="str">
        <f>IF(ISNUMBER(SEARCH(O12,$AC$2))=TRUE,"Yes",IF(ISNUMBER(SEARCH(O12,$AC$3))=TRUE,"Yes",IF(ISNUMBER(SEARCH(O12,$AC$4))=TRUE,"Yes","No")))</f>
        <v>No</v>
      </c>
    </row>
    <row r="13" spans="1:29" x14ac:dyDescent="0.35">
      <c r="A13" t="s">
        <v>286</v>
      </c>
      <c r="B13" t="s">
        <v>21</v>
      </c>
      <c r="C13">
        <v>552</v>
      </c>
      <c r="D13">
        <v>163</v>
      </c>
      <c r="E13">
        <v>164</v>
      </c>
      <c r="F13">
        <v>193</v>
      </c>
      <c r="G13" s="1">
        <v>0.38382968026479303</v>
      </c>
      <c r="H13" s="2">
        <v>1</v>
      </c>
      <c r="I13" s="8">
        <v>0</v>
      </c>
      <c r="J13" s="8">
        <v>1</v>
      </c>
      <c r="K13" s="8">
        <v>0</v>
      </c>
      <c r="L13" s="8">
        <v>1.7272269384962E-2</v>
      </c>
      <c r="M13" s="8">
        <v>1.32481554142895E-2</v>
      </c>
      <c r="N13" s="8">
        <v>65</v>
      </c>
      <c r="O13" s="8" t="s">
        <v>22</v>
      </c>
      <c r="P13" s="8" t="s">
        <v>287</v>
      </c>
      <c r="Q13" s="8" t="s">
        <v>48</v>
      </c>
      <c r="R13" s="8" t="s">
        <v>25</v>
      </c>
      <c r="S13" s="8" t="s">
        <v>288</v>
      </c>
      <c r="T13" s="8" t="s">
        <v>289</v>
      </c>
      <c r="U13" s="13">
        <v>1.6389548693586699E-2</v>
      </c>
      <c r="V13" s="14" t="str">
        <f>IF($AC$7 &lt;&gt; "", $AC$7 * U13, "")</f>
        <v/>
      </c>
      <c r="W13" s="14" t="str">
        <f>IF($AC$7 &lt;&gt; "", $AC$7 * L13 / $L$83, "")</f>
        <v/>
      </c>
      <c r="X13" s="8" t="str">
        <f>IF(ISNUMBER(SEARCH(O13,$AC$2))=TRUE,"Yes",IF(ISNUMBER(SEARCH(O13,$AC$3))=TRUE,"Yes",IF(ISNUMBER(SEARCH(O13,$AC$4))=TRUE,"Yes","No")))</f>
        <v>No</v>
      </c>
    </row>
    <row r="14" spans="1:29" x14ac:dyDescent="0.35">
      <c r="A14" t="s">
        <v>238</v>
      </c>
      <c r="B14" t="s">
        <v>21</v>
      </c>
      <c r="C14">
        <v>362</v>
      </c>
      <c r="D14">
        <v>128</v>
      </c>
      <c r="E14">
        <v>90</v>
      </c>
      <c r="F14">
        <v>129</v>
      </c>
      <c r="G14" s="1">
        <v>0.37781389364628798</v>
      </c>
      <c r="H14" s="2">
        <v>1</v>
      </c>
      <c r="I14" s="8">
        <v>0</v>
      </c>
      <c r="J14" s="8">
        <v>1</v>
      </c>
      <c r="K14" s="8">
        <v>0</v>
      </c>
      <c r="L14" s="8">
        <v>1.13271041981091E-2</v>
      </c>
      <c r="M14" s="8">
        <v>8.7160989708608295E-3</v>
      </c>
      <c r="N14" s="8">
        <v>53</v>
      </c>
      <c r="O14" s="8" t="s">
        <v>22</v>
      </c>
      <c r="P14" s="8" t="s">
        <v>239</v>
      </c>
      <c r="Q14" s="8" t="s">
        <v>24</v>
      </c>
      <c r="R14" s="8" t="s">
        <v>25</v>
      </c>
      <c r="S14" s="8" t="s">
        <v>240</v>
      </c>
      <c r="T14" s="8" t="s">
        <v>241</v>
      </c>
      <c r="U14" s="13">
        <v>1.0748218527315915E-2</v>
      </c>
      <c r="V14" s="14" t="str">
        <f>IF($AC$7 &lt;&gt; "", $AC$7 * U14, "")</f>
        <v/>
      </c>
      <c r="W14" s="14" t="str">
        <f>IF($AC$7 &lt;&gt; "", $AC$7 * L14 / $L$83, "")</f>
        <v/>
      </c>
      <c r="X14" s="8" t="str">
        <f>IF(ISNUMBER(SEARCH(O14,$AC$2))=TRUE,"Yes",IF(ISNUMBER(SEARCH(O14,$AC$3))=TRUE,"Yes",IF(ISNUMBER(SEARCH(O14,$AC$4))=TRUE,"Yes","No")))</f>
        <v>No</v>
      </c>
    </row>
    <row r="15" spans="1:29" x14ac:dyDescent="0.35">
      <c r="A15" t="s">
        <v>112</v>
      </c>
      <c r="B15" t="s">
        <v>21</v>
      </c>
      <c r="C15">
        <v>311</v>
      </c>
      <c r="D15">
        <v>97</v>
      </c>
      <c r="E15">
        <v>84</v>
      </c>
      <c r="F15">
        <v>121</v>
      </c>
      <c r="G15" s="1">
        <v>0.35875779211869502</v>
      </c>
      <c r="H15" s="2">
        <v>1</v>
      </c>
      <c r="I15" s="8">
        <v>0</v>
      </c>
      <c r="J15" s="8">
        <v>1</v>
      </c>
      <c r="K15" s="8">
        <v>0</v>
      </c>
      <c r="L15" s="8">
        <v>9.7312967005854598E-3</v>
      </c>
      <c r="M15" s="8">
        <v>7.5890490568593398E-3</v>
      </c>
      <c r="N15" s="8">
        <v>22</v>
      </c>
      <c r="O15" s="8" t="s">
        <v>22</v>
      </c>
      <c r="P15" s="8" t="s">
        <v>113</v>
      </c>
      <c r="Q15" s="8" t="s">
        <v>48</v>
      </c>
      <c r="R15" s="8" t="s">
        <v>25</v>
      </c>
      <c r="S15" s="8" t="s">
        <v>114</v>
      </c>
      <c r="T15" s="8" t="s">
        <v>115</v>
      </c>
      <c r="U15" s="13">
        <v>9.2339667458432306E-3</v>
      </c>
      <c r="V15" s="14" t="str">
        <f>IF($AC$7 &lt;&gt; "", $AC$7 * U15, "")</f>
        <v/>
      </c>
      <c r="W15" s="14" t="str">
        <f>IF($AC$7 &lt;&gt; "", $AC$7 * L15 / $L$83, "")</f>
        <v/>
      </c>
      <c r="X15" s="8" t="str">
        <f>IF(ISNUMBER(SEARCH(O15,$AC$2))=TRUE,"Yes",IF(ISNUMBER(SEARCH(O15,$AC$3))=TRUE,"Yes",IF(ISNUMBER(SEARCH(O15,$AC$4))=TRUE,"Yes","No")))</f>
        <v>No</v>
      </c>
    </row>
    <row r="16" spans="1:29" x14ac:dyDescent="0.35">
      <c r="A16" t="s">
        <v>79</v>
      </c>
      <c r="B16" t="s">
        <v>21</v>
      </c>
      <c r="C16">
        <v>519</v>
      </c>
      <c r="D16">
        <v>165</v>
      </c>
      <c r="E16">
        <v>132</v>
      </c>
      <c r="F16">
        <v>216</v>
      </c>
      <c r="G16" s="1">
        <v>0.344518431507431</v>
      </c>
      <c r="H16" s="2">
        <v>1</v>
      </c>
      <c r="I16" s="8">
        <v>0</v>
      </c>
      <c r="J16" s="8">
        <v>1</v>
      </c>
      <c r="K16" s="8">
        <v>0</v>
      </c>
      <c r="L16" s="8">
        <v>1.6239688063034899E-2</v>
      </c>
      <c r="M16" s="8">
        <v>1.27839852435176E-2</v>
      </c>
      <c r="N16" s="8">
        <v>14</v>
      </c>
      <c r="O16" s="8" t="s">
        <v>22</v>
      </c>
      <c r="P16" s="8" t="s">
        <v>80</v>
      </c>
      <c r="Q16" s="8" t="s">
        <v>81</v>
      </c>
      <c r="R16" s="8" t="s">
        <v>25</v>
      </c>
      <c r="S16" s="8" t="s">
        <v>82</v>
      </c>
      <c r="T16" s="8" t="s">
        <v>83</v>
      </c>
      <c r="U16" s="13">
        <v>1.5409738717339668E-2</v>
      </c>
      <c r="V16" s="14" t="str">
        <f>IF($AC$7 &lt;&gt; "", $AC$7 * U16, "")</f>
        <v/>
      </c>
      <c r="W16" s="14" t="str">
        <f>IF($AC$7 &lt;&gt; "", $AC$7 * L16 / $L$83, "")</f>
        <v/>
      </c>
      <c r="X16" s="8" t="str">
        <f>IF(ISNUMBER(SEARCH(O16,$AC$2))=TRUE,"Yes",IF(ISNUMBER(SEARCH(O16,$AC$3))=TRUE,"Yes",IF(ISNUMBER(SEARCH(O16,$AC$4))=TRUE,"Yes","No")))</f>
        <v>No</v>
      </c>
    </row>
    <row r="17" spans="1:24" x14ac:dyDescent="0.35">
      <c r="A17" t="s">
        <v>350</v>
      </c>
      <c r="B17" t="s">
        <v>21</v>
      </c>
      <c r="C17">
        <v>520</v>
      </c>
      <c r="D17">
        <v>166</v>
      </c>
      <c r="E17">
        <v>131</v>
      </c>
      <c r="F17">
        <v>219</v>
      </c>
      <c r="G17" s="1">
        <v>0.34076917577299698</v>
      </c>
      <c r="H17" s="2">
        <v>1</v>
      </c>
      <c r="I17" s="8">
        <v>0</v>
      </c>
      <c r="J17" s="8">
        <v>1</v>
      </c>
      <c r="K17" s="8">
        <v>0</v>
      </c>
      <c r="L17" s="8">
        <v>1.6270978406123598E-2</v>
      </c>
      <c r="M17" s="8">
        <v>1.28409395185471E-2</v>
      </c>
      <c r="N17" s="8">
        <v>81</v>
      </c>
      <c r="O17" s="8" t="s">
        <v>22</v>
      </c>
      <c r="P17" s="8" t="s">
        <v>351</v>
      </c>
      <c r="Q17" s="8" t="s">
        <v>24</v>
      </c>
      <c r="R17" s="8" t="s">
        <v>25</v>
      </c>
      <c r="S17" s="8" t="s">
        <v>352</v>
      </c>
      <c r="T17" s="8" t="s">
        <v>353</v>
      </c>
      <c r="U17" s="13">
        <v>1.5439429928741092E-2</v>
      </c>
      <c r="V17" s="14" t="str">
        <f>IF($AC$7 &lt;&gt; "", $AC$7 * U17, "")</f>
        <v/>
      </c>
      <c r="W17" s="14" t="str">
        <f>IF($AC$7 &lt;&gt; "", $AC$7 * L17 / $L$83, "")</f>
        <v/>
      </c>
      <c r="X17" s="8" t="str">
        <f>IF(ISNUMBER(SEARCH(O17,$AC$2))=TRUE,"Yes",IF(ISNUMBER(SEARCH(O17,$AC$3))=TRUE,"Yes",IF(ISNUMBER(SEARCH(O17,$AC$4))=TRUE,"Yes","No")))</f>
        <v>No</v>
      </c>
    </row>
    <row r="18" spans="1:24" x14ac:dyDescent="0.35">
      <c r="A18" t="s">
        <v>278</v>
      </c>
      <c r="B18" t="s">
        <v>21</v>
      </c>
      <c r="C18">
        <v>678</v>
      </c>
      <c r="D18">
        <v>235</v>
      </c>
      <c r="E18">
        <v>180</v>
      </c>
      <c r="F18">
        <v>260</v>
      </c>
      <c r="G18" s="1">
        <v>0.32354217965569998</v>
      </c>
      <c r="H18" s="2">
        <v>1</v>
      </c>
      <c r="I18" s="8">
        <v>0</v>
      </c>
      <c r="J18" s="8">
        <v>1</v>
      </c>
      <c r="K18" s="8">
        <v>0</v>
      </c>
      <c r="L18" s="8">
        <v>2.1214852614138101E-2</v>
      </c>
      <c r="M18" s="8">
        <v>1.69522389873892E-2</v>
      </c>
      <c r="N18" s="8">
        <v>63</v>
      </c>
      <c r="O18" s="8" t="s">
        <v>22</v>
      </c>
      <c r="P18" s="8" t="s">
        <v>279</v>
      </c>
      <c r="Q18" s="8" t="s">
        <v>48</v>
      </c>
      <c r="R18" s="8" t="s">
        <v>25</v>
      </c>
      <c r="S18" s="8" t="s">
        <v>280</v>
      </c>
      <c r="T18" s="8" t="s">
        <v>281</v>
      </c>
      <c r="U18" s="13">
        <v>2.0130641330166271E-2</v>
      </c>
      <c r="V18" s="14" t="str">
        <f>IF($AC$7 &lt;&gt; "", $AC$7 * U18, "")</f>
        <v/>
      </c>
      <c r="W18" s="14" t="str">
        <f>IF($AC$7 &lt;&gt; "", $AC$7 * L18 / $L$83, "")</f>
        <v/>
      </c>
      <c r="X18" s="8" t="str">
        <f>IF(ISNUMBER(SEARCH(O18,$AC$2))=TRUE,"Yes",IF(ISNUMBER(SEARCH(O18,$AC$3))=TRUE,"Yes",IF(ISNUMBER(SEARCH(O18,$AC$4))=TRUE,"Yes","No")))</f>
        <v>No</v>
      </c>
    </row>
    <row r="19" spans="1:24" x14ac:dyDescent="0.35">
      <c r="A19" t="s">
        <v>185</v>
      </c>
      <c r="B19" t="s">
        <v>21</v>
      </c>
      <c r="C19">
        <v>510</v>
      </c>
      <c r="D19">
        <v>187</v>
      </c>
      <c r="E19">
        <v>130</v>
      </c>
      <c r="F19">
        <v>204</v>
      </c>
      <c r="G19" s="1">
        <v>0.29354431442826801</v>
      </c>
      <c r="H19" s="2">
        <v>1</v>
      </c>
      <c r="I19" s="8">
        <v>0</v>
      </c>
      <c r="J19" s="8">
        <v>1</v>
      </c>
      <c r="K19" s="8">
        <v>0</v>
      </c>
      <c r="L19" s="8">
        <v>1.5958074975236599E-2</v>
      </c>
      <c r="M19" s="8">
        <v>1.30152892438121E-2</v>
      </c>
      <c r="N19" s="8">
        <v>40</v>
      </c>
      <c r="O19" s="8" t="s">
        <v>22</v>
      </c>
      <c r="P19" s="8" t="s">
        <v>186</v>
      </c>
      <c r="Q19" s="8" t="s">
        <v>81</v>
      </c>
      <c r="R19" s="8" t="s">
        <v>25</v>
      </c>
      <c r="S19" s="8" t="s">
        <v>187</v>
      </c>
      <c r="T19" s="8" t="s">
        <v>188</v>
      </c>
      <c r="U19" s="13">
        <v>1.5142517814726841E-2</v>
      </c>
      <c r="V19" s="14" t="str">
        <f>IF($AC$7 &lt;&gt; "", $AC$7 * U19, "")</f>
        <v/>
      </c>
      <c r="W19" s="14" t="str">
        <f>IF($AC$7 &lt;&gt; "", $AC$7 * L19 / $L$83, "")</f>
        <v/>
      </c>
      <c r="X19" s="8" t="str">
        <f>IF(ISNUMBER(SEARCH(O19,$AC$2))=TRUE,"Yes",IF(ISNUMBER(SEARCH(O19,$AC$3))=TRUE,"Yes",IF(ISNUMBER(SEARCH(O19,$AC$4))=TRUE,"Yes","No")))</f>
        <v>No</v>
      </c>
    </row>
    <row r="20" spans="1:24" x14ac:dyDescent="0.35">
      <c r="A20" t="s">
        <v>132</v>
      </c>
      <c r="B20" t="s">
        <v>21</v>
      </c>
      <c r="C20">
        <v>542</v>
      </c>
      <c r="D20">
        <v>197</v>
      </c>
      <c r="E20">
        <v>154</v>
      </c>
      <c r="F20">
        <v>214</v>
      </c>
      <c r="G20" s="1">
        <v>0.25384941517088899</v>
      </c>
      <c r="H20" s="2">
        <v>1</v>
      </c>
      <c r="I20" s="8">
        <v>0</v>
      </c>
      <c r="J20" s="8">
        <v>1</v>
      </c>
      <c r="K20" s="8">
        <v>0</v>
      </c>
      <c r="L20" s="8">
        <v>1.6959365954075E-2</v>
      </c>
      <c r="M20" s="8">
        <v>1.42245100432085E-2</v>
      </c>
      <c r="N20" s="8">
        <v>27</v>
      </c>
      <c r="O20" s="8" t="s">
        <v>22</v>
      </c>
      <c r="P20" s="8" t="s">
        <v>133</v>
      </c>
      <c r="Q20" s="8" t="s">
        <v>48</v>
      </c>
      <c r="R20" s="8" t="s">
        <v>25</v>
      </c>
      <c r="S20" s="8" t="s">
        <v>134</v>
      </c>
      <c r="T20" s="8" t="s">
        <v>135</v>
      </c>
      <c r="U20" s="13">
        <v>1.6092636579572446E-2</v>
      </c>
      <c r="V20" s="14" t="str">
        <f>IF($AC$7 &lt;&gt; "", $AC$7 * U20, "")</f>
        <v/>
      </c>
      <c r="W20" s="14" t="str">
        <f>IF($AC$7 &lt;&gt; "", $AC$7 * L20 / $L$83, "")</f>
        <v/>
      </c>
      <c r="X20" s="8" t="str">
        <f>IF(ISNUMBER(SEARCH(O20,$AC$2))=TRUE,"Yes",IF(ISNUMBER(SEARCH(O20,$AC$3))=TRUE,"Yes",IF(ISNUMBER(SEARCH(O20,$AC$4))=TRUE,"Yes","No")))</f>
        <v>No</v>
      </c>
    </row>
    <row r="21" spans="1:24" x14ac:dyDescent="0.35">
      <c r="A21" t="s">
        <v>246</v>
      </c>
      <c r="B21" t="s">
        <v>21</v>
      </c>
      <c r="C21">
        <v>352</v>
      </c>
      <c r="D21">
        <v>123</v>
      </c>
      <c r="E21">
        <v>90</v>
      </c>
      <c r="F21">
        <v>164</v>
      </c>
      <c r="G21" s="1">
        <v>0.23770085590754</v>
      </c>
      <c r="H21" s="2">
        <v>1</v>
      </c>
      <c r="I21" s="8">
        <v>0</v>
      </c>
      <c r="J21" s="8">
        <v>1</v>
      </c>
      <c r="K21" s="8">
        <v>0</v>
      </c>
      <c r="L21" s="8">
        <v>1.10142007672221E-2</v>
      </c>
      <c r="M21" s="8">
        <v>9.3304873161924803E-3</v>
      </c>
      <c r="N21" s="8">
        <v>55</v>
      </c>
      <c r="O21" s="8" t="s">
        <v>22</v>
      </c>
      <c r="P21" s="8" t="s">
        <v>247</v>
      </c>
      <c r="Q21" s="8" t="s">
        <v>48</v>
      </c>
      <c r="R21" s="8" t="s">
        <v>25</v>
      </c>
      <c r="S21" s="8" t="s">
        <v>248</v>
      </c>
      <c r="T21" s="8" t="s">
        <v>249</v>
      </c>
      <c r="U21" s="13">
        <v>1.0451306413301662E-2</v>
      </c>
      <c r="V21" s="14" t="str">
        <f>IF($AC$7 &lt;&gt; "", $AC$7 * U21, "")</f>
        <v/>
      </c>
      <c r="W21" s="14" t="str">
        <f>IF($AC$7 &lt;&gt; "", $AC$7 * L21 / $L$83, "")</f>
        <v/>
      </c>
      <c r="X21" s="8" t="str">
        <f>IF(ISNUMBER(SEARCH(O21,$AC$2))=TRUE,"Yes",IF(ISNUMBER(SEARCH(O21,$AC$3))=TRUE,"Yes",IF(ISNUMBER(SEARCH(O21,$AC$4))=TRUE,"Yes","No")))</f>
        <v>No</v>
      </c>
    </row>
    <row r="22" spans="1:24" x14ac:dyDescent="0.35">
      <c r="A22" t="s">
        <v>59</v>
      </c>
      <c r="B22" t="s">
        <v>21</v>
      </c>
      <c r="C22">
        <v>523</v>
      </c>
      <c r="D22">
        <v>209</v>
      </c>
      <c r="E22">
        <v>118</v>
      </c>
      <c r="F22">
        <v>237</v>
      </c>
      <c r="G22" s="1">
        <v>0.23549674823893499</v>
      </c>
      <c r="H22" s="2">
        <v>1</v>
      </c>
      <c r="I22" s="8">
        <v>0</v>
      </c>
      <c r="J22" s="8">
        <v>1</v>
      </c>
      <c r="K22" s="8">
        <v>0</v>
      </c>
      <c r="L22" s="8">
        <v>1.6364849435389701E-2</v>
      </c>
      <c r="M22" s="8">
        <v>1.38840750970654E-2</v>
      </c>
      <c r="N22" s="8">
        <v>9</v>
      </c>
      <c r="O22" s="8" t="s">
        <v>22</v>
      </c>
      <c r="P22" s="8" t="s">
        <v>60</v>
      </c>
      <c r="Q22" s="8" t="s">
        <v>24</v>
      </c>
      <c r="R22" s="8" t="s">
        <v>25</v>
      </c>
      <c r="S22" s="8" t="s">
        <v>61</v>
      </c>
      <c r="T22" s="8" t="s">
        <v>62</v>
      </c>
      <c r="U22" s="13">
        <v>1.5528503562945368E-2</v>
      </c>
      <c r="V22" s="14" t="str">
        <f>IF($AC$7 &lt;&gt; "", $AC$7 * U22, "")</f>
        <v/>
      </c>
      <c r="W22" s="14" t="str">
        <f>IF($AC$7 &lt;&gt; "", $AC$7 * L22 / $L$83, "")</f>
        <v/>
      </c>
      <c r="X22" s="8" t="str">
        <f>IF(ISNUMBER(SEARCH(O22,$AC$2))=TRUE,"Yes",IF(ISNUMBER(SEARCH(O22,$AC$3))=TRUE,"Yes",IF(ISNUMBER(SEARCH(O22,$AC$4))=TRUE,"Yes","No")))</f>
        <v>No</v>
      </c>
    </row>
    <row r="23" spans="1:24" x14ac:dyDescent="0.35">
      <c r="A23" t="s">
        <v>28</v>
      </c>
      <c r="B23" t="s">
        <v>21</v>
      </c>
      <c r="C23">
        <v>414</v>
      </c>
      <c r="D23">
        <v>175</v>
      </c>
      <c r="E23">
        <v>106</v>
      </c>
      <c r="F23">
        <v>167</v>
      </c>
      <c r="G23" s="1">
        <v>0.21094356565006001</v>
      </c>
      <c r="H23" s="2">
        <v>1</v>
      </c>
      <c r="I23" s="8">
        <v>0</v>
      </c>
      <c r="J23" s="8">
        <v>1</v>
      </c>
      <c r="K23" s="8">
        <v>0</v>
      </c>
      <c r="L23" s="8">
        <v>1.29542020387215E-2</v>
      </c>
      <c r="M23" s="8">
        <v>1.1186472126039701E-2</v>
      </c>
      <c r="N23" s="8">
        <v>2</v>
      </c>
      <c r="O23" s="8" t="s">
        <v>22</v>
      </c>
      <c r="P23" s="8" t="s">
        <v>29</v>
      </c>
      <c r="Q23" s="8" t="s">
        <v>30</v>
      </c>
      <c r="R23" s="8" t="s">
        <v>25</v>
      </c>
      <c r="S23" s="8" t="s">
        <v>31</v>
      </c>
      <c r="T23" s="8" t="s">
        <v>32</v>
      </c>
      <c r="U23" s="13">
        <v>1.2292161520190024E-2</v>
      </c>
      <c r="V23" s="14" t="str">
        <f>IF($AC$7 &lt;&gt; "", $AC$7 * U23, "")</f>
        <v/>
      </c>
      <c r="W23" s="14" t="str">
        <f>IF($AC$7 &lt;&gt; "", $AC$7 * L23 / $L$83, "")</f>
        <v/>
      </c>
      <c r="X23" s="8" t="str">
        <f>IF(ISNUMBER(SEARCH(O23,$AC$2))=TRUE,"Yes",IF(ISNUMBER(SEARCH(O23,$AC$3))=TRUE,"Yes",IF(ISNUMBER(SEARCH(O23,$AC$4))=TRUE,"Yes","No")))</f>
        <v>No</v>
      </c>
    </row>
    <row r="24" spans="1:24" x14ac:dyDescent="0.35">
      <c r="A24" t="s">
        <v>33</v>
      </c>
      <c r="B24" t="s">
        <v>21</v>
      </c>
      <c r="C24">
        <v>621</v>
      </c>
      <c r="D24">
        <v>221</v>
      </c>
      <c r="E24">
        <v>186</v>
      </c>
      <c r="F24">
        <v>264</v>
      </c>
      <c r="G24" s="1">
        <v>0.20353528027193299</v>
      </c>
      <c r="H24" s="2">
        <v>1</v>
      </c>
      <c r="I24" s="8">
        <v>0</v>
      </c>
      <c r="J24" s="8">
        <v>1</v>
      </c>
      <c r="K24" s="8">
        <v>0</v>
      </c>
      <c r="L24" s="8">
        <v>1.9431303058082199E-2</v>
      </c>
      <c r="M24" s="8">
        <v>1.6875925998979701E-2</v>
      </c>
      <c r="N24" s="8">
        <v>3</v>
      </c>
      <c r="O24" s="8" t="s">
        <v>22</v>
      </c>
      <c r="P24" s="8" t="s">
        <v>34</v>
      </c>
      <c r="Q24" s="8" t="s">
        <v>35</v>
      </c>
      <c r="R24" s="8" t="s">
        <v>25</v>
      </c>
      <c r="S24" s="8" t="s">
        <v>36</v>
      </c>
      <c r="T24" s="8" t="s">
        <v>37</v>
      </c>
      <c r="U24" s="13">
        <v>1.8438242280285035E-2</v>
      </c>
      <c r="V24" s="14" t="str">
        <f>IF($AC$7 &lt;&gt; "", $AC$7 * U24, "")</f>
        <v/>
      </c>
      <c r="W24" s="14" t="str">
        <f>IF($AC$7 &lt;&gt; "", $AC$7 * L24 / $L$83, "")</f>
        <v/>
      </c>
      <c r="X24" s="8" t="str">
        <f>IF(ISNUMBER(SEARCH(O24,$AC$2))=TRUE,"Yes",IF(ISNUMBER(SEARCH(O24,$AC$3))=TRUE,"Yes",IF(ISNUMBER(SEARCH(O24,$AC$4))=TRUE,"Yes","No")))</f>
        <v>No</v>
      </c>
    </row>
    <row r="25" spans="1:24" x14ac:dyDescent="0.35">
      <c r="A25" t="s">
        <v>75</v>
      </c>
      <c r="B25" t="s">
        <v>21</v>
      </c>
      <c r="C25">
        <v>445</v>
      </c>
      <c r="D25">
        <v>174</v>
      </c>
      <c r="E25">
        <v>113</v>
      </c>
      <c r="F25">
        <v>201</v>
      </c>
      <c r="G25" s="1">
        <v>0.20163756745875899</v>
      </c>
      <c r="H25" s="2">
        <v>1</v>
      </c>
      <c r="I25" s="8">
        <v>0</v>
      </c>
      <c r="J25" s="8">
        <v>1</v>
      </c>
      <c r="K25" s="8">
        <v>0</v>
      </c>
      <c r="L25" s="8">
        <v>1.3924202674471199E-2</v>
      </c>
      <c r="M25" s="8">
        <v>1.2097821568906699E-2</v>
      </c>
      <c r="N25" s="8">
        <v>13</v>
      </c>
      <c r="O25" s="8" t="s">
        <v>22</v>
      </c>
      <c r="P25" s="8" t="s">
        <v>76</v>
      </c>
      <c r="Q25" s="8" t="s">
        <v>35</v>
      </c>
      <c r="R25" s="8" t="s">
        <v>25</v>
      </c>
      <c r="S25" s="8" t="s">
        <v>77</v>
      </c>
      <c r="T25" s="8" t="s">
        <v>78</v>
      </c>
      <c r="U25" s="13">
        <v>1.3212589073634205E-2</v>
      </c>
      <c r="V25" s="14" t="str">
        <f>IF($AC$7 &lt;&gt; "", $AC$7 * U25, "")</f>
        <v/>
      </c>
      <c r="W25" s="14" t="str">
        <f>IF($AC$7 &lt;&gt; "", $AC$7 * L25 / $L$83, "")</f>
        <v/>
      </c>
      <c r="X25" s="8" t="str">
        <f>IF(ISNUMBER(SEARCH(O25,$AC$2))=TRUE,"Yes",IF(ISNUMBER(SEARCH(O25,$AC$3))=TRUE,"Yes",IF(ISNUMBER(SEARCH(O25,$AC$4))=TRUE,"Yes","No")))</f>
        <v>No</v>
      </c>
    </row>
    <row r="26" spans="1:24" x14ac:dyDescent="0.35">
      <c r="A26" t="s">
        <v>258</v>
      </c>
      <c r="B26" t="s">
        <v>21</v>
      </c>
      <c r="C26">
        <v>301</v>
      </c>
      <c r="D26">
        <v>101</v>
      </c>
      <c r="E26">
        <v>93</v>
      </c>
      <c r="F26">
        <v>135</v>
      </c>
      <c r="G26" s="1">
        <v>0.18863943114607201</v>
      </c>
      <c r="H26" s="2">
        <v>1</v>
      </c>
      <c r="I26" s="8">
        <v>0</v>
      </c>
      <c r="J26" s="8">
        <v>1</v>
      </c>
      <c r="K26" s="8">
        <v>0</v>
      </c>
      <c r="L26" s="8">
        <v>9.4183932696984708E-3</v>
      </c>
      <c r="M26" s="8">
        <v>8.2650610949299309E-3</v>
      </c>
      <c r="N26" s="8">
        <v>58</v>
      </c>
      <c r="O26" s="8" t="s">
        <v>22</v>
      </c>
      <c r="P26" s="8" t="s">
        <v>259</v>
      </c>
      <c r="Q26" s="8" t="s">
        <v>24</v>
      </c>
      <c r="R26" s="8" t="s">
        <v>25</v>
      </c>
      <c r="S26" s="8" t="s">
        <v>260</v>
      </c>
      <c r="T26" s="8" t="s">
        <v>261</v>
      </c>
      <c r="U26" s="13">
        <v>8.9370546318289779E-3</v>
      </c>
      <c r="V26" s="14" t="str">
        <f>IF($AC$7 &lt;&gt; "", $AC$7 * U26, "")</f>
        <v/>
      </c>
      <c r="W26" s="14" t="str">
        <f>IF($AC$7 &lt;&gt; "", $AC$7 * L26 / $L$83, "")</f>
        <v/>
      </c>
      <c r="X26" s="8" t="str">
        <f>IF(ISNUMBER(SEARCH(O26,$AC$2))=TRUE,"Yes",IF(ISNUMBER(SEARCH(O26,$AC$3))=TRUE,"Yes",IF(ISNUMBER(SEARCH(O26,$AC$4))=TRUE,"Yes","No")))</f>
        <v>No</v>
      </c>
    </row>
    <row r="27" spans="1:24" x14ac:dyDescent="0.35">
      <c r="A27" t="s">
        <v>193</v>
      </c>
      <c r="B27" t="s">
        <v>21</v>
      </c>
      <c r="C27">
        <v>385</v>
      </c>
      <c r="D27">
        <v>137</v>
      </c>
      <c r="E27">
        <v>109</v>
      </c>
      <c r="F27">
        <v>178</v>
      </c>
      <c r="G27" s="1">
        <v>0.18831353854826199</v>
      </c>
      <c r="H27" s="2">
        <v>1</v>
      </c>
      <c r="I27" s="8">
        <v>0</v>
      </c>
      <c r="J27" s="8">
        <v>1</v>
      </c>
      <c r="K27" s="8">
        <v>0</v>
      </c>
      <c r="L27" s="8">
        <v>1.2046782089149201E-2</v>
      </c>
      <c r="M27" s="8">
        <v>1.0567446676457501E-2</v>
      </c>
      <c r="N27" s="8">
        <v>42</v>
      </c>
      <c r="O27" s="8" t="s">
        <v>22</v>
      </c>
      <c r="P27" s="8" t="s">
        <v>194</v>
      </c>
      <c r="Q27" s="8" t="s">
        <v>30</v>
      </c>
      <c r="R27" s="8" t="s">
        <v>25</v>
      </c>
      <c r="S27" s="8" t="s">
        <v>195</v>
      </c>
      <c r="T27" s="8" t="s">
        <v>196</v>
      </c>
      <c r="U27" s="13">
        <v>1.1431116389548693E-2</v>
      </c>
      <c r="V27" s="14" t="str">
        <f>IF($AC$7 &lt;&gt; "", $AC$7 * U27, "")</f>
        <v/>
      </c>
      <c r="W27" s="14" t="str">
        <f>IF($AC$7 &lt;&gt; "", $AC$7 * L27 / $L$83, "")</f>
        <v/>
      </c>
      <c r="X27" s="8" t="str">
        <f>IF(ISNUMBER(SEARCH(O27,$AC$2))=TRUE,"Yes",IF(ISNUMBER(SEARCH(O27,$AC$3))=TRUE,"Yes",IF(ISNUMBER(SEARCH(O27,$AC$4))=TRUE,"Yes","No")))</f>
        <v>No</v>
      </c>
    </row>
    <row r="28" spans="1:24" x14ac:dyDescent="0.35">
      <c r="A28" t="s">
        <v>136</v>
      </c>
      <c r="B28" t="s">
        <v>21</v>
      </c>
      <c r="C28">
        <v>479</v>
      </c>
      <c r="D28">
        <v>200</v>
      </c>
      <c r="E28">
        <v>139</v>
      </c>
      <c r="F28">
        <v>206</v>
      </c>
      <c r="G28" s="1">
        <v>0.13347820360423401</v>
      </c>
      <c r="H28" s="2">
        <v>1</v>
      </c>
      <c r="I28" s="8">
        <v>0</v>
      </c>
      <c r="J28" s="8">
        <v>1</v>
      </c>
      <c r="K28" s="8">
        <v>0</v>
      </c>
      <c r="L28" s="8">
        <v>1.4988074339486899E-2</v>
      </c>
      <c r="M28" s="8">
        <v>1.36618152964304E-2</v>
      </c>
      <c r="N28" s="8">
        <v>28</v>
      </c>
      <c r="O28" s="8" t="s">
        <v>22</v>
      </c>
      <c r="P28" s="8" t="s">
        <v>137</v>
      </c>
      <c r="Q28" s="8" t="s">
        <v>48</v>
      </c>
      <c r="R28" s="8" t="s">
        <v>25</v>
      </c>
      <c r="S28" s="8" t="s">
        <v>138</v>
      </c>
      <c r="T28" s="8" t="s">
        <v>139</v>
      </c>
      <c r="U28" s="13">
        <v>1.422209026128266E-2</v>
      </c>
      <c r="V28" s="14" t="str">
        <f>IF($AC$7 &lt;&gt; "", $AC$7 * U28, "")</f>
        <v/>
      </c>
      <c r="W28" s="14" t="str">
        <f>IF($AC$7 &lt;&gt; "", $AC$7 * L28 / $L$83, "")</f>
        <v/>
      </c>
      <c r="X28" s="8" t="str">
        <f>IF(ISNUMBER(SEARCH(O28,$AC$2))=TRUE,"Yes",IF(ISNUMBER(SEARCH(O28,$AC$3))=TRUE,"Yes",IF(ISNUMBER(SEARCH(O28,$AC$4))=TRUE,"Yes","No")))</f>
        <v>No</v>
      </c>
    </row>
    <row r="29" spans="1:24" x14ac:dyDescent="0.35">
      <c r="A29" t="s">
        <v>104</v>
      </c>
      <c r="B29" t="s">
        <v>21</v>
      </c>
      <c r="C29">
        <v>408</v>
      </c>
      <c r="D29">
        <v>176</v>
      </c>
      <c r="E29">
        <v>116</v>
      </c>
      <c r="F29">
        <v>174</v>
      </c>
      <c r="G29" s="1">
        <v>0.12905572990480699</v>
      </c>
      <c r="H29" s="2">
        <v>1</v>
      </c>
      <c r="I29" s="8">
        <v>0</v>
      </c>
      <c r="J29" s="8">
        <v>1</v>
      </c>
      <c r="K29" s="8">
        <v>0</v>
      </c>
      <c r="L29" s="8">
        <v>1.27664599801893E-2</v>
      </c>
      <c r="M29" s="8">
        <v>1.16713747438682E-2</v>
      </c>
      <c r="N29" s="8">
        <v>20</v>
      </c>
      <c r="O29" s="8" t="s">
        <v>22</v>
      </c>
      <c r="P29" s="8" t="s">
        <v>105</v>
      </c>
      <c r="Q29" s="8" t="s">
        <v>48</v>
      </c>
      <c r="R29" s="8" t="s">
        <v>25</v>
      </c>
      <c r="S29" s="8" t="s">
        <v>106</v>
      </c>
      <c r="T29" s="8" t="s">
        <v>107</v>
      </c>
      <c r="U29" s="13">
        <v>1.2114014251781473E-2</v>
      </c>
      <c r="V29" s="14" t="str">
        <f>IF($AC$7 &lt;&gt; "", $AC$7 * U29, "")</f>
        <v/>
      </c>
      <c r="W29" s="14" t="str">
        <f>IF($AC$7 &lt;&gt; "", $AC$7 * L29 / $L$83, "")</f>
        <v/>
      </c>
      <c r="X29" s="8" t="str">
        <f>IF(ISNUMBER(SEARCH(O29,$AC$2))=TRUE,"Yes",IF(ISNUMBER(SEARCH(O29,$AC$3))=TRUE,"Yes",IF(ISNUMBER(SEARCH(O29,$AC$4))=TRUE,"Yes","No")))</f>
        <v>No</v>
      </c>
    </row>
    <row r="30" spans="1:24" x14ac:dyDescent="0.35">
      <c r="A30" t="s">
        <v>108</v>
      </c>
      <c r="B30" t="s">
        <v>21</v>
      </c>
      <c r="C30">
        <v>387</v>
      </c>
      <c r="D30">
        <v>157</v>
      </c>
      <c r="E30">
        <v>117</v>
      </c>
      <c r="F30">
        <v>168</v>
      </c>
      <c r="G30" s="1">
        <v>0.12512640727358099</v>
      </c>
      <c r="H30" s="2">
        <v>1</v>
      </c>
      <c r="I30" s="8">
        <v>0</v>
      </c>
      <c r="J30" s="8">
        <v>1</v>
      </c>
      <c r="K30" s="8">
        <v>0</v>
      </c>
      <c r="L30" s="8">
        <v>1.21093627753266E-2</v>
      </c>
      <c r="M30" s="8">
        <v>1.11035267147253E-2</v>
      </c>
      <c r="N30" s="8">
        <v>21</v>
      </c>
      <c r="O30" s="8" t="s">
        <v>22</v>
      </c>
      <c r="P30" s="8" t="s">
        <v>109</v>
      </c>
      <c r="Q30" s="8" t="s">
        <v>24</v>
      </c>
      <c r="R30" s="8" t="s">
        <v>25</v>
      </c>
      <c r="S30" s="8" t="s">
        <v>110</v>
      </c>
      <c r="T30" s="8" t="s">
        <v>111</v>
      </c>
      <c r="U30" s="13">
        <v>1.1490498812351544E-2</v>
      </c>
      <c r="V30" s="14" t="str">
        <f>IF($AC$7 &lt;&gt; "", $AC$7 * U30, "")</f>
        <v/>
      </c>
      <c r="W30" s="14" t="str">
        <f>IF($AC$7 &lt;&gt; "", $AC$7 * L30 / $L$83, "")</f>
        <v/>
      </c>
      <c r="X30" s="8" t="str">
        <f>IF(ISNUMBER(SEARCH(O30,$AC$2))=TRUE,"Yes",IF(ISNUMBER(SEARCH(O30,$AC$3))=TRUE,"Yes",IF(ISNUMBER(SEARCH(O30,$AC$4))=TRUE,"Yes","No")))</f>
        <v>No</v>
      </c>
    </row>
    <row r="31" spans="1:24" x14ac:dyDescent="0.35">
      <c r="A31" t="s">
        <v>254</v>
      </c>
      <c r="B31" t="s">
        <v>21</v>
      </c>
      <c r="C31">
        <v>284</v>
      </c>
      <c r="D31">
        <v>108</v>
      </c>
      <c r="E31">
        <v>82</v>
      </c>
      <c r="F31">
        <v>141</v>
      </c>
      <c r="G31" s="1">
        <v>0.110803616769409</v>
      </c>
      <c r="H31" s="2">
        <v>1</v>
      </c>
      <c r="I31" s="8">
        <v>0</v>
      </c>
      <c r="J31" s="8">
        <v>1</v>
      </c>
      <c r="K31" s="8">
        <v>0</v>
      </c>
      <c r="L31" s="8">
        <v>8.8864574371905793E-3</v>
      </c>
      <c r="M31" s="8">
        <v>8.2222312085203399E-3</v>
      </c>
      <c r="N31" s="8">
        <v>57</v>
      </c>
      <c r="O31" s="8" t="s">
        <v>22</v>
      </c>
      <c r="P31" s="8" t="s">
        <v>255</v>
      </c>
      <c r="Q31" s="8" t="s">
        <v>24</v>
      </c>
      <c r="R31" s="8" t="s">
        <v>25</v>
      </c>
      <c r="S31" s="8" t="s">
        <v>256</v>
      </c>
      <c r="T31" s="8" t="s">
        <v>257</v>
      </c>
      <c r="U31" s="13">
        <v>8.4323040380047502E-3</v>
      </c>
      <c r="V31" s="14" t="str">
        <f>IF($AC$7 &lt;&gt; "", $AC$7 * U31, "")</f>
        <v/>
      </c>
      <c r="W31" s="14" t="str">
        <f>IF($AC$7 &lt;&gt; "", $AC$7 * L31 / $L$83, "")</f>
        <v/>
      </c>
      <c r="X31" s="8" t="str">
        <f>IF(ISNUMBER(SEARCH(O31,$AC$2))=TRUE,"Yes",IF(ISNUMBER(SEARCH(O31,$AC$3))=TRUE,"Yes",IF(ISNUMBER(SEARCH(O31,$AC$4))=TRUE,"Yes","No")))</f>
        <v>No</v>
      </c>
    </row>
    <row r="32" spans="1:24" x14ac:dyDescent="0.35">
      <c r="A32" t="s">
        <v>177</v>
      </c>
      <c r="B32" t="s">
        <v>21</v>
      </c>
      <c r="C32">
        <v>633</v>
      </c>
      <c r="D32">
        <v>270</v>
      </c>
      <c r="E32">
        <v>185</v>
      </c>
      <c r="F32">
        <v>280</v>
      </c>
      <c r="G32" s="1">
        <v>0.106016345153107</v>
      </c>
      <c r="H32" s="2">
        <v>1</v>
      </c>
      <c r="I32" s="8">
        <v>0</v>
      </c>
      <c r="J32" s="8">
        <v>1</v>
      </c>
      <c r="K32" s="8">
        <v>0</v>
      </c>
      <c r="L32" s="8">
        <v>1.9806787175146601E-2</v>
      </c>
      <c r="M32" s="8">
        <v>1.8400794308129902E-2</v>
      </c>
      <c r="N32" s="8">
        <v>38</v>
      </c>
      <c r="O32" s="8" t="s">
        <v>22</v>
      </c>
      <c r="P32" s="8" t="s">
        <v>178</v>
      </c>
      <c r="Q32" s="8" t="s">
        <v>24</v>
      </c>
      <c r="R32" s="8" t="s">
        <v>25</v>
      </c>
      <c r="S32" s="8" t="s">
        <v>179</v>
      </c>
      <c r="T32" s="8" t="s">
        <v>180</v>
      </c>
      <c r="U32" s="13">
        <v>1.8794536817102137E-2</v>
      </c>
      <c r="V32" s="14" t="str">
        <f>IF($AC$7 &lt;&gt; "", $AC$7 * U32, "")</f>
        <v/>
      </c>
      <c r="W32" s="14" t="str">
        <f>IF($AC$7 &lt;&gt; "", $AC$7 * L32 / $L$83, "")</f>
        <v/>
      </c>
      <c r="X32" s="8" t="str">
        <f>IF(ISNUMBER(SEARCH(O32,$AC$2))=TRUE,"Yes",IF(ISNUMBER(SEARCH(O32,$AC$3))=TRUE,"Yes",IF(ISNUMBER(SEARCH(O32,$AC$4))=TRUE,"Yes","No")))</f>
        <v>No</v>
      </c>
    </row>
    <row r="33" spans="1:24" x14ac:dyDescent="0.35">
      <c r="A33" t="s">
        <v>100</v>
      </c>
      <c r="B33" t="s">
        <v>21</v>
      </c>
      <c r="C33">
        <v>322</v>
      </c>
      <c r="D33">
        <v>137</v>
      </c>
      <c r="E33">
        <v>83</v>
      </c>
      <c r="F33">
        <v>163</v>
      </c>
      <c r="G33" s="1">
        <v>9.2034028758254893E-2</v>
      </c>
      <c r="H33" s="2">
        <v>1</v>
      </c>
      <c r="I33" s="8">
        <v>0</v>
      </c>
      <c r="J33" s="8">
        <v>1</v>
      </c>
      <c r="K33" s="8">
        <v>0</v>
      </c>
      <c r="L33" s="8">
        <v>1.0075490474561201E-2</v>
      </c>
      <c r="M33" s="8">
        <v>9.4388892829524208E-3</v>
      </c>
      <c r="N33" s="8">
        <v>19</v>
      </c>
      <c r="O33" s="8" t="s">
        <v>22</v>
      </c>
      <c r="P33" s="8" t="s">
        <v>101</v>
      </c>
      <c r="Q33" s="8" t="s">
        <v>24</v>
      </c>
      <c r="R33" s="8" t="s">
        <v>25</v>
      </c>
      <c r="S33" s="8" t="s">
        <v>102</v>
      </c>
      <c r="T33" s="8" t="s">
        <v>103</v>
      </c>
      <c r="U33" s="13">
        <v>9.5605700712589076E-3</v>
      </c>
      <c r="V33" s="14" t="str">
        <f>IF($AC$7 &lt;&gt; "", $AC$7 * U33, "")</f>
        <v/>
      </c>
      <c r="W33" s="14" t="str">
        <f>IF($AC$7 &lt;&gt; "", $AC$7 * L33 / $L$83, "")</f>
        <v/>
      </c>
      <c r="X33" s="8" t="str">
        <f>IF(ISNUMBER(SEARCH(O33,$AC$2))=TRUE,"Yes",IF(ISNUMBER(SEARCH(O33,$AC$3))=TRUE,"Yes",IF(ISNUMBER(SEARCH(O33,$AC$4))=TRUE,"Yes","No")))</f>
        <v>No</v>
      </c>
    </row>
    <row r="34" spans="1:24" x14ac:dyDescent="0.35">
      <c r="A34" t="s">
        <v>152</v>
      </c>
      <c r="B34" t="s">
        <v>21</v>
      </c>
      <c r="C34">
        <v>420</v>
      </c>
      <c r="D34">
        <v>174</v>
      </c>
      <c r="E34">
        <v>137</v>
      </c>
      <c r="F34">
        <v>177</v>
      </c>
      <c r="G34" s="1">
        <v>9.1357449050888703E-2</v>
      </c>
      <c r="H34" s="2">
        <v>1</v>
      </c>
      <c r="I34" s="8">
        <v>0</v>
      </c>
      <c r="J34" s="8">
        <v>1</v>
      </c>
      <c r="K34" s="8">
        <v>0</v>
      </c>
      <c r="L34" s="8">
        <v>1.3141944097253701E-2</v>
      </c>
      <c r="M34" s="8">
        <v>1.23407807107497E-2</v>
      </c>
      <c r="N34" s="8">
        <v>32</v>
      </c>
      <c r="O34" s="8" t="s">
        <v>22</v>
      </c>
      <c r="P34" s="8" t="s">
        <v>153</v>
      </c>
      <c r="Q34" s="8" t="s">
        <v>48</v>
      </c>
      <c r="R34" s="8" t="s">
        <v>25</v>
      </c>
      <c r="S34" s="8" t="s">
        <v>154</v>
      </c>
      <c r="T34" s="8" t="s">
        <v>155</v>
      </c>
      <c r="U34" s="13">
        <v>1.2470308788598575E-2</v>
      </c>
      <c r="V34" s="14" t="str">
        <f>IF($AC$7 &lt;&gt; "", $AC$7 * U34, "")</f>
        <v/>
      </c>
      <c r="W34" s="14" t="str">
        <f>IF($AC$7 &lt;&gt; "", $AC$7 * L34 / $L$83, "")</f>
        <v/>
      </c>
      <c r="X34" s="8" t="str">
        <f>IF(ISNUMBER(SEARCH(O34,$AC$2))=TRUE,"Yes",IF(ISNUMBER(SEARCH(O34,$AC$3))=TRUE,"Yes",IF(ISNUMBER(SEARCH(O34,$AC$4))=TRUE,"Yes","No")))</f>
        <v>No</v>
      </c>
    </row>
    <row r="35" spans="1:24" x14ac:dyDescent="0.35">
      <c r="A35" t="s">
        <v>206</v>
      </c>
      <c r="B35" t="s">
        <v>21</v>
      </c>
      <c r="C35">
        <v>281</v>
      </c>
      <c r="D35">
        <v>110</v>
      </c>
      <c r="E35">
        <v>99</v>
      </c>
      <c r="F35">
        <v>124</v>
      </c>
      <c r="G35" s="1">
        <v>5.9689979365175901E-2</v>
      </c>
      <c r="H35" s="2">
        <v>1</v>
      </c>
      <c r="I35" s="8">
        <v>0</v>
      </c>
      <c r="J35" s="8">
        <v>1</v>
      </c>
      <c r="K35" s="8">
        <v>0</v>
      </c>
      <c r="L35" s="8">
        <v>8.7925864079244909E-3</v>
      </c>
      <c r="M35" s="8">
        <v>8.4440578606838398E-3</v>
      </c>
      <c r="N35" s="8">
        <v>45</v>
      </c>
      <c r="O35" s="8" t="s">
        <v>22</v>
      </c>
      <c r="P35" s="8" t="s">
        <v>207</v>
      </c>
      <c r="Q35" s="8" t="s">
        <v>24</v>
      </c>
      <c r="R35" s="8" t="s">
        <v>25</v>
      </c>
      <c r="S35" s="8" t="s">
        <v>208</v>
      </c>
      <c r="T35" s="8" t="s">
        <v>209</v>
      </c>
      <c r="U35" s="13">
        <v>8.3432304038004758E-3</v>
      </c>
      <c r="V35" s="14" t="str">
        <f>IF($AC$7 &lt;&gt; "", $AC$7 * U35, "")</f>
        <v/>
      </c>
      <c r="W35" s="14" t="str">
        <f>IF($AC$7 &lt;&gt; "", $AC$7 * L35 / $L$83, "")</f>
        <v/>
      </c>
      <c r="X35" s="8" t="str">
        <f>IF(ISNUMBER(SEARCH(O35,$AC$2))=TRUE,"Yes",IF(ISNUMBER(SEARCH(O35,$AC$3))=TRUE,"Yes",IF(ISNUMBER(SEARCH(O35,$AC$4))=TRUE,"Yes","No")))</f>
        <v>No</v>
      </c>
    </row>
    <row r="36" spans="1:24" x14ac:dyDescent="0.35">
      <c r="A36" t="s">
        <v>262</v>
      </c>
      <c r="B36" t="s">
        <v>21</v>
      </c>
      <c r="C36">
        <v>514</v>
      </c>
      <c r="D36">
        <v>203</v>
      </c>
      <c r="E36">
        <v>159</v>
      </c>
      <c r="F36">
        <v>258</v>
      </c>
      <c r="G36" s="1">
        <v>5.67353366333649E-2</v>
      </c>
      <c r="H36" s="2">
        <v>1</v>
      </c>
      <c r="I36" s="8">
        <v>0</v>
      </c>
      <c r="J36" s="8">
        <v>1</v>
      </c>
      <c r="K36" s="8">
        <v>0</v>
      </c>
      <c r="L36" s="8">
        <v>1.6083236347591401E-2</v>
      </c>
      <c r="M36" s="8">
        <v>1.5458519071384199E-2</v>
      </c>
      <c r="N36" s="8">
        <v>59</v>
      </c>
      <c r="O36" s="8" t="s">
        <v>22</v>
      </c>
      <c r="P36" s="8" t="s">
        <v>263</v>
      </c>
      <c r="Q36" s="8" t="s">
        <v>30</v>
      </c>
      <c r="R36" s="8" t="s">
        <v>25</v>
      </c>
      <c r="S36" s="8" t="s">
        <v>264</v>
      </c>
      <c r="T36" s="8" t="s">
        <v>265</v>
      </c>
      <c r="U36" s="13">
        <v>1.5261282660332541E-2</v>
      </c>
      <c r="V36" s="14" t="str">
        <f>IF($AC$7 &lt;&gt; "", $AC$7 * U36, "")</f>
        <v/>
      </c>
      <c r="W36" s="14" t="str">
        <f>IF($AC$7 &lt;&gt; "", $AC$7 * L36 / $L$83, "")</f>
        <v/>
      </c>
      <c r="X36" s="8" t="str">
        <f>IF(ISNUMBER(SEARCH(O36,$AC$2))=TRUE,"Yes",IF(ISNUMBER(SEARCH(O36,$AC$3))=TRUE,"Yes",IF(ISNUMBER(SEARCH(O36,$AC$4))=TRUE,"Yes","No")))</f>
        <v>No</v>
      </c>
    </row>
    <row r="37" spans="1:24" x14ac:dyDescent="0.35">
      <c r="A37" t="s">
        <v>338</v>
      </c>
      <c r="B37" t="s">
        <v>21</v>
      </c>
      <c r="C37">
        <v>412</v>
      </c>
      <c r="D37">
        <v>164</v>
      </c>
      <c r="E37">
        <v>125</v>
      </c>
      <c r="F37">
        <v>212</v>
      </c>
      <c r="G37" s="1">
        <v>4.88234011683914E-2</v>
      </c>
      <c r="H37" s="2">
        <v>1</v>
      </c>
      <c r="I37" s="8">
        <v>0</v>
      </c>
      <c r="J37" s="8">
        <v>1</v>
      </c>
      <c r="K37" s="8">
        <v>0</v>
      </c>
      <c r="L37" s="8">
        <v>1.28916213525441E-2</v>
      </c>
      <c r="M37" s="8">
        <v>1.24560893462012E-2</v>
      </c>
      <c r="N37" s="8">
        <v>78</v>
      </c>
      <c r="O37" s="8" t="s">
        <v>22</v>
      </c>
      <c r="P37" s="8" t="s">
        <v>339</v>
      </c>
      <c r="Q37" s="8" t="s">
        <v>24</v>
      </c>
      <c r="R37" s="8" t="s">
        <v>25</v>
      </c>
      <c r="S37" s="8" t="s">
        <v>340</v>
      </c>
      <c r="T37" s="8" t="s">
        <v>341</v>
      </c>
      <c r="U37" s="13">
        <v>1.2232779097387174E-2</v>
      </c>
      <c r="V37" s="14" t="str">
        <f>IF($AC$7 &lt;&gt; "", $AC$7 * U37, "")</f>
        <v/>
      </c>
      <c r="W37" s="14" t="str">
        <f>IF($AC$7 &lt;&gt; "", $AC$7 * L37 / $L$83, "")</f>
        <v/>
      </c>
      <c r="X37" s="8" t="str">
        <f>IF(ISNUMBER(SEARCH(O37,$AC$2))=TRUE,"Yes",IF(ISNUMBER(SEARCH(O37,$AC$3))=TRUE,"Yes",IF(ISNUMBER(SEARCH(O37,$AC$4))=TRUE,"Yes","No")))</f>
        <v>No</v>
      </c>
    </row>
    <row r="38" spans="1:24" x14ac:dyDescent="0.35">
      <c r="A38" t="s">
        <v>310</v>
      </c>
      <c r="B38" t="s">
        <v>21</v>
      </c>
      <c r="C38">
        <v>486</v>
      </c>
      <c r="D38">
        <v>169</v>
      </c>
      <c r="E38">
        <v>200</v>
      </c>
      <c r="F38">
        <v>207</v>
      </c>
      <c r="G38" s="1">
        <v>3.9418313608941803E-2</v>
      </c>
      <c r="H38" s="2">
        <v>1</v>
      </c>
      <c r="I38" s="8">
        <v>0</v>
      </c>
      <c r="J38" s="8">
        <v>1</v>
      </c>
      <c r="K38" s="8">
        <v>0</v>
      </c>
      <c r="L38" s="8">
        <v>1.52071067411078E-2</v>
      </c>
      <c r="M38" s="8">
        <v>1.4817092805309301E-2</v>
      </c>
      <c r="N38" s="8">
        <v>71</v>
      </c>
      <c r="O38" s="8" t="s">
        <v>22</v>
      </c>
      <c r="P38" s="8" t="s">
        <v>311</v>
      </c>
      <c r="Q38" s="8" t="s">
        <v>24</v>
      </c>
      <c r="R38" s="8" t="s">
        <v>25</v>
      </c>
      <c r="S38" s="8" t="s">
        <v>312</v>
      </c>
      <c r="T38" s="8" t="s">
        <v>313</v>
      </c>
      <c r="U38" s="13">
        <v>1.4429928741092637E-2</v>
      </c>
      <c r="V38" s="14" t="str">
        <f>IF($AC$7 &lt;&gt; "", $AC$7 * U38, "")</f>
        <v/>
      </c>
      <c r="W38" s="14" t="str">
        <f>IF($AC$7 &lt;&gt; "", $AC$7 * L38 / $L$83, "")</f>
        <v/>
      </c>
      <c r="X38" s="8" t="str">
        <f>IF(ISNUMBER(SEARCH(O38,$AC$2))=TRUE,"Yes",IF(ISNUMBER(SEARCH(O38,$AC$3))=TRUE,"Yes",IF(ISNUMBER(SEARCH(O38,$AC$4))=TRUE,"Yes","No")))</f>
        <v>No</v>
      </c>
    </row>
    <row r="39" spans="1:24" x14ac:dyDescent="0.35">
      <c r="A39" t="s">
        <v>274</v>
      </c>
      <c r="B39" t="s">
        <v>21</v>
      </c>
      <c r="C39">
        <v>551</v>
      </c>
      <c r="D39">
        <v>212</v>
      </c>
      <c r="E39">
        <v>201</v>
      </c>
      <c r="F39">
        <v>270</v>
      </c>
      <c r="G39" s="1">
        <v>-3.0748548482429401E-5</v>
      </c>
      <c r="H39" s="2">
        <v>1</v>
      </c>
      <c r="I39" s="8">
        <v>0</v>
      </c>
      <c r="J39" s="8">
        <v>1</v>
      </c>
      <c r="K39" s="8">
        <v>0</v>
      </c>
      <c r="L39" s="8">
        <v>1.72409790418733E-2</v>
      </c>
      <c r="M39" s="8">
        <v>1.7247216689756401E-2</v>
      </c>
      <c r="N39" s="8">
        <v>62</v>
      </c>
      <c r="O39" s="8" t="s">
        <v>22</v>
      </c>
      <c r="P39" s="8" t="s">
        <v>275</v>
      </c>
      <c r="Q39" s="8" t="s">
        <v>24</v>
      </c>
      <c r="R39" s="8" t="s">
        <v>25</v>
      </c>
      <c r="S39" s="8" t="s">
        <v>276</v>
      </c>
      <c r="T39" s="8" t="s">
        <v>277</v>
      </c>
      <c r="U39" s="13">
        <v>1.6359857482185273E-2</v>
      </c>
      <c r="V39" s="14" t="str">
        <f>IF($AC$7 &lt;&gt; "", $AC$7 * U39, "")</f>
        <v/>
      </c>
      <c r="W39" s="14" t="str">
        <f>IF($AC$7 &lt;&gt; "", $AC$7 * L39 / $L$83, "")</f>
        <v/>
      </c>
      <c r="X39" s="8" t="str">
        <f>IF(ISNUMBER(SEARCH(O39,$AC$2))=TRUE,"Yes",IF(ISNUMBER(SEARCH(O39,$AC$3))=TRUE,"Yes",IF(ISNUMBER(SEARCH(O39,$AC$4))=TRUE,"Yes","No")))</f>
        <v>No</v>
      </c>
    </row>
    <row r="40" spans="1:24" x14ac:dyDescent="0.35">
      <c r="A40" t="s">
        <v>234</v>
      </c>
      <c r="B40" t="s">
        <v>21</v>
      </c>
      <c r="C40">
        <v>432</v>
      </c>
      <c r="D40">
        <v>160</v>
      </c>
      <c r="E40">
        <v>155</v>
      </c>
      <c r="F40">
        <v>223</v>
      </c>
      <c r="G40" s="1">
        <v>-5.8034694976250999E-4</v>
      </c>
      <c r="H40" s="2">
        <v>1</v>
      </c>
      <c r="I40" s="8">
        <v>0</v>
      </c>
      <c r="J40" s="8">
        <v>1</v>
      </c>
      <c r="K40" s="8">
        <v>0</v>
      </c>
      <c r="L40" s="8">
        <v>1.3517428214318099E-2</v>
      </c>
      <c r="M40" s="8">
        <v>1.35256787432974E-2</v>
      </c>
      <c r="N40" s="8">
        <v>52</v>
      </c>
      <c r="O40" s="8" t="s">
        <v>22</v>
      </c>
      <c r="P40" s="8" t="s">
        <v>235</v>
      </c>
      <c r="Q40" s="8" t="s">
        <v>24</v>
      </c>
      <c r="R40" s="8" t="s">
        <v>25</v>
      </c>
      <c r="S40" s="8" t="s">
        <v>236</v>
      </c>
      <c r="T40" s="8" t="s">
        <v>237</v>
      </c>
      <c r="U40" s="13">
        <v>1.2826603325415678E-2</v>
      </c>
      <c r="V40" s="14" t="str">
        <f>IF($AC$7 &lt;&gt; "", $AC$7 * U40, "")</f>
        <v/>
      </c>
      <c r="W40" s="14" t="str">
        <f>IF($AC$7 &lt;&gt; "", $AC$7 * L40 / $L$83, "")</f>
        <v/>
      </c>
      <c r="X40" s="8" t="str">
        <f>IF(ISNUMBER(SEARCH(O40,$AC$2))=TRUE,"Yes",IF(ISNUMBER(SEARCH(O40,$AC$3))=TRUE,"Yes",IF(ISNUMBER(SEARCH(O40,$AC$4))=TRUE,"Yes","No")))</f>
        <v>No</v>
      </c>
    </row>
    <row r="41" spans="1:24" x14ac:dyDescent="0.35">
      <c r="A41" t="s">
        <v>270</v>
      </c>
      <c r="B41" t="s">
        <v>21</v>
      </c>
      <c r="C41">
        <v>408</v>
      </c>
      <c r="D41">
        <v>162</v>
      </c>
      <c r="E41">
        <v>147</v>
      </c>
      <c r="F41">
        <v>199</v>
      </c>
      <c r="G41" s="1">
        <v>-5.3591344399199804E-3</v>
      </c>
      <c r="H41" s="2">
        <v>1</v>
      </c>
      <c r="I41" s="8">
        <v>0</v>
      </c>
      <c r="J41" s="8">
        <v>1</v>
      </c>
      <c r="K41" s="8">
        <v>0</v>
      </c>
      <c r="L41" s="8">
        <v>1.27664599801893E-2</v>
      </c>
      <c r="M41" s="8">
        <v>1.2819026541205199E-2</v>
      </c>
      <c r="N41" s="8">
        <v>61</v>
      </c>
      <c r="O41" s="8" t="s">
        <v>22</v>
      </c>
      <c r="P41" s="8" t="s">
        <v>271</v>
      </c>
      <c r="Q41" s="8" t="s">
        <v>24</v>
      </c>
      <c r="R41" s="8" t="s">
        <v>25</v>
      </c>
      <c r="S41" s="8" t="s">
        <v>272</v>
      </c>
      <c r="T41" s="8" t="s">
        <v>273</v>
      </c>
      <c r="U41" s="13">
        <v>1.2114014251781473E-2</v>
      </c>
      <c r="V41" s="14" t="str">
        <f>IF($AC$7 &lt;&gt; "", $AC$7 * U41, "")</f>
        <v/>
      </c>
      <c r="W41" s="14" t="str">
        <f>IF($AC$7 &lt;&gt; "", $AC$7 * L41 / $L$83, "")</f>
        <v/>
      </c>
      <c r="X41" s="8" t="str">
        <f>IF(ISNUMBER(SEARCH(O41,$AC$2))=TRUE,"Yes",IF(ISNUMBER(SEARCH(O41,$AC$3))=TRUE,"Yes",IF(ISNUMBER(SEARCH(O41,$AC$4))=TRUE,"Yes","No")))</f>
        <v>No</v>
      </c>
    </row>
    <row r="42" spans="1:24" x14ac:dyDescent="0.35">
      <c r="A42" t="s">
        <v>242</v>
      </c>
      <c r="B42" t="s">
        <v>21</v>
      </c>
      <c r="C42">
        <v>398</v>
      </c>
      <c r="D42">
        <v>164</v>
      </c>
      <c r="E42">
        <v>137</v>
      </c>
      <c r="F42">
        <v>199</v>
      </c>
      <c r="G42" s="1">
        <v>-1.1728833379935801E-2</v>
      </c>
      <c r="H42" s="2">
        <v>1</v>
      </c>
      <c r="I42" s="8">
        <v>0</v>
      </c>
      <c r="J42" s="8">
        <v>1</v>
      </c>
      <c r="K42" s="8">
        <v>0</v>
      </c>
      <c r="L42" s="8">
        <v>1.2453556549302299E-2</v>
      </c>
      <c r="M42" s="8">
        <v>1.2556462779159099E-2</v>
      </c>
      <c r="N42" s="8">
        <v>54</v>
      </c>
      <c r="O42" s="8" t="s">
        <v>22</v>
      </c>
      <c r="P42" s="8" t="s">
        <v>243</v>
      </c>
      <c r="Q42" s="8" t="s">
        <v>30</v>
      </c>
      <c r="R42" s="8" t="s">
        <v>25</v>
      </c>
      <c r="S42" s="8" t="s">
        <v>244</v>
      </c>
      <c r="T42" s="8" t="s">
        <v>245</v>
      </c>
      <c r="U42" s="13">
        <v>1.1817102137767221E-2</v>
      </c>
      <c r="V42" s="14" t="str">
        <f>IF($AC$7 &lt;&gt; "", $AC$7 * U42, "")</f>
        <v/>
      </c>
      <c r="W42" s="14" t="str">
        <f>IF($AC$7 &lt;&gt; "", $AC$7 * L42 / $L$83, "")</f>
        <v/>
      </c>
      <c r="X42" s="8" t="str">
        <f>IF(ISNUMBER(SEARCH(O42,$AC$2))=TRUE,"Yes",IF(ISNUMBER(SEARCH(O42,$AC$3))=TRUE,"Yes",IF(ISNUMBER(SEARCH(O42,$AC$4))=TRUE,"Yes","No")))</f>
        <v>No</v>
      </c>
    </row>
    <row r="43" spans="1:24" x14ac:dyDescent="0.35">
      <c r="A43" t="s">
        <v>116</v>
      </c>
      <c r="B43" t="s">
        <v>21</v>
      </c>
      <c r="C43">
        <v>412</v>
      </c>
      <c r="D43">
        <v>166</v>
      </c>
      <c r="E43">
        <v>141</v>
      </c>
      <c r="F43">
        <v>214</v>
      </c>
      <c r="G43" s="1">
        <v>-1.74238421463127E-2</v>
      </c>
      <c r="H43" s="2">
        <v>1</v>
      </c>
      <c r="I43" s="8">
        <v>0</v>
      </c>
      <c r="J43" s="8">
        <v>1</v>
      </c>
      <c r="K43" s="8">
        <v>0</v>
      </c>
      <c r="L43" s="8">
        <v>1.28916213525441E-2</v>
      </c>
      <c r="M43" s="8">
        <v>1.3047703184133201E-2</v>
      </c>
      <c r="N43" s="8">
        <v>23</v>
      </c>
      <c r="O43" s="8" t="s">
        <v>22</v>
      </c>
      <c r="P43" s="8" t="s">
        <v>117</v>
      </c>
      <c r="Q43" s="8" t="s">
        <v>24</v>
      </c>
      <c r="R43" s="8" t="s">
        <v>25</v>
      </c>
      <c r="S43" s="8" t="s">
        <v>118</v>
      </c>
      <c r="T43" s="8" t="s">
        <v>119</v>
      </c>
      <c r="U43" s="13">
        <v>1.2232779097387174E-2</v>
      </c>
      <c r="V43" s="14" t="str">
        <f>IF($AC$7 &lt;&gt; "", $AC$7 * U43, "")</f>
        <v/>
      </c>
      <c r="W43" s="14" t="str">
        <f>IF($AC$7 &lt;&gt; "", $AC$7 * L43 / $L$83, "")</f>
        <v/>
      </c>
      <c r="X43" s="8" t="str">
        <f>IF(ISNUMBER(SEARCH(O43,$AC$2))=TRUE,"Yes",IF(ISNUMBER(SEARCH(O43,$AC$3))=TRUE,"Yes",IF(ISNUMBER(SEARCH(O43,$AC$4))=TRUE,"Yes","No")))</f>
        <v>No</v>
      </c>
    </row>
    <row r="44" spans="1:24" x14ac:dyDescent="0.35">
      <c r="A44" t="s">
        <v>55</v>
      </c>
      <c r="B44" t="s">
        <v>21</v>
      </c>
      <c r="C44">
        <v>328</v>
      </c>
      <c r="D44">
        <v>152</v>
      </c>
      <c r="E44">
        <v>97</v>
      </c>
      <c r="F44">
        <v>181</v>
      </c>
      <c r="G44" s="1">
        <v>-5.2012793612634202E-2</v>
      </c>
      <c r="H44" s="2">
        <v>1</v>
      </c>
      <c r="I44" s="8">
        <v>0</v>
      </c>
      <c r="J44" s="8">
        <v>1</v>
      </c>
      <c r="K44" s="8">
        <v>0</v>
      </c>
      <c r="L44" s="8">
        <v>1.0263232533093299E-2</v>
      </c>
      <c r="M44" s="8">
        <v>1.0628991314048901E-2</v>
      </c>
      <c r="N44" s="8">
        <v>8</v>
      </c>
      <c r="O44" s="8" t="s">
        <v>22</v>
      </c>
      <c r="P44" s="8" t="s">
        <v>56</v>
      </c>
      <c r="Q44" s="8" t="s">
        <v>24</v>
      </c>
      <c r="R44" s="8" t="s">
        <v>25</v>
      </c>
      <c r="S44" s="8" t="s">
        <v>57</v>
      </c>
      <c r="T44" s="8" t="s">
        <v>58</v>
      </c>
      <c r="U44" s="13">
        <v>9.7387173396674583E-3</v>
      </c>
      <c r="V44" s="14" t="str">
        <f>IF($AC$7 &lt;&gt; "", $AC$7 * U44, "")</f>
        <v/>
      </c>
      <c r="W44" s="14" t="str">
        <f>IF($AC$7 &lt;&gt; "", $AC$7 * L44 / $L$83, "")</f>
        <v/>
      </c>
      <c r="X44" s="8" t="str">
        <f>IF(ISNUMBER(SEARCH(O44,$AC$2))=TRUE,"Yes",IF(ISNUMBER(SEARCH(O44,$AC$3))=TRUE,"Yes",IF(ISNUMBER(SEARCH(O44,$AC$4))=TRUE,"Yes","No")))</f>
        <v>No</v>
      </c>
    </row>
    <row r="45" spans="1:24" x14ac:dyDescent="0.35">
      <c r="A45" t="s">
        <v>51</v>
      </c>
      <c r="B45" t="s">
        <v>21</v>
      </c>
      <c r="C45">
        <v>236</v>
      </c>
      <c r="D45">
        <v>102</v>
      </c>
      <c r="E45">
        <v>85</v>
      </c>
      <c r="F45">
        <v>120</v>
      </c>
      <c r="G45" s="1">
        <v>-6.4255181525537802E-2</v>
      </c>
      <c r="H45" s="2">
        <v>1</v>
      </c>
      <c r="I45" s="8">
        <v>0</v>
      </c>
      <c r="J45" s="8">
        <v>1</v>
      </c>
      <c r="K45" s="8">
        <v>0</v>
      </c>
      <c r="L45" s="8">
        <v>7.3845209689330201E-3</v>
      </c>
      <c r="M45" s="8">
        <v>7.7234988378312996E-3</v>
      </c>
      <c r="N45" s="8">
        <v>7</v>
      </c>
      <c r="O45" s="8" t="s">
        <v>22</v>
      </c>
      <c r="P45" s="8" t="s">
        <v>52</v>
      </c>
      <c r="Q45" s="8" t="s">
        <v>24</v>
      </c>
      <c r="R45" s="8" t="s">
        <v>25</v>
      </c>
      <c r="S45" s="8" t="s">
        <v>53</v>
      </c>
      <c r="T45" s="8" t="s">
        <v>54</v>
      </c>
      <c r="U45" s="13">
        <v>7.0071258907363418E-3</v>
      </c>
      <c r="V45" s="14" t="str">
        <f>IF($AC$7 &lt;&gt; "", $AC$7 * U45, "")</f>
        <v/>
      </c>
      <c r="W45" s="14" t="str">
        <f>IF($AC$7 &lt;&gt; "", $AC$7 * L45 / $L$83, "")</f>
        <v/>
      </c>
      <c r="X45" s="8" t="str">
        <f>IF(ISNUMBER(SEARCH(O45,$AC$2))=TRUE,"Yes",IF(ISNUMBER(SEARCH(O45,$AC$3))=TRUE,"Yes",IF(ISNUMBER(SEARCH(O45,$AC$4))=TRUE,"Yes","No")))</f>
        <v>No</v>
      </c>
    </row>
    <row r="46" spans="1:24" x14ac:dyDescent="0.35">
      <c r="A46" t="s">
        <v>330</v>
      </c>
      <c r="B46" t="s">
        <v>21</v>
      </c>
      <c r="C46">
        <v>391</v>
      </c>
      <c r="D46">
        <v>198</v>
      </c>
      <c r="E46">
        <v>118</v>
      </c>
      <c r="F46">
        <v>201</v>
      </c>
      <c r="G46" s="1">
        <v>-7.1745263776937296E-2</v>
      </c>
      <c r="H46" s="2">
        <v>1</v>
      </c>
      <c r="I46" s="8">
        <v>0</v>
      </c>
      <c r="J46" s="8">
        <v>1</v>
      </c>
      <c r="K46" s="8">
        <v>0</v>
      </c>
      <c r="L46" s="8">
        <v>1.22345241476814E-2</v>
      </c>
      <c r="M46" s="8">
        <v>1.28507358669056E-2</v>
      </c>
      <c r="N46" s="8">
        <v>76</v>
      </c>
      <c r="O46" s="8" t="s">
        <v>22</v>
      </c>
      <c r="P46" s="8" t="s">
        <v>331</v>
      </c>
      <c r="Q46" s="8" t="s">
        <v>24</v>
      </c>
      <c r="R46" s="8" t="s">
        <v>25</v>
      </c>
      <c r="S46" s="8" t="s">
        <v>332</v>
      </c>
      <c r="T46" s="8" t="s">
        <v>333</v>
      </c>
      <c r="U46" s="13">
        <v>1.1609263657957244E-2</v>
      </c>
      <c r="V46" s="14" t="str">
        <f>IF($AC$7 &lt;&gt; "", $AC$7 * U46, "")</f>
        <v/>
      </c>
      <c r="W46" s="14" t="str">
        <f>IF($AC$7 &lt;&gt; "", $AC$7 * L46 / $L$83, "")</f>
        <v/>
      </c>
      <c r="X46" s="8" t="str">
        <f>IF(ISNUMBER(SEARCH(O46,$AC$2))=TRUE,"Yes",IF(ISNUMBER(SEARCH(O46,$AC$3))=TRUE,"Yes",IF(ISNUMBER(SEARCH(O46,$AC$4))=TRUE,"Yes","No")))</f>
        <v>No</v>
      </c>
    </row>
    <row r="47" spans="1:24" x14ac:dyDescent="0.35">
      <c r="A47" t="s">
        <v>222</v>
      </c>
      <c r="B47" t="s">
        <v>21</v>
      </c>
      <c r="C47">
        <v>402</v>
      </c>
      <c r="D47">
        <v>180</v>
      </c>
      <c r="E47">
        <v>130</v>
      </c>
      <c r="F47">
        <v>222</v>
      </c>
      <c r="G47" s="1">
        <v>-7.2581544289605796E-2</v>
      </c>
      <c r="H47" s="2">
        <v>1</v>
      </c>
      <c r="I47" s="8">
        <v>0</v>
      </c>
      <c r="J47" s="8">
        <v>1</v>
      </c>
      <c r="K47" s="8">
        <v>0</v>
      </c>
      <c r="L47" s="8">
        <v>1.2578717921657099E-2</v>
      </c>
      <c r="M47" s="8">
        <v>1.3221142650404E-2</v>
      </c>
      <c r="N47" s="8">
        <v>49</v>
      </c>
      <c r="O47" s="8" t="s">
        <v>22</v>
      </c>
      <c r="P47" s="8" t="s">
        <v>223</v>
      </c>
      <c r="Q47" s="8" t="s">
        <v>35</v>
      </c>
      <c r="R47" s="8" t="s">
        <v>25</v>
      </c>
      <c r="S47" s="8" t="s">
        <v>224</v>
      </c>
      <c r="T47" s="8" t="s">
        <v>225</v>
      </c>
      <c r="U47" s="13">
        <v>1.1935866983372921E-2</v>
      </c>
      <c r="V47" s="14" t="str">
        <f>IF($AC$7 &lt;&gt; "", $AC$7 * U47, "")</f>
        <v/>
      </c>
      <c r="W47" s="14" t="str">
        <f>IF($AC$7 &lt;&gt; "", $AC$7 * L47 / $L$83, "")</f>
        <v/>
      </c>
      <c r="X47" s="8" t="str">
        <f>IF(ISNUMBER(SEARCH(O47,$AC$2))=TRUE,"Yes",IF(ISNUMBER(SEARCH(O47,$AC$3))=TRUE,"Yes",IF(ISNUMBER(SEARCH(O47,$AC$4))=TRUE,"Yes","No")))</f>
        <v>No</v>
      </c>
    </row>
    <row r="48" spans="1:24" x14ac:dyDescent="0.35">
      <c r="A48" t="s">
        <v>164</v>
      </c>
      <c r="B48" t="s">
        <v>21</v>
      </c>
      <c r="C48">
        <v>435</v>
      </c>
      <c r="D48">
        <v>156</v>
      </c>
      <c r="E48">
        <v>175</v>
      </c>
      <c r="F48">
        <v>239</v>
      </c>
      <c r="G48" s="1">
        <v>-7.9422331825527895E-2</v>
      </c>
      <c r="H48" s="2">
        <v>1</v>
      </c>
      <c r="I48" s="8">
        <v>0</v>
      </c>
      <c r="J48" s="8">
        <v>1</v>
      </c>
      <c r="K48" s="8">
        <v>0</v>
      </c>
      <c r="L48" s="8">
        <v>1.36112992435842E-2</v>
      </c>
      <c r="M48" s="8">
        <v>1.43885044748075E-2</v>
      </c>
      <c r="N48" s="8">
        <v>35</v>
      </c>
      <c r="O48" s="8" t="s">
        <v>22</v>
      </c>
      <c r="P48" s="8" t="s">
        <v>165</v>
      </c>
      <c r="Q48" s="8" t="s">
        <v>166</v>
      </c>
      <c r="R48" s="8" t="s">
        <v>25</v>
      </c>
      <c r="S48" s="8" t="s">
        <v>167</v>
      </c>
      <c r="T48" s="8" t="s">
        <v>168</v>
      </c>
      <c r="U48" s="13">
        <v>1.2915676959619952E-2</v>
      </c>
      <c r="V48" s="14" t="str">
        <f>IF($AC$7 &lt;&gt; "", $AC$7 * U48, "")</f>
        <v/>
      </c>
      <c r="W48" s="14" t="str">
        <f>IF($AC$7 &lt;&gt; "", $AC$7 * L48 / $L$83, "")</f>
        <v/>
      </c>
      <c r="X48" s="8" t="str">
        <f>IF(ISNUMBER(SEARCH(O48,$AC$2))=TRUE,"Yes",IF(ISNUMBER(SEARCH(O48,$AC$3))=TRUE,"Yes",IF(ISNUMBER(SEARCH(O48,$AC$4))=TRUE,"Yes","No")))</f>
        <v>No</v>
      </c>
    </row>
    <row r="49" spans="1:24" x14ac:dyDescent="0.35">
      <c r="A49" t="s">
        <v>20</v>
      </c>
      <c r="B49" t="s">
        <v>21</v>
      </c>
      <c r="C49">
        <v>422</v>
      </c>
      <c r="D49">
        <v>188</v>
      </c>
      <c r="E49">
        <v>148</v>
      </c>
      <c r="F49">
        <v>221</v>
      </c>
      <c r="G49" s="1">
        <v>-8.0388537938006294E-2</v>
      </c>
      <c r="H49" s="2">
        <v>1</v>
      </c>
      <c r="I49" s="8">
        <v>0</v>
      </c>
      <c r="J49" s="8">
        <v>1</v>
      </c>
      <c r="K49" s="8">
        <v>0</v>
      </c>
      <c r="L49" s="8">
        <v>1.32045247834311E-2</v>
      </c>
      <c r="M49" s="8">
        <v>1.3961088725600101E-2</v>
      </c>
      <c r="N49" s="8">
        <v>1</v>
      </c>
      <c r="O49" s="8" t="s">
        <v>22</v>
      </c>
      <c r="P49" s="8" t="s">
        <v>23</v>
      </c>
      <c r="Q49" s="8" t="s">
        <v>24</v>
      </c>
      <c r="R49" s="8" t="s">
        <v>25</v>
      </c>
      <c r="S49" s="8" t="s">
        <v>26</v>
      </c>
      <c r="T49" s="8" t="s">
        <v>27</v>
      </c>
      <c r="U49" s="13">
        <v>1.2529691211401425E-2</v>
      </c>
      <c r="V49" s="14" t="str">
        <f>IF($AC$7 &lt;&gt; "", $AC$7 * U49, "")</f>
        <v/>
      </c>
      <c r="W49" s="14" t="str">
        <f>IF($AC$7 &lt;&gt; "", $AC$7 * L49 / $L$83, "")</f>
        <v/>
      </c>
      <c r="X49" s="8" t="str">
        <f>IF(ISNUMBER(SEARCH(O49,$AC$2))=TRUE,"Yes",IF(ISNUMBER(SEARCH(O49,$AC$3))=TRUE,"Yes",IF(ISNUMBER(SEARCH(O49,$AC$4))=TRUE,"Yes","No")))</f>
        <v>No</v>
      </c>
    </row>
    <row r="50" spans="1:24" x14ac:dyDescent="0.35">
      <c r="A50" t="s">
        <v>326</v>
      </c>
      <c r="B50" t="s">
        <v>21</v>
      </c>
      <c r="C50">
        <v>371</v>
      </c>
      <c r="D50">
        <v>168</v>
      </c>
      <c r="E50">
        <v>122</v>
      </c>
      <c r="F50">
        <v>203</v>
      </c>
      <c r="G50" s="1">
        <v>-8.0780353104643293E-2</v>
      </c>
      <c r="H50" s="2">
        <v>1</v>
      </c>
      <c r="I50" s="8">
        <v>0</v>
      </c>
      <c r="J50" s="8">
        <v>1</v>
      </c>
      <c r="K50" s="8">
        <v>0</v>
      </c>
      <c r="L50" s="8">
        <v>1.1608717285907399E-2</v>
      </c>
      <c r="M50" s="8">
        <v>1.22719069846235E-2</v>
      </c>
      <c r="N50" s="8">
        <v>75</v>
      </c>
      <c r="O50" s="8" t="s">
        <v>22</v>
      </c>
      <c r="P50" s="8" t="s">
        <v>327</v>
      </c>
      <c r="Q50" s="8" t="s">
        <v>24</v>
      </c>
      <c r="R50" s="8" t="s">
        <v>25</v>
      </c>
      <c r="S50" s="8" t="s">
        <v>328</v>
      </c>
      <c r="T50" s="8" t="s">
        <v>329</v>
      </c>
      <c r="U50" s="13">
        <v>1.101543942992874E-2</v>
      </c>
      <c r="V50" s="14" t="str">
        <f>IF($AC$7 &lt;&gt; "", $AC$7 * U50, "")</f>
        <v/>
      </c>
      <c r="W50" s="14" t="str">
        <f>IF($AC$7 &lt;&gt; "", $AC$7 * L50 / $L$83, "")</f>
        <v/>
      </c>
      <c r="X50" s="8" t="str">
        <f>IF(ISNUMBER(SEARCH(O50,$AC$2))=TRUE,"Yes",IF(ISNUMBER(SEARCH(O50,$AC$3))=TRUE,"Yes",IF(ISNUMBER(SEARCH(O50,$AC$4))=TRUE,"Yes","No")))</f>
        <v>No</v>
      </c>
    </row>
    <row r="51" spans="1:24" x14ac:dyDescent="0.35">
      <c r="A51" t="s">
        <v>302</v>
      </c>
      <c r="B51" t="s">
        <v>21</v>
      </c>
      <c r="C51">
        <v>396</v>
      </c>
      <c r="D51">
        <v>184</v>
      </c>
      <c r="E51">
        <v>142</v>
      </c>
      <c r="F51">
        <v>204</v>
      </c>
      <c r="G51" s="1">
        <v>-0.10364397549861901</v>
      </c>
      <c r="H51" s="2">
        <v>1</v>
      </c>
      <c r="I51" s="8">
        <v>0</v>
      </c>
      <c r="J51" s="8">
        <v>1</v>
      </c>
      <c r="K51" s="8">
        <v>0</v>
      </c>
      <c r="L51" s="8">
        <v>1.23909758631249E-2</v>
      </c>
      <c r="M51" s="8">
        <v>1.3315446580259901E-2</v>
      </c>
      <c r="N51" s="8">
        <v>69</v>
      </c>
      <c r="O51" s="8" t="s">
        <v>22</v>
      </c>
      <c r="P51" s="8" t="s">
        <v>303</v>
      </c>
      <c r="Q51" s="8" t="s">
        <v>24</v>
      </c>
      <c r="R51" s="8" t="s">
        <v>25</v>
      </c>
      <c r="S51" s="8" t="s">
        <v>304</v>
      </c>
      <c r="T51" s="8" t="s">
        <v>305</v>
      </c>
      <c r="U51" s="13">
        <v>1.1757719714964371E-2</v>
      </c>
      <c r="V51" s="14" t="str">
        <f>IF($AC$7 &lt;&gt; "", $AC$7 * U51, "")</f>
        <v/>
      </c>
      <c r="W51" s="14" t="str">
        <f>IF($AC$7 &lt;&gt; "", $AC$7 * L51 / $L$83, "")</f>
        <v/>
      </c>
      <c r="X51" s="8" t="str">
        <f>IF(ISNUMBER(SEARCH(O51,$AC$2))=TRUE,"Yes",IF(ISNUMBER(SEARCH(O51,$AC$3))=TRUE,"Yes",IF(ISNUMBER(SEARCH(O51,$AC$4))=TRUE,"Yes","No")))</f>
        <v>No</v>
      </c>
    </row>
    <row r="52" spans="1:24" x14ac:dyDescent="0.35">
      <c r="A52" t="s">
        <v>38</v>
      </c>
      <c r="B52" t="s">
        <v>21</v>
      </c>
      <c r="C52">
        <v>319</v>
      </c>
      <c r="D52">
        <v>149</v>
      </c>
      <c r="E52">
        <v>100</v>
      </c>
      <c r="F52">
        <v>185</v>
      </c>
      <c r="G52" s="1">
        <v>-0.106006429494596</v>
      </c>
      <c r="H52" s="2">
        <v>1</v>
      </c>
      <c r="I52" s="8">
        <v>0</v>
      </c>
      <c r="J52" s="8">
        <v>1</v>
      </c>
      <c r="K52" s="8">
        <v>0</v>
      </c>
      <c r="L52" s="8">
        <v>9.9816194452950601E-3</v>
      </c>
      <c r="M52" s="8">
        <v>1.0732508282487599E-2</v>
      </c>
      <c r="N52" s="8">
        <v>4</v>
      </c>
      <c r="O52" s="8" t="s">
        <v>22</v>
      </c>
      <c r="P52" s="8" t="s">
        <v>39</v>
      </c>
      <c r="Q52" s="8" t="s">
        <v>24</v>
      </c>
      <c r="R52" s="8" t="s">
        <v>25</v>
      </c>
      <c r="S52" s="8" t="s">
        <v>40</v>
      </c>
      <c r="T52" s="8" t="s">
        <v>41</v>
      </c>
      <c r="U52" s="13">
        <v>9.4714964370546315E-3</v>
      </c>
      <c r="V52" s="14" t="str">
        <f>IF($AC$7 &lt;&gt; "", $AC$7 * U52, "")</f>
        <v/>
      </c>
      <c r="W52" s="14" t="str">
        <f>IF($AC$7 &lt;&gt; "", $AC$7 * L52 / $L$83, "")</f>
        <v/>
      </c>
      <c r="X52" s="8" t="str">
        <f>IF(ISNUMBER(SEARCH(O52,$AC$2))=TRUE,"Yes",IF(ISNUMBER(SEARCH(O52,$AC$3))=TRUE,"Yes",IF(ISNUMBER(SEARCH(O52,$AC$4))=TRUE,"Yes","No")))</f>
        <v>No</v>
      </c>
    </row>
    <row r="53" spans="1:24" x14ac:dyDescent="0.35">
      <c r="A53" t="s">
        <v>230</v>
      </c>
      <c r="B53" t="s">
        <v>21</v>
      </c>
      <c r="C53">
        <v>600</v>
      </c>
      <c r="D53">
        <v>286</v>
      </c>
      <c r="E53">
        <v>225</v>
      </c>
      <c r="F53">
        <v>295</v>
      </c>
      <c r="G53" s="1">
        <v>-0.116890745583415</v>
      </c>
      <c r="H53" s="2">
        <v>1</v>
      </c>
      <c r="I53" s="8">
        <v>0</v>
      </c>
      <c r="J53" s="8">
        <v>1</v>
      </c>
      <c r="K53" s="8">
        <v>0</v>
      </c>
      <c r="L53" s="8">
        <v>1.8774205853219501E-2</v>
      </c>
      <c r="M53" s="8">
        <v>2.0364408546065301E-2</v>
      </c>
      <c r="N53" s="8">
        <v>51</v>
      </c>
      <c r="O53" s="8" t="s">
        <v>22</v>
      </c>
      <c r="P53" s="8" t="s">
        <v>231</v>
      </c>
      <c r="Q53" s="8" t="s">
        <v>48</v>
      </c>
      <c r="R53" s="8" t="s">
        <v>25</v>
      </c>
      <c r="S53" s="8" t="s">
        <v>232</v>
      </c>
      <c r="T53" s="8" t="s">
        <v>233</v>
      </c>
      <c r="U53" s="13">
        <v>1.7814726840855107E-2</v>
      </c>
      <c r="V53" s="14" t="str">
        <f>IF($AC$7 &lt;&gt; "", $AC$7 * U53, "")</f>
        <v/>
      </c>
      <c r="W53" s="14" t="str">
        <f>IF($AC$7 &lt;&gt; "", $AC$7 * L53 / $L$83, "")</f>
        <v/>
      </c>
      <c r="X53" s="8" t="str">
        <f>IF(ISNUMBER(SEARCH(O53,$AC$2))=TRUE,"Yes",IF(ISNUMBER(SEARCH(O53,$AC$3))=TRUE,"Yes",IF(ISNUMBER(SEARCH(O53,$AC$4))=TRUE,"Yes","No")))</f>
        <v>No</v>
      </c>
    </row>
    <row r="54" spans="1:24" x14ac:dyDescent="0.35">
      <c r="A54" t="s">
        <v>282</v>
      </c>
      <c r="B54" t="s">
        <v>21</v>
      </c>
      <c r="C54">
        <v>488</v>
      </c>
      <c r="D54">
        <v>212</v>
      </c>
      <c r="E54">
        <v>190</v>
      </c>
      <c r="F54">
        <v>264</v>
      </c>
      <c r="G54" s="1">
        <v>-0.13543207635812601</v>
      </c>
      <c r="H54" s="2">
        <v>1</v>
      </c>
      <c r="I54" s="8">
        <v>0</v>
      </c>
      <c r="J54" s="8">
        <v>1</v>
      </c>
      <c r="K54" s="8">
        <v>0</v>
      </c>
      <c r="L54" s="8">
        <v>1.5269687427285201E-2</v>
      </c>
      <c r="M54" s="8">
        <v>1.67770560710301E-2</v>
      </c>
      <c r="N54" s="8">
        <v>64</v>
      </c>
      <c r="O54" s="8" t="s">
        <v>22</v>
      </c>
      <c r="P54" s="8" t="s">
        <v>283</v>
      </c>
      <c r="Q54" s="8" t="s">
        <v>48</v>
      </c>
      <c r="R54" s="8" t="s">
        <v>25</v>
      </c>
      <c r="S54" s="8" t="s">
        <v>284</v>
      </c>
      <c r="T54" s="8" t="s">
        <v>285</v>
      </c>
      <c r="U54" s="13">
        <v>1.4489311163895487E-2</v>
      </c>
      <c r="V54" s="14" t="str">
        <f>IF($AC$7 &lt;&gt; "", $AC$7 * U54, "")</f>
        <v/>
      </c>
      <c r="W54" s="14" t="str">
        <f>IF($AC$7 &lt;&gt; "", $AC$7 * L54 / $L$83, "")</f>
        <v/>
      </c>
      <c r="X54" s="8" t="str">
        <f>IF(ISNUMBER(SEARCH(O54,$AC$2))=TRUE,"Yes",IF(ISNUMBER(SEARCH(O54,$AC$3))=TRUE,"Yes",IF(ISNUMBER(SEARCH(O54,$AC$4))=TRUE,"Yes","No")))</f>
        <v>No</v>
      </c>
    </row>
    <row r="55" spans="1:24" x14ac:dyDescent="0.35">
      <c r="A55" t="s">
        <v>160</v>
      </c>
      <c r="B55" t="s">
        <v>21</v>
      </c>
      <c r="C55">
        <v>203</v>
      </c>
      <c r="D55">
        <v>83</v>
      </c>
      <c r="E55">
        <v>74</v>
      </c>
      <c r="F55">
        <v>135</v>
      </c>
      <c r="G55" s="1">
        <v>-0.18715276051905699</v>
      </c>
      <c r="H55" s="2">
        <v>1</v>
      </c>
      <c r="I55" s="8">
        <v>0</v>
      </c>
      <c r="J55" s="8">
        <v>1</v>
      </c>
      <c r="K55" s="8">
        <v>0</v>
      </c>
      <c r="L55" s="8">
        <v>6.3519396470059497E-3</v>
      </c>
      <c r="M55" s="8">
        <v>7.2241264794394803E-3</v>
      </c>
      <c r="N55" s="8">
        <v>34</v>
      </c>
      <c r="O55" s="8" t="s">
        <v>22</v>
      </c>
      <c r="P55" s="8" t="s">
        <v>161</v>
      </c>
      <c r="Q55" s="8" t="s">
        <v>24</v>
      </c>
      <c r="R55" s="8" t="s">
        <v>25</v>
      </c>
      <c r="S55" s="8" t="s">
        <v>162</v>
      </c>
      <c r="T55" s="8" t="s">
        <v>163</v>
      </c>
      <c r="U55" s="13">
        <v>6.0273159144893108E-3</v>
      </c>
      <c r="V55" s="14" t="str">
        <f>IF($AC$7 &lt;&gt; "", $AC$7 * U55, "")</f>
        <v/>
      </c>
      <c r="W55" s="14" t="str">
        <f>IF($AC$7 &lt;&gt; "", $AC$7 * L55 / $L$83, "")</f>
        <v/>
      </c>
      <c r="X55" s="8" t="str">
        <f>IF(ISNUMBER(SEARCH(O55,$AC$2))=TRUE,"Yes",IF(ISNUMBER(SEARCH(O55,$AC$3))=TRUE,"Yes",IF(ISNUMBER(SEARCH(O55,$AC$4))=TRUE,"Yes","No")))</f>
        <v>No</v>
      </c>
    </row>
    <row r="56" spans="1:24" x14ac:dyDescent="0.35">
      <c r="A56" t="s">
        <v>210</v>
      </c>
      <c r="B56" t="s">
        <v>21</v>
      </c>
      <c r="C56">
        <v>226</v>
      </c>
      <c r="D56">
        <v>103</v>
      </c>
      <c r="E56">
        <v>101</v>
      </c>
      <c r="F56">
        <v>116</v>
      </c>
      <c r="G56" s="1">
        <v>-0.20474651806484101</v>
      </c>
      <c r="H56" s="2">
        <v>1</v>
      </c>
      <c r="I56" s="8">
        <v>0</v>
      </c>
      <c r="J56" s="8">
        <v>1</v>
      </c>
      <c r="K56" s="8">
        <v>0</v>
      </c>
      <c r="L56" s="8">
        <v>7.0716175380460301E-3</v>
      </c>
      <c r="M56" s="8">
        <v>8.1636105513024602E-3</v>
      </c>
      <c r="N56" s="8">
        <v>46</v>
      </c>
      <c r="O56" s="8" t="s">
        <v>22</v>
      </c>
      <c r="P56" s="8" t="s">
        <v>211</v>
      </c>
      <c r="Q56" s="8" t="s">
        <v>24</v>
      </c>
      <c r="R56" s="8" t="s">
        <v>25</v>
      </c>
      <c r="S56" s="8" t="s">
        <v>212</v>
      </c>
      <c r="T56" s="8" t="s">
        <v>213</v>
      </c>
      <c r="U56" s="13">
        <v>6.7102137767220899E-3</v>
      </c>
      <c r="V56" s="14" t="str">
        <f>IF($AC$7 &lt;&gt; "", $AC$7 * U56, "")</f>
        <v/>
      </c>
      <c r="W56" s="14" t="str">
        <f>IF($AC$7 &lt;&gt; "", $AC$7 * L56 / $L$83, "")</f>
        <v/>
      </c>
      <c r="X56" s="8" t="str">
        <f>IF(ISNUMBER(SEARCH(O56,$AC$2))=TRUE,"Yes",IF(ISNUMBER(SEARCH(O56,$AC$3))=TRUE,"Yes",IF(ISNUMBER(SEARCH(O56,$AC$4))=TRUE,"Yes","No")))</f>
        <v>No</v>
      </c>
    </row>
    <row r="57" spans="1:24" x14ac:dyDescent="0.35">
      <c r="A57" t="s">
        <v>173</v>
      </c>
      <c r="B57" t="s">
        <v>21</v>
      </c>
      <c r="C57">
        <v>410</v>
      </c>
      <c r="D57">
        <v>199</v>
      </c>
      <c r="E57">
        <v>154</v>
      </c>
      <c r="F57">
        <v>239</v>
      </c>
      <c r="G57" s="1">
        <v>-0.20649031258328701</v>
      </c>
      <c r="H57" s="2">
        <v>1</v>
      </c>
      <c r="I57" s="8">
        <v>0</v>
      </c>
      <c r="J57" s="8">
        <v>1</v>
      </c>
      <c r="K57" s="8">
        <v>0</v>
      </c>
      <c r="L57" s="8">
        <v>1.28290406663667E-2</v>
      </c>
      <c r="M57" s="8">
        <v>1.48018940856572E-2</v>
      </c>
      <c r="N57" s="8">
        <v>37</v>
      </c>
      <c r="O57" s="8" t="s">
        <v>22</v>
      </c>
      <c r="P57" s="8" t="s">
        <v>174</v>
      </c>
      <c r="Q57" s="8" t="s">
        <v>24</v>
      </c>
      <c r="R57" s="8" t="s">
        <v>25</v>
      </c>
      <c r="S57" s="8" t="s">
        <v>175</v>
      </c>
      <c r="T57" s="8" t="s">
        <v>176</v>
      </c>
      <c r="U57" s="13">
        <v>1.2173396674584324E-2</v>
      </c>
      <c r="V57" s="14" t="str">
        <f>IF($AC$7 &lt;&gt; "", $AC$7 * U57, "")</f>
        <v/>
      </c>
      <c r="W57" s="14" t="str">
        <f>IF($AC$7 &lt;&gt; "", $AC$7 * L57 / $L$83, "")</f>
        <v/>
      </c>
      <c r="X57" s="8" t="str">
        <f>IF(ISNUMBER(SEARCH(O57,$AC$2))=TRUE,"Yes",IF(ISNUMBER(SEARCH(O57,$AC$3))=TRUE,"Yes",IF(ISNUMBER(SEARCH(O57,$AC$4))=TRUE,"Yes","No")))</f>
        <v>No</v>
      </c>
    </row>
    <row r="58" spans="1:24" x14ac:dyDescent="0.35">
      <c r="A58" t="s">
        <v>201</v>
      </c>
      <c r="B58" t="s">
        <v>21</v>
      </c>
      <c r="C58">
        <v>269</v>
      </c>
      <c r="D58">
        <v>124</v>
      </c>
      <c r="E58">
        <v>105</v>
      </c>
      <c r="F58">
        <v>160</v>
      </c>
      <c r="G58" s="1">
        <v>-0.21046675721371899</v>
      </c>
      <c r="H58" s="2">
        <v>1</v>
      </c>
      <c r="I58" s="8">
        <v>0</v>
      </c>
      <c r="J58" s="8">
        <v>1</v>
      </c>
      <c r="K58" s="8">
        <v>0</v>
      </c>
      <c r="L58" s="8">
        <v>8.4171022908600904E-3</v>
      </c>
      <c r="M58" s="8">
        <v>9.7393695941232292E-3</v>
      </c>
      <c r="N58" s="8">
        <v>44</v>
      </c>
      <c r="O58" s="8" t="s">
        <v>22</v>
      </c>
      <c r="P58" s="8" t="s">
        <v>202</v>
      </c>
      <c r="Q58" s="8" t="s">
        <v>203</v>
      </c>
      <c r="R58" s="8" t="s">
        <v>25</v>
      </c>
      <c r="S58" s="8" t="s">
        <v>204</v>
      </c>
      <c r="T58" s="8" t="s">
        <v>205</v>
      </c>
      <c r="U58" s="13">
        <v>7.9869358669833728E-3</v>
      </c>
      <c r="V58" s="14" t="str">
        <f>IF($AC$7 &lt;&gt; "", $AC$7 * U58, "")</f>
        <v/>
      </c>
      <c r="W58" s="14" t="str">
        <f>IF($AC$7 &lt;&gt; "", $AC$7 * L58 / $L$83, "")</f>
        <v/>
      </c>
      <c r="X58" s="8" t="str">
        <f>IF(ISNUMBER(SEARCH(O58,$AC$2))=TRUE,"Yes",IF(ISNUMBER(SEARCH(O58,$AC$3))=TRUE,"Yes",IF(ISNUMBER(SEARCH(O58,$AC$4))=TRUE,"Yes","No")))</f>
        <v>No</v>
      </c>
    </row>
    <row r="59" spans="1:24" x14ac:dyDescent="0.35">
      <c r="A59" t="s">
        <v>128</v>
      </c>
      <c r="B59" t="s">
        <v>21</v>
      </c>
      <c r="C59">
        <v>394</v>
      </c>
      <c r="D59">
        <v>219</v>
      </c>
      <c r="E59">
        <v>159</v>
      </c>
      <c r="F59">
        <v>229</v>
      </c>
      <c r="G59" s="1">
        <v>-0.30609048298188701</v>
      </c>
      <c r="H59" s="2">
        <v>1</v>
      </c>
      <c r="I59" s="8">
        <v>0</v>
      </c>
      <c r="J59" s="8">
        <v>1</v>
      </c>
      <c r="K59" s="8">
        <v>0</v>
      </c>
      <c r="L59" s="8">
        <v>1.2328395176947501E-2</v>
      </c>
      <c r="M59" s="8">
        <v>1.52442858173037E-2</v>
      </c>
      <c r="N59" s="8">
        <v>26</v>
      </c>
      <c r="O59" s="8" t="s">
        <v>22</v>
      </c>
      <c r="P59" s="8" t="s">
        <v>129</v>
      </c>
      <c r="Q59" s="8" t="s">
        <v>48</v>
      </c>
      <c r="R59" s="8" t="s">
        <v>25</v>
      </c>
      <c r="S59" s="8" t="s">
        <v>130</v>
      </c>
      <c r="T59" s="8" t="s">
        <v>131</v>
      </c>
      <c r="U59" s="13">
        <v>1.169833729216152E-2</v>
      </c>
      <c r="V59" s="14" t="str">
        <f>IF($AC$7 &lt;&gt; "", $AC$7 * U59, "")</f>
        <v/>
      </c>
      <c r="W59" s="14" t="str">
        <f>IF($AC$7 &lt;&gt; "", $AC$7 * L59 / $L$83, "")</f>
        <v/>
      </c>
      <c r="X59" s="8" t="str">
        <f>IF(ISNUMBER(SEARCH(O59,$AC$2))=TRUE,"Yes",IF(ISNUMBER(SEARCH(O59,$AC$3))=TRUE,"Yes",IF(ISNUMBER(SEARCH(O59,$AC$4))=TRUE,"Yes","No")))</f>
        <v>No</v>
      </c>
    </row>
    <row r="60" spans="1:24" x14ac:dyDescent="0.35">
      <c r="A60" t="s">
        <v>322</v>
      </c>
      <c r="B60" t="s">
        <v>21</v>
      </c>
      <c r="C60">
        <v>525</v>
      </c>
      <c r="D60">
        <v>228</v>
      </c>
      <c r="E60">
        <v>172</v>
      </c>
      <c r="F60">
        <v>441</v>
      </c>
      <c r="G60" s="1">
        <v>-0.31055920079877097</v>
      </c>
      <c r="H60" s="2">
        <v>1</v>
      </c>
      <c r="I60" s="8">
        <v>0</v>
      </c>
      <c r="J60" s="8">
        <v>1</v>
      </c>
      <c r="K60" s="8">
        <v>0</v>
      </c>
      <c r="L60" s="8">
        <v>1.64274301215671E-2</v>
      </c>
      <c r="M60" s="8">
        <v>2.0348557397728499E-2</v>
      </c>
      <c r="N60" s="8">
        <v>74</v>
      </c>
      <c r="O60" s="8" t="s">
        <v>22</v>
      </c>
      <c r="P60" s="8" t="s">
        <v>323</v>
      </c>
      <c r="Q60" s="8" t="s">
        <v>24</v>
      </c>
      <c r="R60" s="8" t="s">
        <v>25</v>
      </c>
      <c r="S60" s="8" t="s">
        <v>324</v>
      </c>
      <c r="T60" s="8" t="s">
        <v>325</v>
      </c>
      <c r="U60" s="13">
        <v>1.5587885985748218E-2</v>
      </c>
      <c r="V60" s="14" t="str">
        <f>IF($AC$7 &lt;&gt; "", $AC$7 * U60, "")</f>
        <v/>
      </c>
      <c r="W60" s="14" t="str">
        <f>IF($AC$7 &lt;&gt; "", $AC$7 * L60 / $L$83, "")</f>
        <v/>
      </c>
      <c r="X60" s="8" t="str">
        <f>IF(ISNUMBER(SEARCH(O60,$AC$2))=TRUE,"Yes",IF(ISNUMBER(SEARCH(O60,$AC$3))=TRUE,"Yes",IF(ISNUMBER(SEARCH(O60,$AC$4))=TRUE,"Yes","No")))</f>
        <v>No</v>
      </c>
    </row>
    <row r="61" spans="1:24" x14ac:dyDescent="0.35">
      <c r="A61" t="s">
        <v>120</v>
      </c>
      <c r="B61" t="s">
        <v>21</v>
      </c>
      <c r="C61">
        <v>145</v>
      </c>
      <c r="D61">
        <v>88</v>
      </c>
      <c r="E61">
        <v>60</v>
      </c>
      <c r="F61">
        <v>83</v>
      </c>
      <c r="G61" s="1">
        <v>-0.35684802014429401</v>
      </c>
      <c r="H61" s="2">
        <v>1</v>
      </c>
      <c r="I61" s="8">
        <v>0</v>
      </c>
      <c r="J61" s="8">
        <v>1</v>
      </c>
      <c r="K61" s="8">
        <v>0</v>
      </c>
      <c r="L61" s="8">
        <v>4.5370997478613902E-3</v>
      </c>
      <c r="M61" s="8">
        <v>5.8137216911604301E-3</v>
      </c>
      <c r="N61" s="8">
        <v>24</v>
      </c>
      <c r="O61" s="8" t="s">
        <v>22</v>
      </c>
      <c r="P61" s="8" t="s">
        <v>121</v>
      </c>
      <c r="Q61" s="8" t="s">
        <v>24</v>
      </c>
      <c r="R61" s="8" t="s">
        <v>25</v>
      </c>
      <c r="S61" s="8" t="s">
        <v>122</v>
      </c>
      <c r="T61" s="8" t="s">
        <v>123</v>
      </c>
      <c r="U61" s="13">
        <v>4.3052256532066504E-3</v>
      </c>
      <c r="V61" s="14" t="str">
        <f>IF($AC$7 &lt;&gt; "", $AC$7 * U61, "")</f>
        <v/>
      </c>
      <c r="W61" s="14" t="str">
        <f>IF($AC$7 &lt;&gt; "", $AC$7 * L61 / $L$83, "")</f>
        <v/>
      </c>
      <c r="X61" s="8" t="str">
        <f>IF(ISNUMBER(SEARCH(O61,$AC$2))=TRUE,"Yes",IF(ISNUMBER(SEARCH(O61,$AC$3))=TRUE,"Yes",IF(ISNUMBER(SEARCH(O61,$AC$4))=TRUE,"Yes","No")))</f>
        <v>No</v>
      </c>
    </row>
    <row r="62" spans="1:24" x14ac:dyDescent="0.35">
      <c r="A62" t="s">
        <v>266</v>
      </c>
      <c r="B62" t="s">
        <v>21</v>
      </c>
      <c r="C62">
        <v>116</v>
      </c>
      <c r="D62">
        <v>72</v>
      </c>
      <c r="E62">
        <v>48</v>
      </c>
      <c r="F62">
        <v>74</v>
      </c>
      <c r="G62" s="1">
        <v>-0.41861557112249498</v>
      </c>
      <c r="H62" s="2">
        <v>1</v>
      </c>
      <c r="I62" s="8">
        <v>0</v>
      </c>
      <c r="J62" s="8">
        <v>1</v>
      </c>
      <c r="K62" s="8">
        <v>0</v>
      </c>
      <c r="L62" s="8">
        <v>3.62967979828911E-3</v>
      </c>
      <c r="M62" s="8">
        <v>4.85116847613834E-3</v>
      </c>
      <c r="N62" s="8">
        <v>60</v>
      </c>
      <c r="O62" s="8" t="s">
        <v>22</v>
      </c>
      <c r="P62" s="8" t="s">
        <v>267</v>
      </c>
      <c r="Q62" s="8" t="s">
        <v>48</v>
      </c>
      <c r="R62" s="8" t="s">
        <v>25</v>
      </c>
      <c r="S62" s="8" t="s">
        <v>268</v>
      </c>
      <c r="T62" s="8" t="s">
        <v>269</v>
      </c>
      <c r="U62" s="13">
        <v>3.4441805225653207E-3</v>
      </c>
      <c r="V62" s="14" t="str">
        <f>IF($AC$7 &lt;&gt; "", $AC$7 * U62, "")</f>
        <v/>
      </c>
      <c r="W62" s="14" t="str">
        <f>IF($AC$7 &lt;&gt; "", $AC$7 * L62 / $L$83, "")</f>
        <v/>
      </c>
      <c r="X62" s="8" t="str">
        <f>IF(ISNUMBER(SEARCH(O62,$AC$2))=TRUE,"Yes",IF(ISNUMBER(SEARCH(O62,$AC$3))=TRUE,"Yes",IF(ISNUMBER(SEARCH(O62,$AC$4))=TRUE,"Yes","No")))</f>
        <v>No</v>
      </c>
    </row>
    <row r="63" spans="1:24" x14ac:dyDescent="0.35">
      <c r="A63" t="s">
        <v>46</v>
      </c>
      <c r="B63" t="s">
        <v>21</v>
      </c>
      <c r="C63">
        <v>325</v>
      </c>
      <c r="D63">
        <v>185</v>
      </c>
      <c r="E63">
        <v>148</v>
      </c>
      <c r="F63">
        <v>225</v>
      </c>
      <c r="G63" s="1">
        <v>-0.45804878199493798</v>
      </c>
      <c r="H63" s="2">
        <v>1</v>
      </c>
      <c r="I63" s="8">
        <v>0</v>
      </c>
      <c r="J63" s="8">
        <v>1</v>
      </c>
      <c r="K63" s="8">
        <v>0</v>
      </c>
      <c r="L63" s="8">
        <v>1.0169361503827299E-2</v>
      </c>
      <c r="M63" s="8">
        <v>1.39709173874175E-2</v>
      </c>
      <c r="N63" s="8">
        <v>6</v>
      </c>
      <c r="O63" s="8" t="s">
        <v>22</v>
      </c>
      <c r="P63" s="8" t="s">
        <v>47</v>
      </c>
      <c r="Q63" s="8" t="s">
        <v>48</v>
      </c>
      <c r="R63" s="8" t="s">
        <v>25</v>
      </c>
      <c r="S63" s="8" t="s">
        <v>49</v>
      </c>
      <c r="T63" s="8" t="s">
        <v>50</v>
      </c>
      <c r="U63" s="13">
        <v>9.6496437054631821E-3</v>
      </c>
      <c r="V63" s="14" t="str">
        <f>IF($AC$7 &lt;&gt; "", $AC$7 * U63, "")</f>
        <v/>
      </c>
      <c r="W63" s="14" t="str">
        <f>IF($AC$7 &lt;&gt; "", $AC$7 * L63 / $L$83, "")</f>
        <v/>
      </c>
      <c r="X63" s="8" t="str">
        <f>IF(ISNUMBER(SEARCH(O63,$AC$2))=TRUE,"Yes",IF(ISNUMBER(SEARCH(O63,$AC$3))=TRUE,"Yes",IF(ISNUMBER(SEARCH(O63,$AC$4))=TRUE,"Yes","No")))</f>
        <v>No</v>
      </c>
    </row>
    <row r="64" spans="1:24" x14ac:dyDescent="0.35">
      <c r="A64" t="s">
        <v>140</v>
      </c>
      <c r="B64" t="s">
        <v>21</v>
      </c>
      <c r="C64">
        <v>238</v>
      </c>
      <c r="D64">
        <v>154</v>
      </c>
      <c r="E64">
        <v>129</v>
      </c>
      <c r="F64">
        <v>168</v>
      </c>
      <c r="G64" s="1">
        <v>-0.613532568979263</v>
      </c>
      <c r="H64" s="2">
        <v>0.96893743595195703</v>
      </c>
      <c r="I64" s="8">
        <v>1.37042643300717E-2</v>
      </c>
      <c r="J64" s="8">
        <v>1</v>
      </c>
      <c r="K64" s="8">
        <v>0</v>
      </c>
      <c r="L64" s="8">
        <v>7.4471016551104201E-3</v>
      </c>
      <c r="M64" s="8">
        <v>1.1403684051173099E-2</v>
      </c>
      <c r="N64" s="8">
        <v>29</v>
      </c>
      <c r="O64" s="8" t="s">
        <v>22</v>
      </c>
      <c r="P64" s="8" t="s">
        <v>141</v>
      </c>
      <c r="Q64" s="8" t="s">
        <v>24</v>
      </c>
      <c r="R64" s="8" t="s">
        <v>25</v>
      </c>
      <c r="S64" s="8" t="s">
        <v>142</v>
      </c>
      <c r="T64" s="8" t="s">
        <v>143</v>
      </c>
      <c r="U64" s="13">
        <v>7.066508313539192E-3</v>
      </c>
      <c r="V64" s="14" t="str">
        <f>IF($AC$7 &lt;&gt; "", $AC$7 * U64, "")</f>
        <v/>
      </c>
      <c r="W64" s="14" t="str">
        <f>IF($AC$7 &lt;&gt; "", $AC$7 * L64 / $L$83, "")</f>
        <v/>
      </c>
      <c r="X64" s="8" t="str">
        <f>IF(ISNUMBER(SEARCH(O64,$AC$2))=TRUE,"Yes",IF(ISNUMBER(SEARCH(O64,$AC$3))=TRUE,"Yes",IF(ISNUMBER(SEARCH(O64,$AC$4))=TRUE,"Yes","No")))</f>
        <v>No</v>
      </c>
    </row>
    <row r="65" spans="1:24" x14ac:dyDescent="0.35">
      <c r="A65" t="s">
        <v>169</v>
      </c>
      <c r="B65" t="s">
        <v>21</v>
      </c>
      <c r="C65">
        <v>99</v>
      </c>
      <c r="D65">
        <v>70</v>
      </c>
      <c r="E65">
        <v>44</v>
      </c>
      <c r="F65">
        <v>80</v>
      </c>
      <c r="G65" s="1">
        <v>-0.63442525154009</v>
      </c>
      <c r="H65" s="2">
        <v>0.96893743595195703</v>
      </c>
      <c r="I65" s="8">
        <v>1.37042643300717E-2</v>
      </c>
      <c r="J65" s="8">
        <v>1</v>
      </c>
      <c r="K65" s="8">
        <v>0</v>
      </c>
      <c r="L65" s="8">
        <v>3.0977439657812202E-3</v>
      </c>
      <c r="M65" s="8">
        <v>4.8031569684003602E-3</v>
      </c>
      <c r="N65" s="8">
        <v>36</v>
      </c>
      <c r="O65" s="8" t="s">
        <v>22</v>
      </c>
      <c r="P65" s="8" t="s">
        <v>170</v>
      </c>
      <c r="Q65" s="8" t="s">
        <v>24</v>
      </c>
      <c r="R65" s="8" t="s">
        <v>25</v>
      </c>
      <c r="S65" s="8" t="s">
        <v>171</v>
      </c>
      <c r="T65" s="8" t="s">
        <v>172</v>
      </c>
      <c r="U65" s="13">
        <v>2.9394299287410926E-3</v>
      </c>
      <c r="V65" s="14" t="str">
        <f>IF($AC$7 &lt;&gt; "", $AC$7 * U65, "")</f>
        <v/>
      </c>
      <c r="W65" s="14" t="str">
        <f>IF($AC$7 &lt;&gt; "", $AC$7 * L65 / $L$83, "")</f>
        <v/>
      </c>
      <c r="X65" s="8" t="str">
        <f>IF(ISNUMBER(SEARCH(O65,$AC$2))=TRUE,"Yes",IF(ISNUMBER(SEARCH(O65,$AC$3))=TRUE,"Yes",IF(ISNUMBER(SEARCH(O65,$AC$4))=TRUE,"Yes","No")))</f>
        <v>No</v>
      </c>
    </row>
    <row r="66" spans="1:24" x14ac:dyDescent="0.35">
      <c r="A66" t="s">
        <v>71</v>
      </c>
      <c r="B66" t="s">
        <v>21</v>
      </c>
      <c r="C66">
        <v>102</v>
      </c>
      <c r="D66">
        <v>65</v>
      </c>
      <c r="E66">
        <v>60</v>
      </c>
      <c r="F66">
        <v>72</v>
      </c>
      <c r="G66" s="1">
        <v>-0.64652296345490501</v>
      </c>
      <c r="H66" s="2">
        <v>0.96893743595195703</v>
      </c>
      <c r="I66" s="8">
        <v>1.37042643300717E-2</v>
      </c>
      <c r="J66" s="8">
        <v>1</v>
      </c>
      <c r="K66" s="8">
        <v>0</v>
      </c>
      <c r="L66" s="8">
        <v>3.1916149950473199E-3</v>
      </c>
      <c r="M66" s="8">
        <v>5.0096523499428298E-3</v>
      </c>
      <c r="N66" s="8">
        <v>12</v>
      </c>
      <c r="O66" s="8" t="s">
        <v>22</v>
      </c>
      <c r="P66" s="8" t="s">
        <v>72</v>
      </c>
      <c r="Q66" s="8" t="s">
        <v>24</v>
      </c>
      <c r="R66" s="8" t="s">
        <v>25</v>
      </c>
      <c r="S66" s="8" t="s">
        <v>73</v>
      </c>
      <c r="T66" s="8" t="s">
        <v>74</v>
      </c>
      <c r="U66" s="13">
        <v>3.0285035629453684E-3</v>
      </c>
      <c r="V66" s="14" t="str">
        <f>IF($AC$7 &lt;&gt; "", $AC$7 * U66, "")</f>
        <v/>
      </c>
      <c r="W66" s="14" t="str">
        <f>IF($AC$7 &lt;&gt; "", $AC$7 * L66 / $L$83, "")</f>
        <v/>
      </c>
      <c r="X66" s="8" t="str">
        <f>IF(ISNUMBER(SEARCH(O66,$AC$2))=TRUE,"Yes",IF(ISNUMBER(SEARCH(O66,$AC$3))=TRUE,"Yes",IF(ISNUMBER(SEARCH(O66,$AC$4))=TRUE,"Yes","No")))</f>
        <v>No</v>
      </c>
    </row>
    <row r="67" spans="1:24" x14ac:dyDescent="0.35">
      <c r="A67" t="s">
        <v>148</v>
      </c>
      <c r="B67" t="s">
        <v>21</v>
      </c>
      <c r="C67">
        <v>148</v>
      </c>
      <c r="D67">
        <v>110</v>
      </c>
      <c r="E67">
        <v>97</v>
      </c>
      <c r="F67">
        <v>138</v>
      </c>
      <c r="G67" s="1">
        <v>-0.90447403987497599</v>
      </c>
      <c r="H67" s="2">
        <v>0.61368653869698297</v>
      </c>
      <c r="I67" s="8">
        <v>0.212053402923886</v>
      </c>
      <c r="J67" s="8">
        <v>1</v>
      </c>
      <c r="K67" s="8">
        <v>0</v>
      </c>
      <c r="L67" s="8">
        <v>4.6309707771274898E-3</v>
      </c>
      <c r="M67" s="8">
        <v>8.6770849210937497E-3</v>
      </c>
      <c r="N67" s="8">
        <v>31</v>
      </c>
      <c r="O67" s="8" t="s">
        <v>22</v>
      </c>
      <c r="P67" s="8" t="s">
        <v>149</v>
      </c>
      <c r="Q67" s="8" t="s">
        <v>48</v>
      </c>
      <c r="R67" s="8" t="s">
        <v>25</v>
      </c>
      <c r="S67" s="8" t="s">
        <v>150</v>
      </c>
      <c r="T67" s="8" t="s">
        <v>151</v>
      </c>
      <c r="U67" s="13">
        <v>4.3942992874109266E-3</v>
      </c>
      <c r="V67" s="14" t="str">
        <f>IF($AC$7 &lt;&gt; "", $AC$7 * U67, "")</f>
        <v/>
      </c>
      <c r="W67" s="14" t="str">
        <f>IF($AC$7 &lt;&gt; "", $AC$7 * L67 / $L$83, "")</f>
        <v/>
      </c>
      <c r="X67" s="8" t="str">
        <f>IF(ISNUMBER(SEARCH(O67,$AC$2))=TRUE,"Yes",IF(ISNUMBER(SEARCH(O67,$AC$3))=TRUE,"Yes",IF(ISNUMBER(SEARCH(O67,$AC$4))=TRUE,"Yes","No")))</f>
        <v>No</v>
      </c>
    </row>
    <row r="68" spans="1:24" x14ac:dyDescent="0.35">
      <c r="A68" t="s">
        <v>63</v>
      </c>
      <c r="B68" t="s">
        <v>21</v>
      </c>
      <c r="C68">
        <v>114</v>
      </c>
      <c r="D68">
        <v>83</v>
      </c>
      <c r="E68">
        <v>72</v>
      </c>
      <c r="F68">
        <v>122</v>
      </c>
      <c r="G68" s="1">
        <v>-0.94894810226457105</v>
      </c>
      <c r="H68" s="2">
        <v>0.60612447347783405</v>
      </c>
      <c r="I68" s="8">
        <v>0.217438180134857</v>
      </c>
      <c r="J68" s="8">
        <v>1</v>
      </c>
      <c r="K68" s="8">
        <v>0</v>
      </c>
      <c r="L68" s="8">
        <v>3.5670991121117099E-3</v>
      </c>
      <c r="M68" s="8">
        <v>6.8872878148315501E-3</v>
      </c>
      <c r="N68" s="8">
        <v>10</v>
      </c>
      <c r="O68" s="8" t="s">
        <v>22</v>
      </c>
      <c r="P68" s="8" t="s">
        <v>64</v>
      </c>
      <c r="Q68" s="8" t="s">
        <v>35</v>
      </c>
      <c r="R68" s="8" t="s">
        <v>25</v>
      </c>
      <c r="S68" s="8" t="s">
        <v>65</v>
      </c>
      <c r="T68" s="8" t="s">
        <v>66</v>
      </c>
      <c r="U68" s="13">
        <v>3.3847980997624705E-3</v>
      </c>
      <c r="V68" s="14" t="str">
        <f>IF($AC$7 &lt;&gt; "", $AC$7 * U68, "")</f>
        <v/>
      </c>
      <c r="W68" s="14" t="str">
        <f>IF($AC$7 &lt;&gt; "", $AC$7 * L68 / $L$83, "")</f>
        <v/>
      </c>
      <c r="X68" s="8" t="str">
        <f>IF(ISNUMBER(SEARCH(O68,$AC$2))=TRUE,"Yes",IF(ISNUMBER(SEARCH(O68,$AC$3))=TRUE,"Yes",IF(ISNUMBER(SEARCH(O68,$AC$4))=TRUE,"Yes","No")))</f>
        <v>No</v>
      </c>
    </row>
    <row r="69" spans="1:24" x14ac:dyDescent="0.35">
      <c r="A69" t="s">
        <v>314</v>
      </c>
      <c r="B69" t="s">
        <v>21</v>
      </c>
      <c r="C69">
        <v>94</v>
      </c>
      <c r="D69">
        <v>78</v>
      </c>
      <c r="E69">
        <v>59</v>
      </c>
      <c r="F69">
        <v>104</v>
      </c>
      <c r="G69" s="1">
        <v>-1.02308925415487</v>
      </c>
      <c r="H69" s="2">
        <v>0.48700592781073998</v>
      </c>
      <c r="I69" s="8">
        <v>0.31246575254342301</v>
      </c>
      <c r="J69" s="8">
        <v>1</v>
      </c>
      <c r="K69" s="8">
        <v>0</v>
      </c>
      <c r="L69" s="8">
        <v>2.94129225033773E-3</v>
      </c>
      <c r="M69" s="8">
        <v>5.9770681860657803E-3</v>
      </c>
      <c r="N69" s="8">
        <v>72</v>
      </c>
      <c r="O69" s="8" t="s">
        <v>22</v>
      </c>
      <c r="P69" s="8" t="s">
        <v>315</v>
      </c>
      <c r="Q69" s="8" t="s">
        <v>24</v>
      </c>
      <c r="R69" s="8" t="s">
        <v>25</v>
      </c>
      <c r="S69" s="8" t="s">
        <v>316</v>
      </c>
      <c r="T69" s="8" t="s">
        <v>317</v>
      </c>
      <c r="U69" s="13">
        <v>2.7909738717339667E-3</v>
      </c>
      <c r="V69" s="14" t="str">
        <f>IF($AC$7 &lt;&gt; "", $AC$7 * U69, "")</f>
        <v/>
      </c>
      <c r="W69" s="14" t="str">
        <f>IF($AC$7 &lt;&gt; "", $AC$7 * L69 / $L$83, "")</f>
        <v/>
      </c>
      <c r="X69" s="8" t="str">
        <f>IF(ISNUMBER(SEARCH(O69,$AC$2))=TRUE,"Yes",IF(ISNUMBER(SEARCH(O69,$AC$3))=TRUE,"Yes",IF(ISNUMBER(SEARCH(O69,$AC$4))=TRUE,"Yes","No")))</f>
        <v>No</v>
      </c>
    </row>
    <row r="70" spans="1:24" x14ac:dyDescent="0.35">
      <c r="A70" t="s">
        <v>218</v>
      </c>
      <c r="B70" t="s">
        <v>21</v>
      </c>
      <c r="C70">
        <v>57</v>
      </c>
      <c r="D70">
        <v>61</v>
      </c>
      <c r="E70">
        <v>40</v>
      </c>
      <c r="F70">
        <v>65</v>
      </c>
      <c r="G70" s="1">
        <v>-1.2125846951852799</v>
      </c>
      <c r="H70" s="2">
        <v>0.30610261994715898</v>
      </c>
      <c r="I70" s="8">
        <v>0.51413295323923902</v>
      </c>
      <c r="J70" s="8">
        <v>1</v>
      </c>
      <c r="K70" s="8">
        <v>0</v>
      </c>
      <c r="L70" s="8">
        <v>1.7835495560558599E-3</v>
      </c>
      <c r="M70" s="8">
        <v>4.1378594866730602E-3</v>
      </c>
      <c r="N70" s="8">
        <v>48</v>
      </c>
      <c r="O70" s="8" t="s">
        <v>22</v>
      </c>
      <c r="P70" s="8" t="s">
        <v>219</v>
      </c>
      <c r="Q70" s="8" t="s">
        <v>48</v>
      </c>
      <c r="R70" s="8" t="s">
        <v>25</v>
      </c>
      <c r="S70" s="8" t="s">
        <v>220</v>
      </c>
      <c r="T70" s="8" t="s">
        <v>221</v>
      </c>
      <c r="U70" s="13">
        <v>1.6923990498812352E-3</v>
      </c>
      <c r="V70" s="14" t="str">
        <f>IF($AC$7 &lt;&gt; "", $AC$7 * U70, "")</f>
        <v/>
      </c>
      <c r="W70" s="14" t="str">
        <f>IF($AC$7 &lt;&gt; "", $AC$7 * L70 / $L$83, "")</f>
        <v/>
      </c>
      <c r="X70" s="8" t="str">
        <f>IF(ISNUMBER(SEARCH(O70,$AC$2))=TRUE,"Yes",IF(ISNUMBER(SEARCH(O70,$AC$3))=TRUE,"Yes",IF(ISNUMBER(SEARCH(O70,$AC$4))=TRUE,"Yes","No")))</f>
        <v>No</v>
      </c>
    </row>
    <row r="71" spans="1:24" x14ac:dyDescent="0.35">
      <c r="A71" t="s">
        <v>124</v>
      </c>
      <c r="B71" t="s">
        <v>21</v>
      </c>
      <c r="C71">
        <v>3</v>
      </c>
      <c r="D71">
        <v>6</v>
      </c>
      <c r="E71">
        <v>4</v>
      </c>
      <c r="F71">
        <v>2</v>
      </c>
      <c r="G71" s="1">
        <v>-1.63259158428596</v>
      </c>
      <c r="H71" s="2">
        <v>0.72914027483695598</v>
      </c>
      <c r="I71" s="8">
        <v>0.13718891238546199</v>
      </c>
      <c r="J71" s="8">
        <v>1</v>
      </c>
      <c r="K71" s="8">
        <v>0</v>
      </c>
      <c r="L71" s="8">
        <v>9.3871029266097707E-5</v>
      </c>
      <c r="M71" s="8">
        <v>3.1632179816309703E-4</v>
      </c>
      <c r="N71" s="8">
        <v>25</v>
      </c>
      <c r="O71" s="8" t="s">
        <v>22</v>
      </c>
      <c r="P71" s="8" t="s">
        <v>125</v>
      </c>
      <c r="Q71" s="8" t="s">
        <v>24</v>
      </c>
      <c r="R71" s="8" t="s">
        <v>25</v>
      </c>
      <c r="S71" s="8" t="s">
        <v>126</v>
      </c>
      <c r="T71" s="8" t="s">
        <v>127</v>
      </c>
      <c r="U71" s="15">
        <v>8.9073634204275541E-5</v>
      </c>
      <c r="V71" s="14" t="str">
        <f>IF($AC$7 &lt;&gt; "", $AC$7 * U71, "")</f>
        <v/>
      </c>
      <c r="W71" s="14" t="str">
        <f>IF($AC$7 &lt;&gt; "", $AC$7 * L71 / $L$83, "")</f>
        <v/>
      </c>
      <c r="X71" s="8" t="str">
        <f>IF(ISNUMBER(SEARCH(O71,$AC$2))=TRUE,"Yes",IF(ISNUMBER(SEARCH(O71,$AC$3))=TRUE,"Yes",IF(ISNUMBER(SEARCH(O71,$AC$4))=TRUE,"Yes","No")))</f>
        <v>No</v>
      </c>
    </row>
    <row r="72" spans="1:24" x14ac:dyDescent="0.35">
      <c r="A72" t="s">
        <v>144</v>
      </c>
      <c r="B72" t="s">
        <v>21</v>
      </c>
      <c r="C72">
        <v>135</v>
      </c>
      <c r="D72">
        <v>142</v>
      </c>
      <c r="E72">
        <v>150</v>
      </c>
      <c r="F72">
        <v>242</v>
      </c>
      <c r="G72" s="1">
        <v>-1.65577600489654</v>
      </c>
      <c r="H72" s="2">
        <v>4.4326793197052398E-2</v>
      </c>
      <c r="I72" s="8">
        <v>1.3533336864132901</v>
      </c>
      <c r="J72" s="8">
        <v>1</v>
      </c>
      <c r="K72" s="8">
        <v>0</v>
      </c>
      <c r="L72" s="8">
        <v>4.2241963169744002E-3</v>
      </c>
      <c r="M72" s="8">
        <v>1.33229728466815E-2</v>
      </c>
      <c r="N72" s="8">
        <v>30</v>
      </c>
      <c r="O72" s="8" t="s">
        <v>22</v>
      </c>
      <c r="P72" s="8" t="s">
        <v>145</v>
      </c>
      <c r="Q72" s="8" t="s">
        <v>24</v>
      </c>
      <c r="R72" s="8" t="s">
        <v>25</v>
      </c>
      <c r="S72" s="8" t="s">
        <v>146</v>
      </c>
      <c r="T72" s="8" t="s">
        <v>147</v>
      </c>
      <c r="U72" s="13">
        <v>4.0083135391923994E-3</v>
      </c>
      <c r="V72" s="14" t="str">
        <f>IF($AC$7 &lt;&gt; "", $AC$7 * U72, "")</f>
        <v/>
      </c>
      <c r="W72" s="14" t="str">
        <f>IF($AC$7 &lt;&gt; "", $AC$7 * L72 / $L$83, "")</f>
        <v/>
      </c>
      <c r="X72" s="8" t="str">
        <f>IF(ISNUMBER(SEARCH(O72,$AC$2))=TRUE,"Yes",IF(ISNUMBER(SEARCH(O72,$AC$3))=TRUE,"Yes",IF(ISNUMBER(SEARCH(O72,$AC$4))=TRUE,"Yes","No")))</f>
        <v>No</v>
      </c>
    </row>
    <row r="73" spans="1:24" x14ac:dyDescent="0.35">
      <c r="A73" t="s">
        <v>197</v>
      </c>
      <c r="B73" t="s">
        <v>21</v>
      </c>
      <c r="C73">
        <v>76</v>
      </c>
      <c r="D73">
        <v>164</v>
      </c>
      <c r="E73">
        <v>141</v>
      </c>
      <c r="F73">
        <v>171</v>
      </c>
      <c r="G73" s="1">
        <v>-2.34151593017355</v>
      </c>
      <c r="H73" s="2">
        <v>2.4650552159859E-3</v>
      </c>
      <c r="I73" s="8">
        <v>2.6081733483017899</v>
      </c>
      <c r="J73" s="8">
        <v>1</v>
      </c>
      <c r="K73" s="8">
        <v>0</v>
      </c>
      <c r="L73" s="8">
        <v>2.3780660747411398E-3</v>
      </c>
      <c r="M73" s="8">
        <v>1.20904086583393E-2</v>
      </c>
      <c r="N73" s="8">
        <v>43</v>
      </c>
      <c r="O73" s="8" t="s">
        <v>22</v>
      </c>
      <c r="P73" s="8" t="s">
        <v>198</v>
      </c>
      <c r="Q73" s="8" t="s">
        <v>35</v>
      </c>
      <c r="R73" s="8" t="s">
        <v>25</v>
      </c>
      <c r="S73" s="8" t="s">
        <v>199</v>
      </c>
      <c r="T73" s="8" t="s">
        <v>200</v>
      </c>
      <c r="U73" s="13">
        <v>2.2565320665083135E-3</v>
      </c>
      <c r="V73" s="14" t="str">
        <f>IF($AC$7 &lt;&gt; "", $AC$7 * U73, "")</f>
        <v/>
      </c>
      <c r="W73" s="14" t="str">
        <f>IF($AC$7 &lt;&gt; "", $AC$7 * L73 / $L$83, "")</f>
        <v/>
      </c>
      <c r="X73" s="8" t="str">
        <f>IF(ISNUMBER(SEARCH(O73,$AC$2))=TRUE,"Yes",IF(ISNUMBER(SEARCH(O73,$AC$3))=TRUE,"Yes",IF(ISNUMBER(SEARCH(O73,$AC$4))=TRUE,"Yes","No")))</f>
        <v>No</v>
      </c>
    </row>
    <row r="74" spans="1:24" x14ac:dyDescent="0.35">
      <c r="A74" t="s">
        <v>306</v>
      </c>
      <c r="B74" t="s">
        <v>21</v>
      </c>
      <c r="C74">
        <v>55</v>
      </c>
      <c r="D74">
        <v>154</v>
      </c>
      <c r="E74">
        <v>101</v>
      </c>
      <c r="F74">
        <v>150</v>
      </c>
      <c r="G74" s="1">
        <v>-2.5554977053396799</v>
      </c>
      <c r="H74" s="2">
        <v>1.0332715830124501E-3</v>
      </c>
      <c r="I74" s="8">
        <v>2.9857855143933998</v>
      </c>
      <c r="J74" s="8">
        <v>1</v>
      </c>
      <c r="K74" s="8">
        <v>0</v>
      </c>
      <c r="L74" s="8">
        <v>1.7209688698784601E-3</v>
      </c>
      <c r="M74" s="8">
        <v>1.0149349372696299E-2</v>
      </c>
      <c r="N74" s="8">
        <v>70</v>
      </c>
      <c r="O74" s="8" t="s">
        <v>22</v>
      </c>
      <c r="P74" s="8" t="s">
        <v>307</v>
      </c>
      <c r="Q74" s="8" t="s">
        <v>48</v>
      </c>
      <c r="R74" s="8" t="s">
        <v>25</v>
      </c>
      <c r="S74" s="8" t="s">
        <v>308</v>
      </c>
      <c r="T74" s="8" t="s">
        <v>309</v>
      </c>
      <c r="U74" s="13">
        <v>1.6330166270783848E-3</v>
      </c>
      <c r="V74" s="14" t="str">
        <f>IF($AC$7 &lt;&gt; "", $AC$7 * U74, "")</f>
        <v/>
      </c>
      <c r="W74" s="14" t="str">
        <f>IF($AC$7 &lt;&gt; "", $AC$7 * L74 / $L$83, "")</f>
        <v/>
      </c>
      <c r="X74" s="8" t="str">
        <f>IF(ISNUMBER(SEARCH(O74,$AC$2))=TRUE,"Yes",IF(ISNUMBER(SEARCH(O74,$AC$3))=TRUE,"Yes",IF(ISNUMBER(SEARCH(O74,$AC$4))=TRUE,"Yes","No")))</f>
        <v>No</v>
      </c>
    </row>
    <row r="75" spans="1:24" x14ac:dyDescent="0.35">
      <c r="A75" t="s">
        <v>318</v>
      </c>
      <c r="B75" t="s">
        <v>21</v>
      </c>
      <c r="C75">
        <v>94</v>
      </c>
      <c r="D75">
        <v>269</v>
      </c>
      <c r="E75">
        <v>169</v>
      </c>
      <c r="F75">
        <v>262</v>
      </c>
      <c r="G75" s="1">
        <v>-2.5700138587144901</v>
      </c>
      <c r="H75" s="3">
        <v>7.5268597696000303E-4</v>
      </c>
      <c r="I75" s="8">
        <v>3.1233861750851899</v>
      </c>
      <c r="J75" s="8">
        <v>1</v>
      </c>
      <c r="K75" s="8">
        <v>0</v>
      </c>
      <c r="L75" s="8">
        <v>2.94129225033773E-3</v>
      </c>
      <c r="M75" s="8">
        <v>1.7496347559458999E-2</v>
      </c>
      <c r="N75" s="8">
        <v>73</v>
      </c>
      <c r="O75" s="8" t="s">
        <v>22</v>
      </c>
      <c r="P75" s="8" t="s">
        <v>319</v>
      </c>
      <c r="Q75" s="8" t="s">
        <v>24</v>
      </c>
      <c r="R75" s="8" t="s">
        <v>25</v>
      </c>
      <c r="S75" s="8" t="s">
        <v>320</v>
      </c>
      <c r="T75" s="8" t="s">
        <v>321</v>
      </c>
      <c r="U75" s="13">
        <v>2.7909738717339667E-3</v>
      </c>
      <c r="V75" s="14" t="str">
        <f>IF($AC$7 &lt;&gt; "", $AC$7 * U75, "")</f>
        <v/>
      </c>
      <c r="W75" s="14" t="str">
        <f>IF($AC$7 &lt;&gt; "", $AC$7 * L75 / $L$83, "")</f>
        <v/>
      </c>
      <c r="X75" s="8" t="str">
        <f>IF(ISNUMBER(SEARCH(O75,$AC$2))=TRUE,"Yes",IF(ISNUMBER(SEARCH(O75,$AC$3))=TRUE,"Yes",IF(ISNUMBER(SEARCH(O75,$AC$4))=TRUE,"Yes","No")))</f>
        <v>No</v>
      </c>
    </row>
    <row r="76" spans="1:24" x14ac:dyDescent="0.35">
      <c r="A76" t="s">
        <v>214</v>
      </c>
      <c r="B76" t="s">
        <v>21</v>
      </c>
      <c r="C76">
        <v>153</v>
      </c>
      <c r="D76">
        <v>369</v>
      </c>
      <c r="E76">
        <v>332</v>
      </c>
      <c r="F76">
        <v>435</v>
      </c>
      <c r="G76" s="1">
        <v>-2.5828884192803598</v>
      </c>
      <c r="H76" s="3">
        <v>6.8944696859021197E-4</v>
      </c>
      <c r="I76" s="8">
        <v>3.1614991335989102</v>
      </c>
      <c r="J76" s="8">
        <v>1</v>
      </c>
      <c r="K76" s="8">
        <v>0</v>
      </c>
      <c r="L76" s="8">
        <v>4.78742249257098E-3</v>
      </c>
      <c r="M76" s="8">
        <v>2.8724637088156601E-2</v>
      </c>
      <c r="N76" s="8">
        <v>47</v>
      </c>
      <c r="O76" s="8" t="s">
        <v>22</v>
      </c>
      <c r="P76" s="8" t="s">
        <v>215</v>
      </c>
      <c r="Q76" s="8" t="s">
        <v>24</v>
      </c>
      <c r="R76" s="8" t="s">
        <v>25</v>
      </c>
      <c r="S76" s="8" t="s">
        <v>216</v>
      </c>
      <c r="T76" s="8" t="s">
        <v>217</v>
      </c>
      <c r="U76" s="13">
        <v>4.5427553444180521E-3</v>
      </c>
      <c r="V76" s="14" t="str">
        <f>IF($AC$7 &lt;&gt; "", $AC$7 * U76, "")</f>
        <v/>
      </c>
      <c r="W76" s="14" t="str">
        <f>IF($AC$7 &lt;&gt; "", $AC$7 * L76 / $L$83, "")</f>
        <v/>
      </c>
      <c r="X76" s="8" t="str">
        <f>IF(ISNUMBER(SEARCH(O76,$AC$2))=TRUE,"Yes",IF(ISNUMBER(SEARCH(O76,$AC$3))=TRUE,"Yes",IF(ISNUMBER(SEARCH(O76,$AC$4))=TRUE,"Yes","No")))</f>
        <v>No</v>
      </c>
    </row>
    <row r="77" spans="1:24" x14ac:dyDescent="0.35">
      <c r="A77" t="s">
        <v>250</v>
      </c>
      <c r="B77" t="s">
        <v>21</v>
      </c>
      <c r="C77">
        <v>54</v>
      </c>
      <c r="D77">
        <v>137</v>
      </c>
      <c r="E77">
        <v>141</v>
      </c>
      <c r="F77">
        <v>153</v>
      </c>
      <c r="G77" s="1">
        <v>-2.7007021718075701</v>
      </c>
      <c r="H77" s="3">
        <v>6.6378340705424799E-4</v>
      </c>
      <c r="I77" s="8">
        <v>3.17797360808115</v>
      </c>
      <c r="J77" s="8">
        <v>1</v>
      </c>
      <c r="K77" s="8">
        <v>0</v>
      </c>
      <c r="L77" s="8">
        <v>1.68967852678976E-3</v>
      </c>
      <c r="M77" s="8">
        <v>1.1039135164660201E-2</v>
      </c>
      <c r="N77" s="8">
        <v>56</v>
      </c>
      <c r="O77" s="8" t="s">
        <v>22</v>
      </c>
      <c r="P77" s="8" t="s">
        <v>251</v>
      </c>
      <c r="Q77" s="8" t="s">
        <v>24</v>
      </c>
      <c r="R77" s="8" t="s">
        <v>25</v>
      </c>
      <c r="S77" s="8" t="s">
        <v>252</v>
      </c>
      <c r="T77" s="8" t="s">
        <v>253</v>
      </c>
      <c r="U77" s="13">
        <v>1.6033254156769597E-3</v>
      </c>
      <c r="V77" s="14" t="str">
        <f>IF($AC$7 &lt;&gt; "", $AC$7 * U77, "")</f>
        <v/>
      </c>
      <c r="W77" s="14" t="str">
        <f>IF($AC$7 &lt;&gt; "", $AC$7 * L77 / $L$83, "")</f>
        <v/>
      </c>
      <c r="X77" s="8" t="str">
        <f>IF(ISNUMBER(SEARCH(O77,$AC$2))=TRUE,"Yes",IF(ISNUMBER(SEARCH(O77,$AC$3))=TRUE,"Yes",IF(ISNUMBER(SEARCH(O77,$AC$4))=TRUE,"Yes","No")))</f>
        <v>No</v>
      </c>
    </row>
    <row r="78" spans="1:24" x14ac:dyDescent="0.35">
      <c r="A78" t="s">
        <v>189</v>
      </c>
      <c r="B78" t="s">
        <v>21</v>
      </c>
      <c r="C78">
        <v>39</v>
      </c>
      <c r="D78">
        <v>110</v>
      </c>
      <c r="E78">
        <v>87</v>
      </c>
      <c r="F78">
        <v>129</v>
      </c>
      <c r="G78" s="1">
        <v>-2.7369727366377798</v>
      </c>
      <c r="H78" s="3">
        <v>6.8944696859021197E-4</v>
      </c>
      <c r="I78" s="8">
        <v>3.1614991335989102</v>
      </c>
      <c r="J78" s="8">
        <v>1</v>
      </c>
      <c r="K78" s="8">
        <v>0</v>
      </c>
      <c r="L78" s="8">
        <v>1.2203233804592699E-3</v>
      </c>
      <c r="M78" s="8">
        <v>8.1748353240170008E-3</v>
      </c>
      <c r="N78" s="8">
        <v>41</v>
      </c>
      <c r="O78" s="8" t="s">
        <v>22</v>
      </c>
      <c r="P78" s="8" t="s">
        <v>190</v>
      </c>
      <c r="Q78" s="8" t="s">
        <v>81</v>
      </c>
      <c r="R78" s="8" t="s">
        <v>25</v>
      </c>
      <c r="S78" s="8" t="s">
        <v>191</v>
      </c>
      <c r="T78" s="8" t="s">
        <v>192</v>
      </c>
      <c r="U78" s="13">
        <v>1.1579572446555819E-3</v>
      </c>
      <c r="V78" s="14" t="str">
        <f>IF($AC$7 &lt;&gt; "", $AC$7 * U78, "")</f>
        <v/>
      </c>
      <c r="W78" s="14" t="str">
        <f>IF($AC$7 &lt;&gt; "", $AC$7 * L78 / $L$83, "")</f>
        <v/>
      </c>
      <c r="X78" s="8" t="str">
        <f>IF(ISNUMBER(SEARCH(O78,$AC$2))=TRUE,"Yes",IF(ISNUMBER(SEARCH(O78,$AC$3))=TRUE,"Yes",IF(ISNUMBER(SEARCH(O78,$AC$4))=TRUE,"Yes","No")))</f>
        <v>No</v>
      </c>
    </row>
    <row r="79" spans="1:24" x14ac:dyDescent="0.35">
      <c r="A79" t="s">
        <v>290</v>
      </c>
      <c r="B79" t="s">
        <v>21</v>
      </c>
      <c r="C79">
        <v>59</v>
      </c>
      <c r="D79">
        <v>212</v>
      </c>
      <c r="E79">
        <v>189</v>
      </c>
      <c r="F79">
        <v>215</v>
      </c>
      <c r="G79" s="1">
        <v>-3.0833202595843701</v>
      </c>
      <c r="H79" s="3">
        <v>9.3680375178980505E-5</v>
      </c>
      <c r="I79" s="8">
        <v>4.0283513786334399</v>
      </c>
      <c r="J79" s="8">
        <v>1</v>
      </c>
      <c r="K79" s="8">
        <v>0</v>
      </c>
      <c r="L79" s="8">
        <v>1.84613024223326E-3</v>
      </c>
      <c r="M79" s="8">
        <v>1.5711625875272101E-2</v>
      </c>
      <c r="N79" s="8">
        <v>66</v>
      </c>
      <c r="O79" s="8" t="s">
        <v>22</v>
      </c>
      <c r="P79" s="8" t="s">
        <v>291</v>
      </c>
      <c r="Q79" s="8" t="s">
        <v>35</v>
      </c>
      <c r="R79" s="8" t="s">
        <v>25</v>
      </c>
      <c r="S79" s="8" t="s">
        <v>292</v>
      </c>
      <c r="T79" s="8" t="s">
        <v>293</v>
      </c>
      <c r="U79" s="13">
        <v>1.7517814726840854E-3</v>
      </c>
      <c r="V79" s="14" t="str">
        <f>IF($AC$7 &lt;&gt; "", $AC$7 * U79, "")</f>
        <v/>
      </c>
      <c r="W79" s="14" t="str">
        <f>IF($AC$7 &lt;&gt; "", $AC$7 * L79 / $L$83, "")</f>
        <v/>
      </c>
      <c r="X79" s="8" t="str">
        <f>IF(ISNUMBER(SEARCH(O79,$AC$2))=TRUE,"Yes",IF(ISNUMBER(SEARCH(O79,$AC$3))=TRUE,"Yes",IF(ISNUMBER(SEARCH(O79,$AC$4))=TRUE,"Yes","No")))</f>
        <v>No</v>
      </c>
    </row>
    <row r="80" spans="1:24" x14ac:dyDescent="0.35">
      <c r="A80" t="s">
        <v>42</v>
      </c>
      <c r="B80" t="s">
        <v>21</v>
      </c>
      <c r="C80">
        <v>25</v>
      </c>
      <c r="D80">
        <v>99</v>
      </c>
      <c r="E80">
        <v>87</v>
      </c>
      <c r="F80">
        <v>111</v>
      </c>
      <c r="G80" s="1">
        <v>-3.25249103151546</v>
      </c>
      <c r="H80" s="3">
        <v>8.4111624990554706E-5</v>
      </c>
      <c r="I80" s="8">
        <v>4.0751439766117397</v>
      </c>
      <c r="J80" s="8">
        <v>1</v>
      </c>
      <c r="K80" s="8">
        <v>0</v>
      </c>
      <c r="L80" s="8">
        <v>7.8225857721748104E-4</v>
      </c>
      <c r="M80" s="8">
        <v>7.52140657720242E-3</v>
      </c>
      <c r="N80" s="8">
        <v>5</v>
      </c>
      <c r="O80" s="8" t="s">
        <v>22</v>
      </c>
      <c r="P80" s="8" t="s">
        <v>43</v>
      </c>
      <c r="Q80" s="8" t="s">
        <v>24</v>
      </c>
      <c r="R80" s="8" t="s">
        <v>25</v>
      </c>
      <c r="S80" s="8" t="s">
        <v>44</v>
      </c>
      <c r="T80" s="8" t="s">
        <v>45</v>
      </c>
      <c r="U80" s="15">
        <v>7.4228028503562943E-4</v>
      </c>
      <c r="V80" s="14" t="str">
        <f>IF($AC$7 &lt;&gt; "", $AC$7 * U80, "")</f>
        <v/>
      </c>
      <c r="W80" s="14" t="str">
        <f>IF($AC$7 &lt;&gt; "", $AC$7 * L80 / $L$83, "")</f>
        <v/>
      </c>
      <c r="X80" s="8" t="str">
        <f>IF(ISNUMBER(SEARCH(O80,$AC$2))=TRUE,"Yes",IF(ISNUMBER(SEARCH(O80,$AC$3))=TRUE,"Yes",IF(ISNUMBER(SEARCH(O80,$AC$4))=TRUE,"Yes","No")))</f>
        <v>No</v>
      </c>
    </row>
    <row r="81" spans="1:24" x14ac:dyDescent="0.35">
      <c r="A81" t="s">
        <v>334</v>
      </c>
      <c r="B81" t="s">
        <v>21</v>
      </c>
      <c r="C81">
        <v>52</v>
      </c>
      <c r="D81">
        <v>247</v>
      </c>
      <c r="E81">
        <v>199</v>
      </c>
      <c r="F81">
        <v>271</v>
      </c>
      <c r="G81" s="1">
        <v>-3.4678122071349402</v>
      </c>
      <c r="H81" s="3">
        <v>1.43755824661621E-5</v>
      </c>
      <c r="I81" s="8">
        <v>4.8423745496494401</v>
      </c>
      <c r="J81" s="8">
        <v>1</v>
      </c>
      <c r="K81" s="8">
        <v>0</v>
      </c>
      <c r="L81" s="8">
        <v>1.62709784061236E-3</v>
      </c>
      <c r="M81" s="8">
        <v>1.8076149340405301E-2</v>
      </c>
      <c r="N81" s="8">
        <v>77</v>
      </c>
      <c r="O81" s="8" t="s">
        <v>22</v>
      </c>
      <c r="P81" s="8" t="s">
        <v>335</v>
      </c>
      <c r="Q81" s="8" t="s">
        <v>24</v>
      </c>
      <c r="R81" s="8" t="s">
        <v>25</v>
      </c>
      <c r="S81" s="8" t="s">
        <v>336</v>
      </c>
      <c r="T81" s="8" t="s">
        <v>337</v>
      </c>
      <c r="U81" s="13">
        <v>1.5439429928741093E-3</v>
      </c>
      <c r="V81" s="14" t="str">
        <f>IF($AC$7 &lt;&gt; "", $AC$7 * U81, "")</f>
        <v/>
      </c>
      <c r="W81" s="14" t="str">
        <f>IF($AC$7 &lt;&gt; "", $AC$7 * L81 / $L$83, "")</f>
        <v/>
      </c>
      <c r="X81" s="8" t="str">
        <f>IF(ISNUMBER(SEARCH(O81,$AC$2))=TRUE,"Yes",IF(ISNUMBER(SEARCH(O81,$AC$3))=TRUE,"Yes",IF(ISNUMBER(SEARCH(O81,$AC$4))=TRUE,"Yes","No")))</f>
        <v>No</v>
      </c>
    </row>
    <row r="82" spans="1:24" x14ac:dyDescent="0.35">
      <c r="A82" t="s">
        <v>156</v>
      </c>
      <c r="B82" t="s">
        <v>21</v>
      </c>
      <c r="C82">
        <v>83</v>
      </c>
      <c r="D82">
        <v>213</v>
      </c>
      <c r="E82">
        <v>556</v>
      </c>
      <c r="F82">
        <v>422</v>
      </c>
      <c r="G82" s="1">
        <v>-3.59778531252659</v>
      </c>
      <c r="H82" s="3">
        <v>9.4611581147265997E-6</v>
      </c>
      <c r="I82" s="8">
        <v>5.0240556995336396</v>
      </c>
      <c r="J82" s="8">
        <v>1</v>
      </c>
      <c r="K82" s="8">
        <v>0</v>
      </c>
      <c r="L82" s="8">
        <v>2.59709847636204E-3</v>
      </c>
      <c r="M82" s="8">
        <v>3.1566664573752998E-2</v>
      </c>
      <c r="N82" s="8">
        <v>33</v>
      </c>
      <c r="O82" s="8" t="s">
        <v>22</v>
      </c>
      <c r="P82" s="8" t="s">
        <v>157</v>
      </c>
      <c r="Q82" s="8" t="s">
        <v>24</v>
      </c>
      <c r="R82" s="8" t="s">
        <v>25</v>
      </c>
      <c r="S82" s="8" t="s">
        <v>158</v>
      </c>
      <c r="T82" s="8" t="s">
        <v>159</v>
      </c>
      <c r="U82" s="13">
        <v>2.4643705463182897E-3</v>
      </c>
      <c r="V82" s="14" t="str">
        <f>IF($AC$7 &lt;&gt; "", $AC$7 * U82, "")</f>
        <v/>
      </c>
      <c r="W82" s="14" t="str">
        <f>IF($AC$7 &lt;&gt; "", $AC$7 * L82 / $L$83, "")</f>
        <v/>
      </c>
      <c r="X82" s="8" t="str">
        <f>IF(ISNUMBER(SEARCH(O82,$AC$2))=TRUE,"Yes",IF(ISNUMBER(SEARCH(O82,$AC$3))=TRUE,"Yes",IF(ISNUMBER(SEARCH(O82,$AC$4))=TRUE,"Yes","No")))</f>
        <v>No</v>
      </c>
    </row>
    <row r="83" spans="1:24" x14ac:dyDescent="0.35">
      <c r="B83" t="s">
        <v>355</v>
      </c>
      <c r="C83">
        <v>33680</v>
      </c>
      <c r="K83" s="8" t="s">
        <v>367</v>
      </c>
      <c r="L83" s="8">
        <v>0.19112141558577497</v>
      </c>
    </row>
  </sheetData>
  <autoFilter ref="A1:Z83" xr:uid="{00000000-0001-0000-0000-000000000000}">
    <sortState xmlns:xlrd2="http://schemas.microsoft.com/office/spreadsheetml/2017/richdata2" ref="A2:Z83">
      <sortCondition descending="1" ref="G1:G82"/>
    </sortState>
  </autoFilter>
  <mergeCells count="2">
    <mergeCell ref="AB1:AC1"/>
    <mergeCell ref="AB6:AC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AP.14_01_C0702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2021-08-17T13:58:14Z</dcterms:modified>
</cp:coreProperties>
</file>