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55" windowWidth="14355" windowHeight="4695"/>
  </bookViews>
  <sheets>
    <sheet name="decision_values_one-vs-one-N-20" sheetId="1" r:id="rId1"/>
  </sheets>
  <calcPr calcId="145621"/>
</workbook>
</file>

<file path=xl/calcChain.xml><?xml version="1.0" encoding="utf-8"?>
<calcChain xmlns="http://schemas.openxmlformats.org/spreadsheetml/2006/main">
  <c r="AJ1" i="1" l="1"/>
  <c r="N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U1" i="1"/>
  <c r="BB1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Y3" i="1"/>
  <c r="AX3" i="1"/>
  <c r="AW3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U3" i="1"/>
  <c r="AT3" i="1"/>
  <c r="AS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P3" i="1"/>
  <c r="AO3" i="1"/>
  <c r="AN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G3" i="1"/>
  <c r="AF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3" i="1"/>
  <c r="AG2" i="1"/>
  <c r="AF2" i="1"/>
  <c r="AE2" i="1"/>
  <c r="AD2" i="1"/>
  <c r="AC2" i="1"/>
  <c r="AB2" i="1"/>
  <c r="AA2" i="1"/>
  <c r="Z2" i="1"/>
  <c r="Y2" i="1"/>
  <c r="X2" i="1"/>
  <c r="W2" i="1"/>
  <c r="V2" i="1"/>
  <c r="S51" i="1" l="1"/>
  <c r="T51" i="1" s="1"/>
  <c r="U51" i="1" s="1"/>
  <c r="S115" i="1"/>
  <c r="T115" i="1" s="1"/>
  <c r="U115" i="1" s="1"/>
  <c r="S179" i="1"/>
  <c r="T179" i="1" s="1"/>
  <c r="U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O4" i="1"/>
  <c r="S4" i="1" s="1"/>
  <c r="T4" i="1" s="1"/>
  <c r="U4" i="1" s="1"/>
  <c r="O5" i="1"/>
  <c r="S5" i="1" s="1"/>
  <c r="T5" i="1" s="1"/>
  <c r="U5" i="1" s="1"/>
  <c r="O6" i="1"/>
  <c r="S6" i="1" s="1"/>
  <c r="T6" i="1" s="1"/>
  <c r="U6" i="1" s="1"/>
  <c r="O7" i="1"/>
  <c r="S7" i="1" s="1"/>
  <c r="T7" i="1" s="1"/>
  <c r="U7" i="1" s="1"/>
  <c r="O8" i="1"/>
  <c r="S8" i="1" s="1"/>
  <c r="T8" i="1" s="1"/>
  <c r="U8" i="1" s="1"/>
  <c r="O9" i="1"/>
  <c r="S9" i="1" s="1"/>
  <c r="T9" i="1" s="1"/>
  <c r="U9" i="1" s="1"/>
  <c r="O10" i="1"/>
  <c r="S10" i="1" s="1"/>
  <c r="T10" i="1" s="1"/>
  <c r="U10" i="1" s="1"/>
  <c r="O11" i="1"/>
  <c r="S11" i="1" s="1"/>
  <c r="T11" i="1" s="1"/>
  <c r="U11" i="1" s="1"/>
  <c r="O12" i="1"/>
  <c r="S12" i="1" s="1"/>
  <c r="T12" i="1" s="1"/>
  <c r="U12" i="1" s="1"/>
  <c r="O13" i="1"/>
  <c r="S13" i="1" s="1"/>
  <c r="T13" i="1" s="1"/>
  <c r="U13" i="1" s="1"/>
  <c r="O14" i="1"/>
  <c r="S14" i="1" s="1"/>
  <c r="T14" i="1" s="1"/>
  <c r="U14" i="1" s="1"/>
  <c r="O15" i="1"/>
  <c r="S15" i="1" s="1"/>
  <c r="T15" i="1" s="1"/>
  <c r="U15" i="1" s="1"/>
  <c r="O16" i="1"/>
  <c r="S16" i="1" s="1"/>
  <c r="T16" i="1" s="1"/>
  <c r="U16" i="1" s="1"/>
  <c r="O17" i="1"/>
  <c r="S17" i="1" s="1"/>
  <c r="T17" i="1" s="1"/>
  <c r="U17" i="1" s="1"/>
  <c r="O18" i="1"/>
  <c r="S18" i="1" s="1"/>
  <c r="T18" i="1" s="1"/>
  <c r="U18" i="1" s="1"/>
  <c r="O19" i="1"/>
  <c r="S19" i="1" s="1"/>
  <c r="T19" i="1" s="1"/>
  <c r="U19" i="1" s="1"/>
  <c r="O20" i="1"/>
  <c r="S20" i="1" s="1"/>
  <c r="T20" i="1" s="1"/>
  <c r="U20" i="1" s="1"/>
  <c r="O21" i="1"/>
  <c r="S21" i="1" s="1"/>
  <c r="T21" i="1" s="1"/>
  <c r="U21" i="1" s="1"/>
  <c r="O22" i="1"/>
  <c r="S22" i="1" s="1"/>
  <c r="T22" i="1" s="1"/>
  <c r="U22" i="1" s="1"/>
  <c r="O23" i="1"/>
  <c r="S23" i="1" s="1"/>
  <c r="T23" i="1" s="1"/>
  <c r="U23" i="1" s="1"/>
  <c r="O24" i="1"/>
  <c r="S24" i="1" s="1"/>
  <c r="T24" i="1" s="1"/>
  <c r="U24" i="1" s="1"/>
  <c r="O25" i="1"/>
  <c r="S25" i="1" s="1"/>
  <c r="T25" i="1" s="1"/>
  <c r="U25" i="1" s="1"/>
  <c r="O26" i="1"/>
  <c r="S26" i="1" s="1"/>
  <c r="T26" i="1" s="1"/>
  <c r="U26" i="1" s="1"/>
  <c r="O27" i="1"/>
  <c r="S27" i="1" s="1"/>
  <c r="T27" i="1" s="1"/>
  <c r="U27" i="1" s="1"/>
  <c r="O28" i="1"/>
  <c r="S28" i="1" s="1"/>
  <c r="T28" i="1" s="1"/>
  <c r="U28" i="1" s="1"/>
  <c r="O29" i="1"/>
  <c r="S29" i="1" s="1"/>
  <c r="T29" i="1" s="1"/>
  <c r="U29" i="1" s="1"/>
  <c r="O30" i="1"/>
  <c r="S30" i="1" s="1"/>
  <c r="T30" i="1" s="1"/>
  <c r="U30" i="1" s="1"/>
  <c r="O31" i="1"/>
  <c r="S31" i="1" s="1"/>
  <c r="T31" i="1" s="1"/>
  <c r="U31" i="1" s="1"/>
  <c r="O32" i="1"/>
  <c r="S32" i="1" s="1"/>
  <c r="T32" i="1" s="1"/>
  <c r="U32" i="1" s="1"/>
  <c r="O33" i="1"/>
  <c r="S33" i="1" s="1"/>
  <c r="T33" i="1" s="1"/>
  <c r="U33" i="1" s="1"/>
  <c r="O34" i="1"/>
  <c r="S34" i="1" s="1"/>
  <c r="T34" i="1" s="1"/>
  <c r="U34" i="1" s="1"/>
  <c r="O35" i="1"/>
  <c r="S35" i="1" s="1"/>
  <c r="T35" i="1" s="1"/>
  <c r="U35" i="1" s="1"/>
  <c r="O36" i="1"/>
  <c r="S36" i="1" s="1"/>
  <c r="T36" i="1" s="1"/>
  <c r="U36" i="1" s="1"/>
  <c r="O37" i="1"/>
  <c r="S37" i="1" s="1"/>
  <c r="T37" i="1" s="1"/>
  <c r="U37" i="1" s="1"/>
  <c r="O38" i="1"/>
  <c r="S38" i="1" s="1"/>
  <c r="T38" i="1" s="1"/>
  <c r="U38" i="1" s="1"/>
  <c r="O39" i="1"/>
  <c r="S39" i="1" s="1"/>
  <c r="T39" i="1" s="1"/>
  <c r="U39" i="1" s="1"/>
  <c r="O40" i="1"/>
  <c r="S40" i="1" s="1"/>
  <c r="T40" i="1" s="1"/>
  <c r="U40" i="1" s="1"/>
  <c r="O41" i="1"/>
  <c r="S41" i="1" s="1"/>
  <c r="T41" i="1" s="1"/>
  <c r="U41" i="1" s="1"/>
  <c r="O42" i="1"/>
  <c r="S42" i="1" s="1"/>
  <c r="T42" i="1" s="1"/>
  <c r="U42" i="1" s="1"/>
  <c r="O43" i="1"/>
  <c r="S43" i="1" s="1"/>
  <c r="T43" i="1" s="1"/>
  <c r="U43" i="1" s="1"/>
  <c r="O44" i="1"/>
  <c r="S44" i="1" s="1"/>
  <c r="T44" i="1" s="1"/>
  <c r="U44" i="1" s="1"/>
  <c r="O45" i="1"/>
  <c r="S45" i="1" s="1"/>
  <c r="T45" i="1" s="1"/>
  <c r="U45" i="1" s="1"/>
  <c r="O46" i="1"/>
  <c r="S46" i="1" s="1"/>
  <c r="T46" i="1" s="1"/>
  <c r="U46" i="1" s="1"/>
  <c r="O47" i="1"/>
  <c r="S47" i="1" s="1"/>
  <c r="T47" i="1" s="1"/>
  <c r="U47" i="1" s="1"/>
  <c r="O48" i="1"/>
  <c r="S48" i="1" s="1"/>
  <c r="T48" i="1" s="1"/>
  <c r="U48" i="1" s="1"/>
  <c r="O49" i="1"/>
  <c r="S49" i="1" s="1"/>
  <c r="T49" i="1" s="1"/>
  <c r="U49" i="1" s="1"/>
  <c r="O50" i="1"/>
  <c r="S50" i="1" s="1"/>
  <c r="T50" i="1" s="1"/>
  <c r="U50" i="1" s="1"/>
  <c r="O51" i="1"/>
  <c r="O52" i="1"/>
  <c r="S52" i="1" s="1"/>
  <c r="T52" i="1" s="1"/>
  <c r="U52" i="1" s="1"/>
  <c r="O53" i="1"/>
  <c r="S53" i="1" s="1"/>
  <c r="T53" i="1" s="1"/>
  <c r="U53" i="1" s="1"/>
  <c r="O54" i="1"/>
  <c r="S54" i="1" s="1"/>
  <c r="T54" i="1" s="1"/>
  <c r="U54" i="1" s="1"/>
  <c r="O55" i="1"/>
  <c r="S55" i="1" s="1"/>
  <c r="T55" i="1" s="1"/>
  <c r="U55" i="1" s="1"/>
  <c r="O56" i="1"/>
  <c r="S56" i="1" s="1"/>
  <c r="T56" i="1" s="1"/>
  <c r="U56" i="1" s="1"/>
  <c r="O57" i="1"/>
  <c r="S57" i="1" s="1"/>
  <c r="T57" i="1" s="1"/>
  <c r="U57" i="1" s="1"/>
  <c r="O58" i="1"/>
  <c r="S58" i="1" s="1"/>
  <c r="T58" i="1" s="1"/>
  <c r="U58" i="1" s="1"/>
  <c r="O59" i="1"/>
  <c r="S59" i="1" s="1"/>
  <c r="T59" i="1" s="1"/>
  <c r="U59" i="1" s="1"/>
  <c r="O60" i="1"/>
  <c r="S60" i="1" s="1"/>
  <c r="T60" i="1" s="1"/>
  <c r="U60" i="1" s="1"/>
  <c r="O61" i="1"/>
  <c r="S61" i="1" s="1"/>
  <c r="T61" i="1" s="1"/>
  <c r="U61" i="1" s="1"/>
  <c r="O62" i="1"/>
  <c r="S62" i="1" s="1"/>
  <c r="T62" i="1" s="1"/>
  <c r="U62" i="1" s="1"/>
  <c r="O63" i="1"/>
  <c r="S63" i="1" s="1"/>
  <c r="T63" i="1" s="1"/>
  <c r="U63" i="1" s="1"/>
  <c r="O64" i="1"/>
  <c r="S64" i="1" s="1"/>
  <c r="T64" i="1" s="1"/>
  <c r="U64" i="1" s="1"/>
  <c r="O65" i="1"/>
  <c r="S65" i="1" s="1"/>
  <c r="T65" i="1" s="1"/>
  <c r="U65" i="1" s="1"/>
  <c r="O66" i="1"/>
  <c r="S66" i="1" s="1"/>
  <c r="T66" i="1" s="1"/>
  <c r="U66" i="1" s="1"/>
  <c r="O67" i="1"/>
  <c r="S67" i="1" s="1"/>
  <c r="T67" i="1" s="1"/>
  <c r="U67" i="1" s="1"/>
  <c r="O68" i="1"/>
  <c r="S68" i="1" s="1"/>
  <c r="T68" i="1" s="1"/>
  <c r="U68" i="1" s="1"/>
  <c r="O69" i="1"/>
  <c r="S69" i="1" s="1"/>
  <c r="T69" i="1" s="1"/>
  <c r="U69" i="1" s="1"/>
  <c r="O70" i="1"/>
  <c r="S70" i="1" s="1"/>
  <c r="T70" i="1" s="1"/>
  <c r="U70" i="1" s="1"/>
  <c r="O71" i="1"/>
  <c r="S71" i="1" s="1"/>
  <c r="T71" i="1" s="1"/>
  <c r="U71" i="1" s="1"/>
  <c r="O72" i="1"/>
  <c r="S72" i="1" s="1"/>
  <c r="T72" i="1" s="1"/>
  <c r="U72" i="1" s="1"/>
  <c r="O73" i="1"/>
  <c r="S73" i="1" s="1"/>
  <c r="T73" i="1" s="1"/>
  <c r="U73" i="1" s="1"/>
  <c r="O74" i="1"/>
  <c r="S74" i="1" s="1"/>
  <c r="T74" i="1" s="1"/>
  <c r="U74" i="1" s="1"/>
  <c r="O75" i="1"/>
  <c r="S75" i="1" s="1"/>
  <c r="T75" i="1" s="1"/>
  <c r="U75" i="1" s="1"/>
  <c r="O76" i="1"/>
  <c r="S76" i="1" s="1"/>
  <c r="T76" i="1" s="1"/>
  <c r="U76" i="1" s="1"/>
  <c r="O77" i="1"/>
  <c r="S77" i="1" s="1"/>
  <c r="T77" i="1" s="1"/>
  <c r="U77" i="1" s="1"/>
  <c r="O78" i="1"/>
  <c r="S78" i="1" s="1"/>
  <c r="T78" i="1" s="1"/>
  <c r="U78" i="1" s="1"/>
  <c r="O79" i="1"/>
  <c r="S79" i="1" s="1"/>
  <c r="T79" i="1" s="1"/>
  <c r="U79" i="1" s="1"/>
  <c r="O80" i="1"/>
  <c r="S80" i="1" s="1"/>
  <c r="T80" i="1" s="1"/>
  <c r="U80" i="1" s="1"/>
  <c r="O81" i="1"/>
  <c r="S81" i="1" s="1"/>
  <c r="T81" i="1" s="1"/>
  <c r="U81" i="1" s="1"/>
  <c r="O82" i="1"/>
  <c r="S82" i="1" s="1"/>
  <c r="T82" i="1" s="1"/>
  <c r="U82" i="1" s="1"/>
  <c r="O83" i="1"/>
  <c r="S83" i="1" s="1"/>
  <c r="T83" i="1" s="1"/>
  <c r="U83" i="1" s="1"/>
  <c r="O84" i="1"/>
  <c r="S84" i="1" s="1"/>
  <c r="T84" i="1" s="1"/>
  <c r="U84" i="1" s="1"/>
  <c r="O85" i="1"/>
  <c r="S85" i="1" s="1"/>
  <c r="T85" i="1" s="1"/>
  <c r="U85" i="1" s="1"/>
  <c r="O86" i="1"/>
  <c r="S86" i="1" s="1"/>
  <c r="T86" i="1" s="1"/>
  <c r="U86" i="1" s="1"/>
  <c r="O87" i="1"/>
  <c r="S87" i="1" s="1"/>
  <c r="T87" i="1" s="1"/>
  <c r="U87" i="1" s="1"/>
  <c r="O88" i="1"/>
  <c r="S88" i="1" s="1"/>
  <c r="T88" i="1" s="1"/>
  <c r="U88" i="1" s="1"/>
  <c r="O89" i="1"/>
  <c r="S89" i="1" s="1"/>
  <c r="T89" i="1" s="1"/>
  <c r="U89" i="1" s="1"/>
  <c r="O90" i="1"/>
  <c r="S90" i="1" s="1"/>
  <c r="T90" i="1" s="1"/>
  <c r="U90" i="1" s="1"/>
  <c r="O91" i="1"/>
  <c r="S91" i="1" s="1"/>
  <c r="T91" i="1" s="1"/>
  <c r="U91" i="1" s="1"/>
  <c r="O92" i="1"/>
  <c r="S92" i="1" s="1"/>
  <c r="T92" i="1" s="1"/>
  <c r="U92" i="1" s="1"/>
  <c r="O93" i="1"/>
  <c r="S93" i="1" s="1"/>
  <c r="T93" i="1" s="1"/>
  <c r="U93" i="1" s="1"/>
  <c r="O94" i="1"/>
  <c r="S94" i="1" s="1"/>
  <c r="T94" i="1" s="1"/>
  <c r="U94" i="1" s="1"/>
  <c r="O95" i="1"/>
  <c r="S95" i="1" s="1"/>
  <c r="T95" i="1" s="1"/>
  <c r="U95" i="1" s="1"/>
  <c r="O96" i="1"/>
  <c r="S96" i="1" s="1"/>
  <c r="T96" i="1" s="1"/>
  <c r="U96" i="1" s="1"/>
  <c r="O97" i="1"/>
  <c r="S97" i="1" s="1"/>
  <c r="T97" i="1" s="1"/>
  <c r="U97" i="1" s="1"/>
  <c r="O98" i="1"/>
  <c r="S98" i="1" s="1"/>
  <c r="T98" i="1" s="1"/>
  <c r="U98" i="1" s="1"/>
  <c r="O99" i="1"/>
  <c r="S99" i="1" s="1"/>
  <c r="T99" i="1" s="1"/>
  <c r="U99" i="1" s="1"/>
  <c r="O100" i="1"/>
  <c r="S100" i="1" s="1"/>
  <c r="T100" i="1" s="1"/>
  <c r="U100" i="1" s="1"/>
  <c r="O101" i="1"/>
  <c r="S101" i="1" s="1"/>
  <c r="T101" i="1" s="1"/>
  <c r="U101" i="1" s="1"/>
  <c r="O102" i="1"/>
  <c r="S102" i="1" s="1"/>
  <c r="T102" i="1" s="1"/>
  <c r="U102" i="1" s="1"/>
  <c r="O103" i="1"/>
  <c r="S103" i="1" s="1"/>
  <c r="T103" i="1" s="1"/>
  <c r="U103" i="1" s="1"/>
  <c r="O104" i="1"/>
  <c r="S104" i="1" s="1"/>
  <c r="T104" i="1" s="1"/>
  <c r="U104" i="1" s="1"/>
  <c r="O105" i="1"/>
  <c r="S105" i="1" s="1"/>
  <c r="T105" i="1" s="1"/>
  <c r="U105" i="1" s="1"/>
  <c r="O106" i="1"/>
  <c r="S106" i="1" s="1"/>
  <c r="T106" i="1" s="1"/>
  <c r="U106" i="1" s="1"/>
  <c r="O107" i="1"/>
  <c r="S107" i="1" s="1"/>
  <c r="T107" i="1" s="1"/>
  <c r="U107" i="1" s="1"/>
  <c r="O108" i="1"/>
  <c r="S108" i="1" s="1"/>
  <c r="T108" i="1" s="1"/>
  <c r="U108" i="1" s="1"/>
  <c r="O109" i="1"/>
  <c r="S109" i="1" s="1"/>
  <c r="T109" i="1" s="1"/>
  <c r="U109" i="1" s="1"/>
  <c r="O110" i="1"/>
  <c r="S110" i="1" s="1"/>
  <c r="T110" i="1" s="1"/>
  <c r="U110" i="1" s="1"/>
  <c r="O111" i="1"/>
  <c r="S111" i="1" s="1"/>
  <c r="T111" i="1" s="1"/>
  <c r="U111" i="1" s="1"/>
  <c r="O112" i="1"/>
  <c r="S112" i="1" s="1"/>
  <c r="T112" i="1" s="1"/>
  <c r="U112" i="1" s="1"/>
  <c r="O113" i="1"/>
  <c r="S113" i="1" s="1"/>
  <c r="T113" i="1" s="1"/>
  <c r="U113" i="1" s="1"/>
  <c r="O114" i="1"/>
  <c r="S114" i="1" s="1"/>
  <c r="T114" i="1" s="1"/>
  <c r="U114" i="1" s="1"/>
  <c r="O115" i="1"/>
  <c r="O116" i="1"/>
  <c r="S116" i="1" s="1"/>
  <c r="T116" i="1" s="1"/>
  <c r="U116" i="1" s="1"/>
  <c r="O117" i="1"/>
  <c r="S117" i="1" s="1"/>
  <c r="T117" i="1" s="1"/>
  <c r="U117" i="1" s="1"/>
  <c r="O118" i="1"/>
  <c r="S118" i="1" s="1"/>
  <c r="T118" i="1" s="1"/>
  <c r="U118" i="1" s="1"/>
  <c r="O119" i="1"/>
  <c r="S119" i="1" s="1"/>
  <c r="T119" i="1" s="1"/>
  <c r="U119" i="1" s="1"/>
  <c r="O120" i="1"/>
  <c r="S120" i="1" s="1"/>
  <c r="T120" i="1" s="1"/>
  <c r="U120" i="1" s="1"/>
  <c r="O121" i="1"/>
  <c r="S121" i="1" s="1"/>
  <c r="T121" i="1" s="1"/>
  <c r="U121" i="1" s="1"/>
  <c r="O122" i="1"/>
  <c r="S122" i="1" s="1"/>
  <c r="T122" i="1" s="1"/>
  <c r="U122" i="1" s="1"/>
  <c r="O123" i="1"/>
  <c r="S123" i="1" s="1"/>
  <c r="T123" i="1" s="1"/>
  <c r="U123" i="1" s="1"/>
  <c r="O124" i="1"/>
  <c r="S124" i="1" s="1"/>
  <c r="T124" i="1" s="1"/>
  <c r="U124" i="1" s="1"/>
  <c r="O125" i="1"/>
  <c r="S125" i="1" s="1"/>
  <c r="T125" i="1" s="1"/>
  <c r="U125" i="1" s="1"/>
  <c r="O126" i="1"/>
  <c r="S126" i="1" s="1"/>
  <c r="T126" i="1" s="1"/>
  <c r="U126" i="1" s="1"/>
  <c r="O127" i="1"/>
  <c r="S127" i="1" s="1"/>
  <c r="T127" i="1" s="1"/>
  <c r="U127" i="1" s="1"/>
  <c r="O128" i="1"/>
  <c r="S128" i="1" s="1"/>
  <c r="T128" i="1" s="1"/>
  <c r="U128" i="1" s="1"/>
  <c r="O129" i="1"/>
  <c r="S129" i="1" s="1"/>
  <c r="T129" i="1" s="1"/>
  <c r="U129" i="1" s="1"/>
  <c r="O130" i="1"/>
  <c r="S130" i="1" s="1"/>
  <c r="T130" i="1" s="1"/>
  <c r="U130" i="1" s="1"/>
  <c r="O131" i="1"/>
  <c r="S131" i="1" s="1"/>
  <c r="T131" i="1" s="1"/>
  <c r="U131" i="1" s="1"/>
  <c r="O132" i="1"/>
  <c r="S132" i="1" s="1"/>
  <c r="T132" i="1" s="1"/>
  <c r="U132" i="1" s="1"/>
  <c r="O133" i="1"/>
  <c r="S133" i="1" s="1"/>
  <c r="T133" i="1" s="1"/>
  <c r="U133" i="1" s="1"/>
  <c r="O134" i="1"/>
  <c r="S134" i="1" s="1"/>
  <c r="T134" i="1" s="1"/>
  <c r="U134" i="1" s="1"/>
  <c r="O135" i="1"/>
  <c r="S135" i="1" s="1"/>
  <c r="T135" i="1" s="1"/>
  <c r="U135" i="1" s="1"/>
  <c r="O136" i="1"/>
  <c r="S136" i="1" s="1"/>
  <c r="T136" i="1" s="1"/>
  <c r="U136" i="1" s="1"/>
  <c r="O137" i="1"/>
  <c r="S137" i="1" s="1"/>
  <c r="T137" i="1" s="1"/>
  <c r="U137" i="1" s="1"/>
  <c r="O138" i="1"/>
  <c r="S138" i="1" s="1"/>
  <c r="T138" i="1" s="1"/>
  <c r="U138" i="1" s="1"/>
  <c r="O139" i="1"/>
  <c r="S139" i="1" s="1"/>
  <c r="T139" i="1" s="1"/>
  <c r="U139" i="1" s="1"/>
  <c r="O140" i="1"/>
  <c r="S140" i="1" s="1"/>
  <c r="T140" i="1" s="1"/>
  <c r="U140" i="1" s="1"/>
  <c r="O141" i="1"/>
  <c r="S141" i="1" s="1"/>
  <c r="T141" i="1" s="1"/>
  <c r="U141" i="1" s="1"/>
  <c r="O142" i="1"/>
  <c r="S142" i="1" s="1"/>
  <c r="T142" i="1" s="1"/>
  <c r="U142" i="1" s="1"/>
  <c r="O143" i="1"/>
  <c r="S143" i="1" s="1"/>
  <c r="T143" i="1" s="1"/>
  <c r="U143" i="1" s="1"/>
  <c r="O144" i="1"/>
  <c r="S144" i="1" s="1"/>
  <c r="T144" i="1" s="1"/>
  <c r="U144" i="1" s="1"/>
  <c r="O145" i="1"/>
  <c r="S145" i="1" s="1"/>
  <c r="T145" i="1" s="1"/>
  <c r="U145" i="1" s="1"/>
  <c r="O146" i="1"/>
  <c r="S146" i="1" s="1"/>
  <c r="T146" i="1" s="1"/>
  <c r="U146" i="1" s="1"/>
  <c r="O147" i="1"/>
  <c r="S147" i="1" s="1"/>
  <c r="T147" i="1" s="1"/>
  <c r="U147" i="1" s="1"/>
  <c r="O148" i="1"/>
  <c r="S148" i="1" s="1"/>
  <c r="T148" i="1" s="1"/>
  <c r="U148" i="1" s="1"/>
  <c r="O149" i="1"/>
  <c r="S149" i="1" s="1"/>
  <c r="T149" i="1" s="1"/>
  <c r="U149" i="1" s="1"/>
  <c r="O150" i="1"/>
  <c r="S150" i="1" s="1"/>
  <c r="T150" i="1" s="1"/>
  <c r="U150" i="1" s="1"/>
  <c r="O151" i="1"/>
  <c r="S151" i="1" s="1"/>
  <c r="T151" i="1" s="1"/>
  <c r="U151" i="1" s="1"/>
  <c r="O152" i="1"/>
  <c r="S152" i="1" s="1"/>
  <c r="T152" i="1" s="1"/>
  <c r="U152" i="1" s="1"/>
  <c r="O153" i="1"/>
  <c r="S153" i="1" s="1"/>
  <c r="T153" i="1" s="1"/>
  <c r="U153" i="1" s="1"/>
  <c r="O154" i="1"/>
  <c r="S154" i="1" s="1"/>
  <c r="T154" i="1" s="1"/>
  <c r="U154" i="1" s="1"/>
  <c r="O155" i="1"/>
  <c r="S155" i="1" s="1"/>
  <c r="T155" i="1" s="1"/>
  <c r="U155" i="1" s="1"/>
  <c r="O156" i="1"/>
  <c r="S156" i="1" s="1"/>
  <c r="T156" i="1" s="1"/>
  <c r="U156" i="1" s="1"/>
  <c r="O157" i="1"/>
  <c r="S157" i="1" s="1"/>
  <c r="T157" i="1" s="1"/>
  <c r="U157" i="1" s="1"/>
  <c r="O158" i="1"/>
  <c r="S158" i="1" s="1"/>
  <c r="T158" i="1" s="1"/>
  <c r="U158" i="1" s="1"/>
  <c r="O159" i="1"/>
  <c r="S159" i="1" s="1"/>
  <c r="T159" i="1" s="1"/>
  <c r="U159" i="1" s="1"/>
  <c r="O160" i="1"/>
  <c r="S160" i="1" s="1"/>
  <c r="T160" i="1" s="1"/>
  <c r="U160" i="1" s="1"/>
  <c r="O161" i="1"/>
  <c r="S161" i="1" s="1"/>
  <c r="T161" i="1" s="1"/>
  <c r="U161" i="1" s="1"/>
  <c r="O162" i="1"/>
  <c r="S162" i="1" s="1"/>
  <c r="T162" i="1" s="1"/>
  <c r="U162" i="1" s="1"/>
  <c r="O163" i="1"/>
  <c r="S163" i="1" s="1"/>
  <c r="T163" i="1" s="1"/>
  <c r="U163" i="1" s="1"/>
  <c r="O164" i="1"/>
  <c r="S164" i="1" s="1"/>
  <c r="T164" i="1" s="1"/>
  <c r="U164" i="1" s="1"/>
  <c r="O165" i="1"/>
  <c r="S165" i="1" s="1"/>
  <c r="T165" i="1" s="1"/>
  <c r="U165" i="1" s="1"/>
  <c r="O166" i="1"/>
  <c r="S166" i="1" s="1"/>
  <c r="T166" i="1" s="1"/>
  <c r="U166" i="1" s="1"/>
  <c r="O167" i="1"/>
  <c r="S167" i="1" s="1"/>
  <c r="T167" i="1" s="1"/>
  <c r="U167" i="1" s="1"/>
  <c r="O168" i="1"/>
  <c r="S168" i="1" s="1"/>
  <c r="T168" i="1" s="1"/>
  <c r="U168" i="1" s="1"/>
  <c r="O169" i="1"/>
  <c r="S169" i="1" s="1"/>
  <c r="T169" i="1" s="1"/>
  <c r="U169" i="1" s="1"/>
  <c r="O170" i="1"/>
  <c r="S170" i="1" s="1"/>
  <c r="T170" i="1" s="1"/>
  <c r="U170" i="1" s="1"/>
  <c r="O171" i="1"/>
  <c r="S171" i="1" s="1"/>
  <c r="T171" i="1" s="1"/>
  <c r="U171" i="1" s="1"/>
  <c r="O172" i="1"/>
  <c r="S172" i="1" s="1"/>
  <c r="T172" i="1" s="1"/>
  <c r="U172" i="1" s="1"/>
  <c r="O173" i="1"/>
  <c r="S173" i="1" s="1"/>
  <c r="T173" i="1" s="1"/>
  <c r="U173" i="1" s="1"/>
  <c r="O174" i="1"/>
  <c r="S174" i="1" s="1"/>
  <c r="T174" i="1" s="1"/>
  <c r="U174" i="1" s="1"/>
  <c r="O175" i="1"/>
  <c r="S175" i="1" s="1"/>
  <c r="T175" i="1" s="1"/>
  <c r="U175" i="1" s="1"/>
  <c r="O176" i="1"/>
  <c r="S176" i="1" s="1"/>
  <c r="T176" i="1" s="1"/>
  <c r="U176" i="1" s="1"/>
  <c r="O177" i="1"/>
  <c r="S177" i="1" s="1"/>
  <c r="T177" i="1" s="1"/>
  <c r="U177" i="1" s="1"/>
  <c r="O178" i="1"/>
  <c r="S178" i="1" s="1"/>
  <c r="T178" i="1" s="1"/>
  <c r="U178" i="1" s="1"/>
  <c r="O179" i="1"/>
  <c r="O180" i="1"/>
  <c r="S180" i="1" s="1"/>
  <c r="T180" i="1" s="1"/>
  <c r="U180" i="1" s="1"/>
  <c r="O181" i="1"/>
  <c r="S181" i="1" s="1"/>
  <c r="T181" i="1" s="1"/>
  <c r="U181" i="1" s="1"/>
  <c r="O182" i="1"/>
  <c r="S182" i="1" s="1"/>
  <c r="T182" i="1" s="1"/>
  <c r="U182" i="1" s="1"/>
  <c r="O183" i="1"/>
  <c r="S183" i="1" s="1"/>
  <c r="T183" i="1" s="1"/>
  <c r="U183" i="1" s="1"/>
  <c r="O184" i="1"/>
  <c r="S184" i="1" s="1"/>
  <c r="T184" i="1" s="1"/>
  <c r="U184" i="1" s="1"/>
  <c r="O185" i="1"/>
  <c r="S185" i="1" s="1"/>
  <c r="T185" i="1" s="1"/>
  <c r="U185" i="1" s="1"/>
  <c r="O186" i="1"/>
  <c r="S186" i="1" s="1"/>
  <c r="T186" i="1" s="1"/>
  <c r="U186" i="1" s="1"/>
  <c r="O187" i="1"/>
  <c r="S187" i="1" s="1"/>
  <c r="T187" i="1" s="1"/>
  <c r="U187" i="1" s="1"/>
  <c r="O188" i="1"/>
  <c r="S188" i="1" s="1"/>
  <c r="T188" i="1" s="1"/>
  <c r="U188" i="1" s="1"/>
  <c r="O189" i="1"/>
  <c r="S189" i="1" s="1"/>
  <c r="T189" i="1" s="1"/>
  <c r="U189" i="1" s="1"/>
  <c r="O190" i="1"/>
  <c r="S190" i="1" s="1"/>
  <c r="T190" i="1" s="1"/>
  <c r="U190" i="1" s="1"/>
  <c r="O191" i="1"/>
  <c r="S191" i="1" s="1"/>
  <c r="T191" i="1" s="1"/>
  <c r="U191" i="1" s="1"/>
  <c r="O192" i="1"/>
  <c r="S192" i="1" s="1"/>
  <c r="T192" i="1" s="1"/>
  <c r="U192" i="1" s="1"/>
  <c r="O193" i="1"/>
  <c r="S193" i="1" s="1"/>
  <c r="T193" i="1" s="1"/>
  <c r="U193" i="1" s="1"/>
  <c r="O194" i="1"/>
  <c r="S194" i="1" s="1"/>
  <c r="T194" i="1" s="1"/>
  <c r="U194" i="1" s="1"/>
  <c r="O195" i="1"/>
  <c r="S195" i="1" s="1"/>
  <c r="T195" i="1" s="1"/>
  <c r="U195" i="1" s="1"/>
  <c r="O196" i="1"/>
  <c r="S196" i="1" s="1"/>
  <c r="T196" i="1" s="1"/>
  <c r="U196" i="1" s="1"/>
  <c r="O197" i="1"/>
  <c r="S197" i="1" s="1"/>
  <c r="T197" i="1" s="1"/>
  <c r="U197" i="1" s="1"/>
  <c r="O198" i="1"/>
  <c r="S198" i="1" s="1"/>
  <c r="T198" i="1" s="1"/>
  <c r="U198" i="1" s="1"/>
  <c r="O199" i="1"/>
  <c r="S199" i="1" s="1"/>
  <c r="T199" i="1" s="1"/>
  <c r="U199" i="1" s="1"/>
  <c r="O200" i="1"/>
  <c r="S200" i="1" s="1"/>
  <c r="T200" i="1" s="1"/>
  <c r="U200" i="1" s="1"/>
  <c r="O201" i="1"/>
  <c r="S201" i="1" s="1"/>
  <c r="T201" i="1" s="1"/>
  <c r="U201" i="1" s="1"/>
  <c r="O202" i="1"/>
  <c r="S202" i="1" s="1"/>
  <c r="T202" i="1" s="1"/>
  <c r="U202" i="1" s="1"/>
  <c r="O3" i="1"/>
  <c r="S3" i="1" s="1"/>
  <c r="T3" i="1" s="1"/>
  <c r="U3" i="1" s="1"/>
</calcChain>
</file>

<file path=xl/sharedStrings.xml><?xml version="1.0" encoding="utf-8"?>
<sst xmlns="http://schemas.openxmlformats.org/spreadsheetml/2006/main" count="655" uniqueCount="237">
  <si>
    <t>Actual class</t>
  </si>
  <si>
    <t>class-pedestrian-back-count</t>
  </si>
  <si>
    <t>class-pedestrian-front-count</t>
  </si>
  <si>
    <t>class-pedestrian-left-count</t>
  </si>
  <si>
    <t>class-pedestrian-right-count</t>
  </si>
  <si>
    <t>winner</t>
  </si>
  <si>
    <t>pedestrian-front-420.jpg</t>
  </si>
  <si>
    <t>pedestrian-back</t>
  </si>
  <si>
    <t>pedestrian-left-438.jpg</t>
  </si>
  <si>
    <t>pedestrian-right-417.jpg</t>
  </si>
  <si>
    <t>pedestrian-front-428.jpg</t>
  </si>
  <si>
    <t>pedestrian-front-423.jpg</t>
  </si>
  <si>
    <t>pedestrian-left</t>
  </si>
  <si>
    <t>pedestrian-right-414.jpg</t>
  </si>
  <si>
    <t>pedestrian-left-437.jpg</t>
  </si>
  <si>
    <t>pedestrian-left-412.jpg</t>
  </si>
  <si>
    <t>pedestrian-front</t>
  </si>
  <si>
    <t>pedestrian-left-428.jpg</t>
  </si>
  <si>
    <t>pedestrian-right-425.jpg</t>
  </si>
  <si>
    <t>pedestrian-back-407.jpg</t>
  </si>
  <si>
    <t>pedestrian-right-438.jpg</t>
  </si>
  <si>
    <t>pedestrian-right</t>
  </si>
  <si>
    <t>pedestrian-back-402.jpg</t>
  </si>
  <si>
    <t>pedestrian-left-421.jpg</t>
  </si>
  <si>
    <t>pedestrian-left-415.jpg</t>
  </si>
  <si>
    <t>pedestrian-right-437.jpg</t>
  </si>
  <si>
    <t>pedestrian-left-411.jpg</t>
  </si>
  <si>
    <t>pedestrian-back-445.jpg</t>
  </si>
  <si>
    <t>pedestrian-front-438.jpg</t>
  </si>
  <si>
    <t>pedestrian-left-431.jpg</t>
  </si>
  <si>
    <t>pedestrian-front-418.jpg</t>
  </si>
  <si>
    <t>pedestrian-left-424.jpg</t>
  </si>
  <si>
    <t>pedestrian-front-408.jpg</t>
  </si>
  <si>
    <t>pedestrian-right-431.jpg</t>
  </si>
  <si>
    <t>pedestrian-back-424.jpg</t>
  </si>
  <si>
    <t>pedestrian-back-442.jpg</t>
  </si>
  <si>
    <t>pedestrian-back-444.jpg</t>
  </si>
  <si>
    <t>pedestrian-right-411.jpg</t>
  </si>
  <si>
    <t>pedestrian-front-440.jpg</t>
  </si>
  <si>
    <t>pedestrian-left-416.jpg</t>
  </si>
  <si>
    <t>pedestrian-left-401.jpg</t>
  </si>
  <si>
    <t>pedestrian-right-445.jpg</t>
  </si>
  <si>
    <t>pedestrian-front-413.jpg</t>
  </si>
  <si>
    <t>pedestrian-back-403.jpg</t>
  </si>
  <si>
    <t>pedestrian-right-412.jpg</t>
  </si>
  <si>
    <t>pedestrian-back-449.jpg</t>
  </si>
  <si>
    <t>pedestrian-left-439.jpg</t>
  </si>
  <si>
    <t>pedestrian-front-431.jpg</t>
  </si>
  <si>
    <t>pedestrian-right-427.jpg</t>
  </si>
  <si>
    <t>pedestrian-front-449.jpg</t>
  </si>
  <si>
    <t>pedestrian-back-411.jpg</t>
  </si>
  <si>
    <t>pedestrian-back-416.jpg</t>
  </si>
  <si>
    <t>pedestrian-right-410.jpg</t>
  </si>
  <si>
    <t>pedestrian-back-443.jpg</t>
  </si>
  <si>
    <t>pedestrian-front-407.jpg</t>
  </si>
  <si>
    <t>pedestrian-right-413.jpg</t>
  </si>
  <si>
    <t>pedestrian-front-401.jpg</t>
  </si>
  <si>
    <t>pedestrian-left-402.jpg</t>
  </si>
  <si>
    <t>pedestrian-front-402.jpg</t>
  </si>
  <si>
    <t>pedestrian-back-450.jpg</t>
  </si>
  <si>
    <t>pedestrian-back-434.jpg</t>
  </si>
  <si>
    <t>pedestrian-back-446.jpg</t>
  </si>
  <si>
    <t>pedestrian-right-443.jpg</t>
  </si>
  <si>
    <t>pedestrian-front-406.jpg</t>
  </si>
  <si>
    <t>pedestrian-back-409.jpg</t>
  </si>
  <si>
    <t>pedestrian-front-405.jpg</t>
  </si>
  <si>
    <t>pedestrian-right-435.jpg</t>
  </si>
  <si>
    <t>pedestrian-front-425.jpg</t>
  </si>
  <si>
    <t>pedestrian-left-423.jpg</t>
  </si>
  <si>
    <t>pedestrian-left-427.jpg</t>
  </si>
  <si>
    <t>pedestrian-front-443.jpg</t>
  </si>
  <si>
    <t>pedestrian-front-422.jpg</t>
  </si>
  <si>
    <t>pedestrian-left-445.jpg</t>
  </si>
  <si>
    <t>pedestrian-right-415.jpg</t>
  </si>
  <si>
    <t>pedestrian-left-435.jpg</t>
  </si>
  <si>
    <t>pedestrian-front-415.jpg</t>
  </si>
  <si>
    <t>pedestrian-front-434.jpg</t>
  </si>
  <si>
    <t>pedestrian-back-401.jpg</t>
  </si>
  <si>
    <t>pedestrian-back-441.jpg</t>
  </si>
  <si>
    <t>pedestrian-front-426.jpg</t>
  </si>
  <si>
    <t>pedestrian-right-448.jpg</t>
  </si>
  <si>
    <t>pedestrian-front-437.jpg</t>
  </si>
  <si>
    <t>pedestrian-left-405.jpg</t>
  </si>
  <si>
    <t>pedestrian-left-440.jpg</t>
  </si>
  <si>
    <t>pedestrian-right-422.jpg</t>
  </si>
  <si>
    <t>pedestrian-left-404.jpg</t>
  </si>
  <si>
    <t>pedestrian-front-416.jpg</t>
  </si>
  <si>
    <t>pedestrian-right-409.jpg</t>
  </si>
  <si>
    <t>pedestrian-back-428.jpg</t>
  </si>
  <si>
    <t>pedestrian-back-439.jpg</t>
  </si>
  <si>
    <t>pedestrian-front-430.jpg</t>
  </si>
  <si>
    <t>pedestrian-right-440.jpg</t>
  </si>
  <si>
    <t>pedestrian-right-432.jpg</t>
  </si>
  <si>
    <t>pedestrian-right-423.jpg</t>
  </si>
  <si>
    <t>pedestrian-front-409.jpg</t>
  </si>
  <si>
    <t>pedestrian-back-410.jpg</t>
  </si>
  <si>
    <t>pedestrian-right-408.jpg</t>
  </si>
  <si>
    <t>pedestrian-left-436.jpg</t>
  </si>
  <si>
    <t>pedestrian-front-444.jpg</t>
  </si>
  <si>
    <t>pedestrian-back-426.jpg</t>
  </si>
  <si>
    <t>pedestrian-right-407.jpg</t>
  </si>
  <si>
    <t>pedestrian-back-429.jpg</t>
  </si>
  <si>
    <t>pedestrian-left-418.jpg</t>
  </si>
  <si>
    <t>pedestrian-back-433.jpg</t>
  </si>
  <si>
    <t>pedestrian-back-430.jpg</t>
  </si>
  <si>
    <t>pedestrian-back-406.jpg</t>
  </si>
  <si>
    <t>pedestrian-back-436.jpg</t>
  </si>
  <si>
    <t>pedestrian-front-411.jpg</t>
  </si>
  <si>
    <t>pedestrian-back-412.jpg</t>
  </si>
  <si>
    <t>pedestrian-back-414.jpg</t>
  </si>
  <si>
    <t>pedestrian-back-437.jpg</t>
  </si>
  <si>
    <t>pedestrian-left-429.jpg</t>
  </si>
  <si>
    <t>pedestrian-left-447.jpg</t>
  </si>
  <si>
    <t>pedestrian-right-433.jpg</t>
  </si>
  <si>
    <t>pedestrian-front-403.jpg</t>
  </si>
  <si>
    <t>pedestrian-right-447.jpg</t>
  </si>
  <si>
    <t>pedestrian-right-430.jpg</t>
  </si>
  <si>
    <t>pedestrian-right-405.jpg</t>
  </si>
  <si>
    <t>pedestrian-right-429.jpg</t>
  </si>
  <si>
    <t>pedestrian-front-445.jpg</t>
  </si>
  <si>
    <t>pedestrian-front-404.jpg</t>
  </si>
  <si>
    <t>pedestrian-front-412.jpg</t>
  </si>
  <si>
    <t>pedestrian-front-417.jpg</t>
  </si>
  <si>
    <t>pedestrian-back-420.jpg</t>
  </si>
  <si>
    <t>pedestrian-back-423.jpg</t>
  </si>
  <si>
    <t>pedestrian-front-441.jpg</t>
  </si>
  <si>
    <t>pedestrian-back-405.jpg</t>
  </si>
  <si>
    <t>pedestrian-right-436.jpg</t>
  </si>
  <si>
    <t>pedestrian-front-450.jpg</t>
  </si>
  <si>
    <t>pedestrian-left-443.jpg</t>
  </si>
  <si>
    <t>pedestrian-left-408.jpg</t>
  </si>
  <si>
    <t>pedestrian-left-419.jpg</t>
  </si>
  <si>
    <t>pedestrian-left-420.jpg</t>
  </si>
  <si>
    <t>pedestrian-back-438.jpg</t>
  </si>
  <si>
    <t>pedestrian-right-446.jpg</t>
  </si>
  <si>
    <t>pedestrian-back-440.jpg</t>
  </si>
  <si>
    <t>pedestrian-front-436.jpg</t>
  </si>
  <si>
    <t>pedestrian-right-439.jpg</t>
  </si>
  <si>
    <t>pedestrian-back-427.jpg</t>
  </si>
  <si>
    <t>pedestrian-left-430.jpg</t>
  </si>
  <si>
    <t>pedestrian-left-442.jpg</t>
  </si>
  <si>
    <t>pedestrian-left-406.jpg</t>
  </si>
  <si>
    <t>pedestrian-right-402.jpg</t>
  </si>
  <si>
    <t>pedestrian-front-439.jpg</t>
  </si>
  <si>
    <t>pedestrian-back-425.jpg</t>
  </si>
  <si>
    <t>pedestrian-right-442.jpg</t>
  </si>
  <si>
    <t>pedestrian-left-409.jpg</t>
  </si>
  <si>
    <t>pedestrian-left-413.jpg</t>
  </si>
  <si>
    <t>pedestrian-back-448.jpg</t>
  </si>
  <si>
    <t>pedestrian-front-435.jpg</t>
  </si>
  <si>
    <t>pedestrian-left-410.jpg</t>
  </si>
  <si>
    <t>pedestrian-left-426.jpg</t>
  </si>
  <si>
    <t>pedestrian-right-404.jpg</t>
  </si>
  <si>
    <t>pedestrian-back-413.jpg</t>
  </si>
  <si>
    <t>pedestrian-back-447.jpg</t>
  </si>
  <si>
    <t>pedestrian-left-432.jpg</t>
  </si>
  <si>
    <t>pedestrian-left-434.jpg</t>
  </si>
  <si>
    <t>pedestrian-front-447.jpg</t>
  </si>
  <si>
    <t>pedestrian-left-417.jpg</t>
  </si>
  <si>
    <t>pedestrian-back-418.jpg</t>
  </si>
  <si>
    <t>pedestrian-left-446.jpg</t>
  </si>
  <si>
    <t>pedestrian-back-417.jpg</t>
  </si>
  <si>
    <t>pedestrian-right-401.jpg</t>
  </si>
  <si>
    <t>pedestrian-left-441.jpg</t>
  </si>
  <si>
    <t>pedestrian-back-432.jpg</t>
  </si>
  <si>
    <t>pedestrian-right-421.jpg</t>
  </si>
  <si>
    <t>pedestrian-back-408.jpg</t>
  </si>
  <si>
    <t>pedestrian-front-448.jpg</t>
  </si>
  <si>
    <t>pedestrian-left-414.jpg</t>
  </si>
  <si>
    <t>pedestrian-right-424.jpg</t>
  </si>
  <si>
    <t>pedestrian-right-434.jpg</t>
  </si>
  <si>
    <t>pedestrian-back-435.jpg</t>
  </si>
  <si>
    <t>pedestrian-front-414.jpg</t>
  </si>
  <si>
    <t>pedestrian-right-406.jpg</t>
  </si>
  <si>
    <t>pedestrian-front-432.jpg</t>
  </si>
  <si>
    <t>pedestrian-back-431.jpg</t>
  </si>
  <si>
    <t>pedestrian-front-419.jpg</t>
  </si>
  <si>
    <t>pedestrian-left-403.jpg</t>
  </si>
  <si>
    <t>pedestrian-right-428.jpg</t>
  </si>
  <si>
    <t>pedestrian-left-449.jpg</t>
  </si>
  <si>
    <t>pedestrian-back-404.jpg</t>
  </si>
  <si>
    <t>pedestrian-left-425.jpg</t>
  </si>
  <si>
    <t>pedestrian-back-422.jpg</t>
  </si>
  <si>
    <t>pedestrian-front-433.jpg</t>
  </si>
  <si>
    <t>pedestrian-left-448.jpg</t>
  </si>
  <si>
    <t>pedestrian-left-444.jpg</t>
  </si>
  <si>
    <t>pedestrian-front-410.jpg</t>
  </si>
  <si>
    <t>pedestrian-left-450.jpg</t>
  </si>
  <si>
    <t>pedestrian-right-403.jpg</t>
  </si>
  <si>
    <t>pedestrian-right-416.jpg</t>
  </si>
  <si>
    <t>pedestrian-right-420.jpg</t>
  </si>
  <si>
    <t>pedestrian-back-415.jpg</t>
  </si>
  <si>
    <t>pedestrian-back-421.jpg</t>
  </si>
  <si>
    <t>pedestrian-front-429.jpg</t>
  </si>
  <si>
    <t>pedestrian-left-407.jpg</t>
  </si>
  <si>
    <t>pedestrian-right-419.jpg</t>
  </si>
  <si>
    <t>pedestrian-right-450.jpg</t>
  </si>
  <si>
    <t>pedestrian-back-419.jpg</t>
  </si>
  <si>
    <t>pedestrian-right-441.jpg</t>
  </si>
  <si>
    <t>pedestrian-front-446.jpg</t>
  </si>
  <si>
    <t>pedestrian-right-426.jpg</t>
  </si>
  <si>
    <t>pedestrian-right-449.jpg</t>
  </si>
  <si>
    <t>pedestrian-left-422.jpg</t>
  </si>
  <si>
    <t>pedestrian-front-421.jpg</t>
  </si>
  <si>
    <t>pedestrian-front-427.jpg</t>
  </si>
  <si>
    <t>pedestrian-right-418.jpg</t>
  </si>
  <si>
    <t>pedestrian-right-444.jpg</t>
  </si>
  <si>
    <t>pedestrian-front-442.jpg</t>
  </si>
  <si>
    <t>pedestrian-front-424.jpg</t>
  </si>
  <si>
    <t>pedestrian-left-433.jpg</t>
  </si>
  <si>
    <t>Actual</t>
  </si>
  <si>
    <t>back</t>
  </si>
  <si>
    <t>front</t>
  </si>
  <si>
    <t>left</t>
  </si>
  <si>
    <t>right</t>
  </si>
  <si>
    <t>max</t>
  </si>
  <si>
    <t>prediction</t>
  </si>
  <si>
    <t>positives</t>
  </si>
  <si>
    <t>back-vs-front</t>
  </si>
  <si>
    <t>back-vs-left</t>
  </si>
  <si>
    <t>back-vs-right</t>
  </si>
  <si>
    <t>front-vs-left</t>
  </si>
  <si>
    <t>front-vs-right</t>
  </si>
  <si>
    <t>left-vs-right</t>
  </si>
  <si>
    <t>Decision Values</t>
  </si>
  <si>
    <t>Votes</t>
  </si>
  <si>
    <t>Back</t>
  </si>
  <si>
    <t>Front</t>
  </si>
  <si>
    <t>Left</t>
  </si>
  <si>
    <t>Right</t>
  </si>
  <si>
    <t>ArgMax</t>
  </si>
  <si>
    <t>Two SVMs</t>
  </si>
  <si>
    <t>argmax</t>
  </si>
  <si>
    <t>predictions</t>
  </si>
  <si>
    <t>accuracy</t>
  </si>
  <si>
    <t>Top two SVMs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</si>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</sst>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0" xfId="0" applyFont="1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2"/>
  <sheetViews>
    <sheetView tabSelected="1" topLeftCell="AI1" zoomScaleNormal="100" workbookViewId="0">
      <selection activeCell="AS1" sqref="AK1:AS1"/>
    </sheetView>
  </sheetViews>
  <sheetFormatPr defaultRowHeight="15" x14ac:dyDescent="0.25"/>
  <cols>
    <col min="1" max="1" width="23.140625" hidden="1" customWidth="1"/>
    <col min="2" max="2" width="15.85546875" bestFit="1" customWidth="1"/>
    <col min="3" max="6" width="12.7109375" bestFit="1" customWidth="1"/>
    <col min="7" max="7" width="12.85546875" bestFit="1" customWidth="1"/>
    <col min="8" max="8" width="12.7109375" bestFit="1" customWidth="1"/>
    <col min="9" max="9" width="5.5703125" customWidth="1"/>
    <col min="10" max="12" width="9.140625" customWidth="1"/>
    <col min="13" max="14" width="15.85546875" customWidth="1"/>
    <col min="15" max="19" width="9.140625" customWidth="1"/>
    <col min="20" max="20" width="15.5703125" customWidth="1"/>
    <col min="21" max="21" width="9.140625" customWidth="1"/>
    <col min="22" max="22" width="12.7109375" style="2" customWidth="1"/>
    <col min="23" max="23" width="11.42578125" style="3" customWidth="1"/>
    <col min="24" max="24" width="12.42578125" style="4" customWidth="1"/>
    <col min="25" max="25" width="12.7109375" style="2" customWidth="1"/>
    <col min="26" max="26" width="11.85546875" style="3" customWidth="1"/>
    <col min="27" max="27" width="12.85546875" style="4" customWidth="1"/>
    <col min="28" max="28" width="11.42578125" customWidth="1"/>
    <col min="29" max="29" width="11.85546875" customWidth="1"/>
    <col min="30" max="30" width="11.5703125" customWidth="1"/>
    <col min="31" max="31" width="12.42578125" customWidth="1"/>
    <col min="32" max="32" width="12.85546875" customWidth="1"/>
    <col min="33" max="33" width="11.5703125" customWidth="1"/>
    <col min="34" max="34" width="9.140625" customWidth="1"/>
    <col min="35" max="35" width="15.85546875" customWidth="1"/>
    <col min="36" max="36" width="9.140625" customWidth="1"/>
    <col min="37" max="37" width="12.7109375" customWidth="1"/>
    <col min="38" max="38" width="11.5703125" customWidth="1"/>
    <col min="39" max="45" width="9.140625" customWidth="1"/>
    <col min="46" max="46" width="13.5703125" customWidth="1"/>
    <col min="47" max="47" width="11.85546875" customWidth="1"/>
    <col min="48" max="52" width="9.140625" customWidth="1"/>
    <col min="53" max="53" width="15.85546875" customWidth="1"/>
    <col min="54" max="54" width="9.140625" customWidth="1"/>
  </cols>
  <sheetData>
    <row r="1" spans="1:54" x14ac:dyDescent="0.25">
      <c r="C1" s="7" t="s">
        <v>224</v>
      </c>
      <c r="D1" s="7"/>
      <c r="E1" s="7"/>
      <c r="F1" s="7"/>
      <c r="G1" s="7"/>
      <c r="H1" s="7"/>
      <c r="I1" s="7" t="s">
        <v>225</v>
      </c>
      <c r="J1" s="7"/>
      <c r="K1" s="7"/>
      <c r="L1" s="7"/>
      <c r="M1" s="11" t="s">
        <v>236</v>
      </c>
      <c r="N1" s="5">
        <f>(SUM(N3:N202)/COUNT(N3:N202))*100</f>
        <v>26</v>
      </c>
      <c r="T1" s="12" t="s">
        <v>236</v>
      </c>
      <c r="U1" s="12">
        <f>(SUM(U3:U202)/COUNT(U3:U202))*100</f>
        <v>18</v>
      </c>
      <c r="V1" s="8" t="s">
        <v>226</v>
      </c>
      <c r="W1" s="9"/>
      <c r="X1" s="10"/>
      <c r="Y1" s="8" t="s">
        <v>227</v>
      </c>
      <c r="Z1" s="9"/>
      <c r="AA1" s="10"/>
      <c r="AB1" s="6" t="s">
        <v>228</v>
      </c>
      <c r="AC1" s="6"/>
      <c r="AD1" s="6"/>
      <c r="AE1" s="6" t="s">
        <v>229</v>
      </c>
      <c r="AF1" s="6"/>
      <c r="AG1" s="6"/>
      <c r="AH1" t="s">
        <v>230</v>
      </c>
      <c r="AI1" s="12" t="s">
        <v>236</v>
      </c>
      <c r="AJ1" s="12">
        <f>(SUM(AJ3:AJ202)/COUNT(AJ3:AJ202))*100</f>
        <v>16.5</v>
      </c>
      <c r="AK1" s="6" t="s">
        <v>231</v>
      </c>
      <c r="AL1" s="6"/>
      <c r="AR1" s="12" t="s">
        <v>234</v>
      </c>
      <c r="AS1" s="12">
        <f>(SUM(AS3:AS202)/COUNT(AS3:AS202))*100</f>
        <v>28.499999999999996</v>
      </c>
      <c r="AT1" t="s">
        <v>235</v>
      </c>
      <c r="BA1" s="12" t="s">
        <v>236</v>
      </c>
      <c r="BB1" s="12">
        <f>(SUM(BB3:BB202)/COUNT(BB3:BB202))*100</f>
        <v>13</v>
      </c>
    </row>
    <row r="2" spans="1:54" x14ac:dyDescent="0.25">
      <c r="A2" t="s">
        <v>0</v>
      </c>
      <c r="B2" t="s">
        <v>210</v>
      </c>
      <c r="C2" t="s">
        <v>218</v>
      </c>
      <c r="D2" t="s">
        <v>219</v>
      </c>
      <c r="E2" t="s">
        <v>220</v>
      </c>
      <c r="F2" t="s">
        <v>221</v>
      </c>
      <c r="G2" t="s">
        <v>222</v>
      </c>
      <c r="H2" t="s">
        <v>223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217</v>
      </c>
      <c r="O2" t="s">
        <v>211</v>
      </c>
      <c r="P2" t="s">
        <v>212</v>
      </c>
      <c r="Q2" t="s">
        <v>213</v>
      </c>
      <c r="R2" t="s">
        <v>214</v>
      </c>
      <c r="S2" t="s">
        <v>215</v>
      </c>
      <c r="T2" t="s">
        <v>216</v>
      </c>
      <c r="U2" t="s">
        <v>217</v>
      </c>
      <c r="V2" s="2" t="str">
        <f>C2</f>
        <v>back-vs-front</v>
      </c>
      <c r="W2" s="3" t="str">
        <f>D2</f>
        <v>back-vs-left</v>
      </c>
      <c r="X2" s="4" t="str">
        <f>E2</f>
        <v>back-vs-right</v>
      </c>
      <c r="Y2" s="2" t="str">
        <f>C2</f>
        <v>back-vs-front</v>
      </c>
      <c r="Z2" s="3" t="str">
        <f>F2</f>
        <v>front-vs-left</v>
      </c>
      <c r="AA2" s="4" t="str">
        <f>G2</f>
        <v>front-vs-right</v>
      </c>
      <c r="AB2" t="str">
        <f>D2</f>
        <v>back-vs-left</v>
      </c>
      <c r="AC2" t="str">
        <f>F2</f>
        <v>front-vs-left</v>
      </c>
      <c r="AD2" t="str">
        <f>H2</f>
        <v>left-vs-right</v>
      </c>
      <c r="AE2" t="str">
        <f>E2</f>
        <v>back-vs-right</v>
      </c>
      <c r="AF2" t="str">
        <f>G2</f>
        <v>front-vs-right</v>
      </c>
      <c r="AG2" t="str">
        <f>H2</f>
        <v>left-vs-right</v>
      </c>
      <c r="AI2" t="s">
        <v>216</v>
      </c>
      <c r="AJ2" t="s">
        <v>217</v>
      </c>
      <c r="AK2" t="s">
        <v>218</v>
      </c>
      <c r="AL2" t="s">
        <v>223</v>
      </c>
      <c r="AM2" t="s">
        <v>211</v>
      </c>
      <c r="AN2" t="s">
        <v>212</v>
      </c>
      <c r="AO2" t="s">
        <v>213</v>
      </c>
      <c r="AP2" t="s">
        <v>214</v>
      </c>
      <c r="AQ2" t="s">
        <v>232</v>
      </c>
      <c r="AR2" t="s">
        <v>233</v>
      </c>
      <c r="AS2" t="s">
        <v>217</v>
      </c>
      <c r="AT2" t="s">
        <v>220</v>
      </c>
      <c r="AU2" t="s">
        <v>221</v>
      </c>
      <c r="AV2" t="s">
        <v>211</v>
      </c>
      <c r="AW2" t="s">
        <v>212</v>
      </c>
      <c r="AX2" t="s">
        <v>213</v>
      </c>
      <c r="AY2" t="s">
        <v>214</v>
      </c>
      <c r="AZ2" t="s">
        <v>232</v>
      </c>
      <c r="BA2" t="s">
        <v>233</v>
      </c>
      <c r="BB2" t="s">
        <v>217</v>
      </c>
    </row>
    <row r="3" spans="1:54" x14ac:dyDescent="0.25">
      <c r="A3" t="s">
        <v>6</v>
      </c>
      <c r="B3" t="s">
        <v>16</v>
      </c>
      <c r="C3">
        <v>0.75259235735700003</v>
      </c>
      <c r="D3">
        <v>0.36696801196200002</v>
      </c>
      <c r="E3">
        <v>-1.9080788926900001</v>
      </c>
      <c r="F3">
        <v>0.472208667591</v>
      </c>
      <c r="G3">
        <v>0.26396939727699997</v>
      </c>
      <c r="H3">
        <v>-0.69983141464700005</v>
      </c>
      <c r="I3">
        <v>2</v>
      </c>
      <c r="J3">
        <v>2</v>
      </c>
      <c r="K3">
        <v>0</v>
      </c>
      <c r="L3">
        <v>2</v>
      </c>
      <c r="M3" t="s">
        <v>7</v>
      </c>
      <c r="N3">
        <f>IF(M3=B3,1,0)</f>
        <v>0</v>
      </c>
      <c r="O3">
        <f t="shared" ref="O3:O34" si="0">IF(C3&gt;0,C3,0)+IF(D3&gt;0,D3,0)+IF(E3&gt;0,E3,0)</f>
        <v>1.1195603693190002</v>
      </c>
      <c r="P3">
        <f t="shared" ref="P3:P34" si="1">IF(C3&lt;0,ABS(C3),0)+IF(F3&gt;0,F3,0)+IF(G3&gt;0,G3,0)</f>
        <v>0.73617806486799997</v>
      </c>
      <c r="Q3">
        <f t="shared" ref="Q3:Q34" si="2">IF(D3&lt;0,ABS(D3),0)+IF(F3&lt;0,ABS(F3),0)+IF(H3&gt;0,H3,0)</f>
        <v>0</v>
      </c>
      <c r="R3">
        <f t="shared" ref="R3:R34" si="3">IF(E3&lt;0,ABS(E3),0)+IF(G3&lt;0,ABS(G3),0)+IF(H3&lt;0,ABS(H3),0)</f>
        <v>2.6079103073370002</v>
      </c>
      <c r="S3">
        <f>MAX(O3:R3)</f>
        <v>2.6079103073370002</v>
      </c>
      <c r="T3" t="str">
        <f>IF(S3=O3,"pedestrian-back",IF(S3=P3,"pedestrian-front",IF(Q3=S3,"pedestrian-left",IF(R3=S3,"pedestrian-right",0))))</f>
        <v>pedestrian-right</v>
      </c>
      <c r="U3">
        <f t="shared" ref="U3:U34" si="4">IF(T3=B3,1,0)</f>
        <v>0</v>
      </c>
      <c r="V3" s="2">
        <f>IF(C3&gt;0,C3,0)</f>
        <v>0.75259235735700003</v>
      </c>
      <c r="W3" s="3">
        <f>IF(D3&gt;0,D3,0)</f>
        <v>0.36696801196200002</v>
      </c>
      <c r="X3" s="4">
        <f>IF(E3&gt;0,E3,0)</f>
        <v>0</v>
      </c>
      <c r="Y3" s="2">
        <f>IF(C3&lt;0,ABS(C3),0)</f>
        <v>0</v>
      </c>
      <c r="Z3" s="3">
        <f>IF(F3&gt;0,F3,0)</f>
        <v>0.472208667591</v>
      </c>
      <c r="AA3" s="4">
        <f>IF(G3&gt;0,G3,0)</f>
        <v>0.26396939727699997</v>
      </c>
      <c r="AB3">
        <f>IF(D3&lt;0,ABS(D3),0)</f>
        <v>0</v>
      </c>
      <c r="AC3">
        <f>IF(F3&lt;0,ABS(F3),0)</f>
        <v>0</v>
      </c>
      <c r="AD3">
        <f>IF(H3&gt;0,H3,0)</f>
        <v>0</v>
      </c>
      <c r="AE3">
        <f>IF(E3&lt;0,ABS(E3),0)</f>
        <v>1.9080788926900001</v>
      </c>
      <c r="AF3">
        <f>IF(G3&lt;0,ABS(G3),0)</f>
        <v>0</v>
      </c>
      <c r="AG3">
        <f>IF(H3&lt;0,ABS(H3),0)</f>
        <v>0.69983141464700005</v>
      </c>
      <c r="AH3">
        <f>MAX(V3:AG3)</f>
        <v>1.9080788926900001</v>
      </c>
      <c r="AI3" t="str">
        <f>IF(OR(AH3=V3,AH3=W3,AH3=X3),"pedestrian-back",IF(OR(AH3=Y3,AH3=Z3,AH3=AA3),"pedestrian-front",IF(OR(AH3=AB3,AH3=AC3,AH3=AD3),"pedestrian-left",IF(OR(AH3=AE3,AH3=AF3,AH3=AG3),"pedestrian-right"))))</f>
        <v>pedestrian-right</v>
      </c>
      <c r="AJ3">
        <f>IF(AI3=B3,1,0)</f>
        <v>0</v>
      </c>
      <c r="AK3">
        <f>C3</f>
        <v>0.75259235735700003</v>
      </c>
      <c r="AL3">
        <f>H3</f>
        <v>-0.69983141464700005</v>
      </c>
      <c r="AM3">
        <f>IF(AK3&gt;0,AK3,0)</f>
        <v>0.75259235735700003</v>
      </c>
      <c r="AN3">
        <f>IF(AK3&lt;0,ABS(AK3),0)</f>
        <v>0</v>
      </c>
      <c r="AO3">
        <f>IF(AL3&gt;0,AL3,0)</f>
        <v>0</v>
      </c>
      <c r="AP3">
        <f>IF(AL3&lt;0,ABS(AL3),0)</f>
        <v>0.69983141464700005</v>
      </c>
      <c r="AQ3">
        <f>MAX(AM3:AP3)</f>
        <v>0.75259235735700003</v>
      </c>
      <c r="AR3" t="str">
        <f>IF(AQ3=AM3,"pedestrian-back",IF(AQ3=AN3,"pedestrian-front",IF(AQ3=AO3,"pedestrian-left",IF(AQ3=AP3,"pedestrian-right"))))</f>
        <v>pedestrian-back</v>
      </c>
      <c r="AS3">
        <f>IF(AR3=B3,1,0)</f>
        <v>0</v>
      </c>
      <c r="AT3">
        <f>E3</f>
        <v>-1.9080788926900001</v>
      </c>
      <c r="AU3">
        <f>F3</f>
        <v>0.472208667591</v>
      </c>
      <c r="AV3">
        <f>IF(AT3&gt;0,AT3,0)</f>
        <v>0</v>
      </c>
      <c r="AW3">
        <f>IF(AU3&gt;0,AU3,0)</f>
        <v>0.472208667591</v>
      </c>
      <c r="AX3">
        <f>IF(AU3&lt;0,ABS(AU3),0)</f>
        <v>0</v>
      </c>
      <c r="AY3">
        <f>IF(AT3&lt;0,ABS(AT3),0)</f>
        <v>1.9080788926900001</v>
      </c>
      <c r="AZ3">
        <f>MAX(AV3:AY3)</f>
        <v>1.9080788926900001</v>
      </c>
      <c r="BA3" t="str">
        <f>IF(AZ3=AV3,"pedestrian-back",IF(AZ3=AW3,"pedestrian-front",IF(AZ3=AX3,"pedestrian-left",IF(AZ3=AY3,"pedestrian-right"))))</f>
        <v>pedestrian-right</v>
      </c>
      <c r="BB3">
        <f>IF(BA3=B3,1,0)</f>
        <v>0</v>
      </c>
    </row>
    <row r="4" spans="1:54" x14ac:dyDescent="0.25">
      <c r="A4" t="s">
        <v>8</v>
      </c>
      <c r="B4" t="s">
        <v>12</v>
      </c>
      <c r="C4">
        <v>-0.29609889527299998</v>
      </c>
      <c r="D4">
        <v>1.2005529074500001</v>
      </c>
      <c r="E4">
        <v>1.64232784674</v>
      </c>
      <c r="F4">
        <v>1.0512651471000001</v>
      </c>
      <c r="G4">
        <v>-0.95413616400800005</v>
      </c>
      <c r="H4">
        <v>-0.85882487589500001</v>
      </c>
      <c r="I4">
        <v>2</v>
      </c>
      <c r="J4">
        <v>2</v>
      </c>
      <c r="K4">
        <v>0</v>
      </c>
      <c r="L4">
        <v>2</v>
      </c>
      <c r="M4" t="s">
        <v>7</v>
      </c>
      <c r="N4">
        <f t="shared" ref="N4:N67" si="5">IF(M4=B4,1,0)</f>
        <v>0</v>
      </c>
      <c r="O4">
        <f t="shared" si="0"/>
        <v>2.8428807541900003</v>
      </c>
      <c r="P4">
        <f t="shared" si="1"/>
        <v>1.347364042373</v>
      </c>
      <c r="Q4">
        <f t="shared" si="2"/>
        <v>0</v>
      </c>
      <c r="R4">
        <f t="shared" si="3"/>
        <v>1.8129610399030001</v>
      </c>
      <c r="S4">
        <f t="shared" ref="S4:S67" si="6">MAX(O4:R4)</f>
        <v>2.8428807541900003</v>
      </c>
      <c r="T4" t="str">
        <f t="shared" ref="T4:T67" si="7">IF(S4=O4,"pedestrian-back",IF(S4=P4,"pedestrian-front",IF(Q4=S4,"pedestrian-left",IF(R4=S4,"pedestrian-right",0))))</f>
        <v>pedestrian-back</v>
      </c>
      <c r="U4">
        <f t="shared" si="4"/>
        <v>0</v>
      </c>
      <c r="V4" s="2">
        <f t="shared" ref="V4:V67" si="8">IF(C4&gt;0,C4,0)</f>
        <v>0</v>
      </c>
      <c r="W4" s="3">
        <f t="shared" ref="W4:W67" si="9">IF(D4&gt;0,D4,0)</f>
        <v>1.2005529074500001</v>
      </c>
      <c r="X4" s="4">
        <f t="shared" ref="X4:X67" si="10">IF(E4&gt;0,E4,0)</f>
        <v>1.64232784674</v>
      </c>
      <c r="Y4" s="2">
        <f t="shared" ref="Y4:Y67" si="11">IF(C4&lt;0,ABS(C4),0)</f>
        <v>0.29609889527299998</v>
      </c>
      <c r="Z4" s="3">
        <f t="shared" ref="Z4:Z67" si="12">IF(F4&gt;0,F4,0)</f>
        <v>1.0512651471000001</v>
      </c>
      <c r="AA4" s="4">
        <f t="shared" ref="AA4:AA67" si="13">IF(G4&gt;0,G4,0)</f>
        <v>0</v>
      </c>
      <c r="AB4">
        <f t="shared" ref="AB4:AB67" si="14">IF(D4&lt;0,ABS(D4),0)</f>
        <v>0</v>
      </c>
      <c r="AC4">
        <f t="shared" ref="AC4:AC67" si="15">IF(F4&lt;0,ABS(F4),0)</f>
        <v>0</v>
      </c>
      <c r="AD4">
        <f t="shared" ref="AD4:AD67" si="16">IF(H4&gt;0,H4,0)</f>
        <v>0</v>
      </c>
      <c r="AE4">
        <f t="shared" ref="AE4:AE67" si="17">IF(E4&lt;0,ABS(E4),0)</f>
        <v>0</v>
      </c>
      <c r="AF4">
        <f t="shared" ref="AF4:AF67" si="18">IF(G4&lt;0,ABS(G4),0)</f>
        <v>0.95413616400800005</v>
      </c>
      <c r="AG4">
        <f t="shared" ref="AG4:AG67" si="19">IF(H4&lt;0,ABS(H4),0)</f>
        <v>0.85882487589500001</v>
      </c>
      <c r="AH4">
        <f t="shared" ref="AH4:AH67" si="20">MAX(V4:AG4)</f>
        <v>1.64232784674</v>
      </c>
      <c r="AI4" t="str">
        <f t="shared" ref="AI4:AI67" si="21">IF(OR(AH4=V4,AH4=W4,AH4=X4),"pedestrian-back",IF(OR(AH4=Y4,AH4=Z4,AH4=AA4),"pedestrian-front",IF(OR(AH4=AB4,AH4=AC4,AH4=AD4),"pedestrian-left",IF(OR(AH4=AE4,AH4=AF4,AH4=AG4),"pedestrian-right"))))</f>
        <v>pedestrian-back</v>
      </c>
      <c r="AJ4">
        <f t="shared" ref="AJ4:AJ67" si="22">IF(AI4=B4,1,0)</f>
        <v>0</v>
      </c>
      <c r="AK4">
        <f t="shared" ref="AK4:AK67" si="23">C4</f>
        <v>-0.29609889527299998</v>
      </c>
      <c r="AL4">
        <f t="shared" ref="AL4:AL67" si="24">H4</f>
        <v>-0.85882487589500001</v>
      </c>
      <c r="AM4">
        <f t="shared" ref="AM4:AM67" si="25">IF(AK4&gt;0,AK4,0)</f>
        <v>0</v>
      </c>
      <c r="AN4">
        <f t="shared" ref="AN4:AN67" si="26">IF(AK4&lt;0,ABS(AK4),0)</f>
        <v>0.29609889527299998</v>
      </c>
      <c r="AO4">
        <f t="shared" ref="AO4:AO67" si="27">IF(AL4&gt;0,AL4,0)</f>
        <v>0</v>
      </c>
      <c r="AP4">
        <f t="shared" ref="AP4:AP67" si="28">IF(AL4&lt;0,ABS(AL4),0)</f>
        <v>0.85882487589500001</v>
      </c>
      <c r="AQ4">
        <f t="shared" ref="AQ4:AQ67" si="29">MAX(AM4:AP4)</f>
        <v>0.85882487589500001</v>
      </c>
      <c r="AR4" t="str">
        <f t="shared" ref="AR4:AR67" si="30">IF(AQ4=AM4,"pedestrian-back",IF(AQ4=AN4,"pedestrian-front",IF(AQ4=AO4,"pedestrian-left",IF(AQ4=AP4,"pedestrian-right"))))</f>
        <v>pedestrian-right</v>
      </c>
      <c r="AS4">
        <f t="shared" ref="AS4:AS67" si="31">IF(AR4=B4,1,0)</f>
        <v>0</v>
      </c>
      <c r="AT4">
        <f t="shared" ref="AT4:AT67" si="32">E4</f>
        <v>1.64232784674</v>
      </c>
      <c r="AU4">
        <f t="shared" ref="AU4:AU67" si="33">F4</f>
        <v>1.0512651471000001</v>
      </c>
      <c r="AV4">
        <f t="shared" ref="AV4:AV67" si="34">IF(AT4&gt;0,AT4,0)</f>
        <v>1.64232784674</v>
      </c>
      <c r="AW4">
        <f t="shared" ref="AW4:AW67" si="35">IF(AU4&gt;0,AU4,0)</f>
        <v>1.0512651471000001</v>
      </c>
      <c r="AX4">
        <f t="shared" ref="AX4:AX67" si="36">IF(AU4&lt;0,ABS(AU4),0)</f>
        <v>0</v>
      </c>
      <c r="AY4">
        <f t="shared" ref="AY4:AY67" si="37">IF(AT4&lt;0,ABS(AT4),0)</f>
        <v>0</v>
      </c>
      <c r="AZ4">
        <f t="shared" ref="AZ4:AZ67" si="38">MAX(AV4:AY4)</f>
        <v>1.64232784674</v>
      </c>
      <c r="BA4" t="str">
        <f t="shared" ref="BA4:BA67" si="39">IF(AZ4=AV4,"pedestrian-back",IF(AZ4=AW4,"pedestrian-front",IF(AZ4=AX4,"pedestrian-left",IF(AZ4=AY4,"pedestrian-right"))))</f>
        <v>pedestrian-back</v>
      </c>
      <c r="BB4">
        <f t="shared" ref="BB4:BB67" si="40">IF(BA4=B4,1,0)</f>
        <v>0</v>
      </c>
    </row>
    <row r="5" spans="1:54" x14ac:dyDescent="0.25">
      <c r="A5" t="s">
        <v>9</v>
      </c>
      <c r="B5" t="s">
        <v>21</v>
      </c>
      <c r="C5">
        <v>0.50064702692399998</v>
      </c>
      <c r="D5">
        <v>-1.22237084906</v>
      </c>
      <c r="E5">
        <v>2.4793579879899998</v>
      </c>
      <c r="F5">
        <v>1.40060448923</v>
      </c>
      <c r="G5">
        <v>0.22154515323000001</v>
      </c>
      <c r="H5">
        <v>0.93282380878899995</v>
      </c>
      <c r="I5">
        <v>2</v>
      </c>
      <c r="J5">
        <v>2</v>
      </c>
      <c r="K5">
        <v>2</v>
      </c>
      <c r="L5">
        <v>0</v>
      </c>
      <c r="M5" t="s">
        <v>7</v>
      </c>
      <c r="N5">
        <f t="shared" si="5"/>
        <v>0</v>
      </c>
      <c r="O5">
        <f t="shared" si="0"/>
        <v>2.980005014914</v>
      </c>
      <c r="P5">
        <f t="shared" si="1"/>
        <v>1.6221496424600002</v>
      </c>
      <c r="Q5">
        <f t="shared" si="2"/>
        <v>2.155194657849</v>
      </c>
      <c r="R5">
        <f t="shared" si="3"/>
        <v>0</v>
      </c>
      <c r="S5">
        <f t="shared" si="6"/>
        <v>2.980005014914</v>
      </c>
      <c r="T5" t="str">
        <f t="shared" si="7"/>
        <v>pedestrian-back</v>
      </c>
      <c r="U5">
        <f t="shared" si="4"/>
        <v>0</v>
      </c>
      <c r="V5" s="2">
        <f t="shared" si="8"/>
        <v>0.50064702692399998</v>
      </c>
      <c r="W5" s="3">
        <f t="shared" si="9"/>
        <v>0</v>
      </c>
      <c r="X5" s="4">
        <f t="shared" si="10"/>
        <v>2.4793579879899998</v>
      </c>
      <c r="Y5" s="2">
        <f t="shared" si="11"/>
        <v>0</v>
      </c>
      <c r="Z5" s="3">
        <f t="shared" si="12"/>
        <v>1.40060448923</v>
      </c>
      <c r="AA5" s="4">
        <f t="shared" si="13"/>
        <v>0.22154515323000001</v>
      </c>
      <c r="AB5">
        <f t="shared" si="14"/>
        <v>1.22237084906</v>
      </c>
      <c r="AC5">
        <f t="shared" si="15"/>
        <v>0</v>
      </c>
      <c r="AD5">
        <f t="shared" si="16"/>
        <v>0.93282380878899995</v>
      </c>
      <c r="AE5">
        <f t="shared" si="17"/>
        <v>0</v>
      </c>
      <c r="AF5">
        <f t="shared" si="18"/>
        <v>0</v>
      </c>
      <c r="AG5">
        <f t="shared" si="19"/>
        <v>0</v>
      </c>
      <c r="AH5">
        <f t="shared" si="20"/>
        <v>2.4793579879899998</v>
      </c>
      <c r="AI5" t="str">
        <f t="shared" si="21"/>
        <v>pedestrian-back</v>
      </c>
      <c r="AJ5">
        <f t="shared" si="22"/>
        <v>0</v>
      </c>
      <c r="AK5">
        <f t="shared" si="23"/>
        <v>0.50064702692399998</v>
      </c>
      <c r="AL5">
        <f t="shared" si="24"/>
        <v>0.93282380878899995</v>
      </c>
      <c r="AM5">
        <f t="shared" si="25"/>
        <v>0.50064702692399998</v>
      </c>
      <c r="AN5">
        <f t="shared" si="26"/>
        <v>0</v>
      </c>
      <c r="AO5">
        <f t="shared" si="27"/>
        <v>0.93282380878899995</v>
      </c>
      <c r="AP5">
        <f t="shared" si="28"/>
        <v>0</v>
      </c>
      <c r="AQ5">
        <f t="shared" si="29"/>
        <v>0.93282380878899995</v>
      </c>
      <c r="AR5" t="str">
        <f t="shared" si="30"/>
        <v>pedestrian-left</v>
      </c>
      <c r="AS5">
        <f t="shared" si="31"/>
        <v>0</v>
      </c>
      <c r="AT5">
        <f t="shared" si="32"/>
        <v>2.4793579879899998</v>
      </c>
      <c r="AU5">
        <f t="shared" si="33"/>
        <v>1.40060448923</v>
      </c>
      <c r="AV5">
        <f t="shared" si="34"/>
        <v>2.4793579879899998</v>
      </c>
      <c r="AW5">
        <f t="shared" si="35"/>
        <v>1.40060448923</v>
      </c>
      <c r="AX5">
        <f t="shared" si="36"/>
        <v>0</v>
      </c>
      <c r="AY5">
        <f t="shared" si="37"/>
        <v>0</v>
      </c>
      <c r="AZ5">
        <f t="shared" si="38"/>
        <v>2.4793579879899998</v>
      </c>
      <c r="BA5" t="str">
        <f t="shared" si="39"/>
        <v>pedestrian-back</v>
      </c>
      <c r="BB5">
        <f t="shared" si="40"/>
        <v>0</v>
      </c>
    </row>
    <row r="6" spans="1:54" x14ac:dyDescent="0.25">
      <c r="A6" t="s">
        <v>10</v>
      </c>
      <c r="B6" t="s">
        <v>16</v>
      </c>
      <c r="C6">
        <v>-1.0188869651300001</v>
      </c>
      <c r="D6">
        <v>0.23930648709999999</v>
      </c>
      <c r="E6">
        <v>0.66298680721900005</v>
      </c>
      <c r="F6">
        <v>-0.40333609419900002</v>
      </c>
      <c r="G6">
        <v>-0.57810248175599999</v>
      </c>
      <c r="H6">
        <v>0.421450107558</v>
      </c>
      <c r="I6">
        <v>2</v>
      </c>
      <c r="J6">
        <v>1</v>
      </c>
      <c r="K6">
        <v>2</v>
      </c>
      <c r="L6">
        <v>1</v>
      </c>
      <c r="M6" t="s">
        <v>7</v>
      </c>
      <c r="N6">
        <f t="shared" si="5"/>
        <v>0</v>
      </c>
      <c r="O6">
        <f t="shared" si="0"/>
        <v>0.90229329431900007</v>
      </c>
      <c r="P6">
        <f t="shared" si="1"/>
        <v>1.0188869651300001</v>
      </c>
      <c r="Q6">
        <f t="shared" si="2"/>
        <v>0.82478620175700001</v>
      </c>
      <c r="R6">
        <f t="shared" si="3"/>
        <v>0.57810248175599999</v>
      </c>
      <c r="S6">
        <f t="shared" si="6"/>
        <v>1.0188869651300001</v>
      </c>
      <c r="T6" t="str">
        <f t="shared" si="7"/>
        <v>pedestrian-front</v>
      </c>
      <c r="U6">
        <f t="shared" si="4"/>
        <v>1</v>
      </c>
      <c r="V6" s="2">
        <f t="shared" si="8"/>
        <v>0</v>
      </c>
      <c r="W6" s="3">
        <f t="shared" si="9"/>
        <v>0.23930648709999999</v>
      </c>
      <c r="X6" s="4">
        <f t="shared" si="10"/>
        <v>0.66298680721900005</v>
      </c>
      <c r="Y6" s="2">
        <f t="shared" si="11"/>
        <v>1.0188869651300001</v>
      </c>
      <c r="Z6" s="3">
        <f t="shared" si="12"/>
        <v>0</v>
      </c>
      <c r="AA6" s="4">
        <f t="shared" si="13"/>
        <v>0</v>
      </c>
      <c r="AB6">
        <f t="shared" si="14"/>
        <v>0</v>
      </c>
      <c r="AC6">
        <f t="shared" si="15"/>
        <v>0.40333609419900002</v>
      </c>
      <c r="AD6">
        <f t="shared" si="16"/>
        <v>0.421450107558</v>
      </c>
      <c r="AE6">
        <f t="shared" si="17"/>
        <v>0</v>
      </c>
      <c r="AF6">
        <f t="shared" si="18"/>
        <v>0.57810248175599999</v>
      </c>
      <c r="AG6">
        <f t="shared" si="19"/>
        <v>0</v>
      </c>
      <c r="AH6">
        <f t="shared" si="20"/>
        <v>1.0188869651300001</v>
      </c>
      <c r="AI6" t="str">
        <f t="shared" si="21"/>
        <v>pedestrian-front</v>
      </c>
      <c r="AJ6">
        <f t="shared" si="22"/>
        <v>1</v>
      </c>
      <c r="AK6">
        <f t="shared" si="23"/>
        <v>-1.0188869651300001</v>
      </c>
      <c r="AL6">
        <f t="shared" si="24"/>
        <v>0.421450107558</v>
      </c>
      <c r="AM6">
        <f t="shared" si="25"/>
        <v>0</v>
      </c>
      <c r="AN6">
        <f t="shared" si="26"/>
        <v>1.0188869651300001</v>
      </c>
      <c r="AO6">
        <f t="shared" si="27"/>
        <v>0.421450107558</v>
      </c>
      <c r="AP6">
        <f t="shared" si="28"/>
        <v>0</v>
      </c>
      <c r="AQ6">
        <f t="shared" si="29"/>
        <v>1.0188869651300001</v>
      </c>
      <c r="AR6" t="str">
        <f t="shared" si="30"/>
        <v>pedestrian-front</v>
      </c>
      <c r="AS6">
        <f t="shared" si="31"/>
        <v>1</v>
      </c>
      <c r="AT6">
        <f t="shared" si="32"/>
        <v>0.66298680721900005</v>
      </c>
      <c r="AU6">
        <f t="shared" si="33"/>
        <v>-0.40333609419900002</v>
      </c>
      <c r="AV6">
        <f t="shared" si="34"/>
        <v>0.66298680721900005</v>
      </c>
      <c r="AW6">
        <f t="shared" si="35"/>
        <v>0</v>
      </c>
      <c r="AX6">
        <f t="shared" si="36"/>
        <v>0.40333609419900002</v>
      </c>
      <c r="AY6">
        <f t="shared" si="37"/>
        <v>0</v>
      </c>
      <c r="AZ6">
        <f t="shared" si="38"/>
        <v>0.66298680721900005</v>
      </c>
      <c r="BA6" t="str">
        <f t="shared" si="39"/>
        <v>pedestrian-back</v>
      </c>
      <c r="BB6">
        <f t="shared" si="40"/>
        <v>0</v>
      </c>
    </row>
    <row r="7" spans="1:54" x14ac:dyDescent="0.25">
      <c r="A7" t="s">
        <v>11</v>
      </c>
      <c r="B7" t="s">
        <v>16</v>
      </c>
      <c r="C7">
        <v>0.55103265374300003</v>
      </c>
      <c r="D7">
        <v>-1.0749914226999999</v>
      </c>
      <c r="E7">
        <v>-1.5340168440899999</v>
      </c>
      <c r="F7">
        <v>-1.8315285882300001</v>
      </c>
      <c r="G7">
        <v>2.2235746873000002</v>
      </c>
      <c r="H7">
        <v>0.512218812711</v>
      </c>
      <c r="I7">
        <v>1</v>
      </c>
      <c r="J7">
        <v>1</v>
      </c>
      <c r="K7">
        <v>3</v>
      </c>
      <c r="L7">
        <v>1</v>
      </c>
      <c r="M7" t="s">
        <v>12</v>
      </c>
      <c r="N7">
        <f t="shared" si="5"/>
        <v>0</v>
      </c>
      <c r="O7">
        <f t="shared" si="0"/>
        <v>0.55103265374300003</v>
      </c>
      <c r="P7">
        <f t="shared" si="1"/>
        <v>2.2235746873000002</v>
      </c>
      <c r="Q7">
        <f t="shared" si="2"/>
        <v>3.4187388236410001</v>
      </c>
      <c r="R7">
        <f t="shared" si="3"/>
        <v>1.5340168440899999</v>
      </c>
      <c r="S7">
        <f t="shared" si="6"/>
        <v>3.4187388236410001</v>
      </c>
      <c r="T7" t="str">
        <f t="shared" si="7"/>
        <v>pedestrian-left</v>
      </c>
      <c r="U7">
        <f t="shared" si="4"/>
        <v>0</v>
      </c>
      <c r="V7" s="2">
        <f t="shared" si="8"/>
        <v>0.55103265374300003</v>
      </c>
      <c r="W7" s="3">
        <f t="shared" si="9"/>
        <v>0</v>
      </c>
      <c r="X7" s="4">
        <f t="shared" si="10"/>
        <v>0</v>
      </c>
      <c r="Y7" s="2">
        <f t="shared" si="11"/>
        <v>0</v>
      </c>
      <c r="Z7" s="3">
        <f t="shared" si="12"/>
        <v>0</v>
      </c>
      <c r="AA7" s="4">
        <f t="shared" si="13"/>
        <v>2.2235746873000002</v>
      </c>
      <c r="AB7">
        <f t="shared" si="14"/>
        <v>1.0749914226999999</v>
      </c>
      <c r="AC7">
        <f t="shared" si="15"/>
        <v>1.8315285882300001</v>
      </c>
      <c r="AD7">
        <f t="shared" si="16"/>
        <v>0.512218812711</v>
      </c>
      <c r="AE7">
        <f t="shared" si="17"/>
        <v>1.5340168440899999</v>
      </c>
      <c r="AF7">
        <f t="shared" si="18"/>
        <v>0</v>
      </c>
      <c r="AG7">
        <f t="shared" si="19"/>
        <v>0</v>
      </c>
      <c r="AH7">
        <f t="shared" si="20"/>
        <v>2.2235746873000002</v>
      </c>
      <c r="AI7" t="str">
        <f t="shared" si="21"/>
        <v>pedestrian-front</v>
      </c>
      <c r="AJ7">
        <f t="shared" si="22"/>
        <v>1</v>
      </c>
      <c r="AK7">
        <f t="shared" si="23"/>
        <v>0.55103265374300003</v>
      </c>
      <c r="AL7">
        <f t="shared" si="24"/>
        <v>0.512218812711</v>
      </c>
      <c r="AM7">
        <f t="shared" si="25"/>
        <v>0.55103265374300003</v>
      </c>
      <c r="AN7">
        <f t="shared" si="26"/>
        <v>0</v>
      </c>
      <c r="AO7">
        <f t="shared" si="27"/>
        <v>0.512218812711</v>
      </c>
      <c r="AP7">
        <f t="shared" si="28"/>
        <v>0</v>
      </c>
      <c r="AQ7">
        <f t="shared" si="29"/>
        <v>0.55103265374300003</v>
      </c>
      <c r="AR7" t="str">
        <f t="shared" si="30"/>
        <v>pedestrian-back</v>
      </c>
      <c r="AS7">
        <f t="shared" si="31"/>
        <v>0</v>
      </c>
      <c r="AT7">
        <f t="shared" si="32"/>
        <v>-1.5340168440899999</v>
      </c>
      <c r="AU7">
        <f t="shared" si="33"/>
        <v>-1.8315285882300001</v>
      </c>
      <c r="AV7">
        <f t="shared" si="34"/>
        <v>0</v>
      </c>
      <c r="AW7">
        <f t="shared" si="35"/>
        <v>0</v>
      </c>
      <c r="AX7">
        <f t="shared" si="36"/>
        <v>1.8315285882300001</v>
      </c>
      <c r="AY7">
        <f t="shared" si="37"/>
        <v>1.5340168440899999</v>
      </c>
      <c r="AZ7">
        <f t="shared" si="38"/>
        <v>1.8315285882300001</v>
      </c>
      <c r="BA7" t="str">
        <f t="shared" si="39"/>
        <v>pedestrian-left</v>
      </c>
      <c r="BB7">
        <f t="shared" si="40"/>
        <v>0</v>
      </c>
    </row>
    <row r="8" spans="1:54" x14ac:dyDescent="0.25">
      <c r="A8" t="s">
        <v>13</v>
      </c>
      <c r="B8" t="s">
        <v>21</v>
      </c>
      <c r="C8">
        <v>-1.28626694013</v>
      </c>
      <c r="D8">
        <v>0.45352605119599998</v>
      </c>
      <c r="E8">
        <v>2.36251879319</v>
      </c>
      <c r="F8">
        <v>0.33140759972</v>
      </c>
      <c r="G8">
        <v>-0.821514498245</v>
      </c>
      <c r="H8">
        <v>-8.82066773571E-2</v>
      </c>
      <c r="I8">
        <v>2</v>
      </c>
      <c r="J8">
        <v>2</v>
      </c>
      <c r="K8">
        <v>0</v>
      </c>
      <c r="L8">
        <v>2</v>
      </c>
      <c r="M8" t="s">
        <v>7</v>
      </c>
      <c r="N8">
        <f t="shared" si="5"/>
        <v>0</v>
      </c>
      <c r="O8">
        <f t="shared" si="0"/>
        <v>2.816044844386</v>
      </c>
      <c r="P8">
        <f t="shared" si="1"/>
        <v>1.6176745398499999</v>
      </c>
      <c r="Q8">
        <f t="shared" si="2"/>
        <v>0</v>
      </c>
      <c r="R8">
        <f t="shared" si="3"/>
        <v>0.90972117560209997</v>
      </c>
      <c r="S8">
        <f t="shared" si="6"/>
        <v>2.816044844386</v>
      </c>
      <c r="T8" t="str">
        <f t="shared" si="7"/>
        <v>pedestrian-back</v>
      </c>
      <c r="U8">
        <f t="shared" si="4"/>
        <v>0</v>
      </c>
      <c r="V8" s="2">
        <f t="shared" si="8"/>
        <v>0</v>
      </c>
      <c r="W8" s="3">
        <f t="shared" si="9"/>
        <v>0.45352605119599998</v>
      </c>
      <c r="X8" s="4">
        <f t="shared" si="10"/>
        <v>2.36251879319</v>
      </c>
      <c r="Y8" s="2">
        <f t="shared" si="11"/>
        <v>1.28626694013</v>
      </c>
      <c r="Z8" s="3">
        <f t="shared" si="12"/>
        <v>0.33140759972</v>
      </c>
      <c r="AA8" s="4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0.821514498245</v>
      </c>
      <c r="AG8">
        <f t="shared" si="19"/>
        <v>8.82066773571E-2</v>
      </c>
      <c r="AH8">
        <f t="shared" si="20"/>
        <v>2.36251879319</v>
      </c>
      <c r="AI8" t="str">
        <f t="shared" si="21"/>
        <v>pedestrian-back</v>
      </c>
      <c r="AJ8">
        <f t="shared" si="22"/>
        <v>0</v>
      </c>
      <c r="AK8">
        <f t="shared" si="23"/>
        <v>-1.28626694013</v>
      </c>
      <c r="AL8">
        <f t="shared" si="24"/>
        <v>-8.82066773571E-2</v>
      </c>
      <c r="AM8">
        <f t="shared" si="25"/>
        <v>0</v>
      </c>
      <c r="AN8">
        <f t="shared" si="26"/>
        <v>1.28626694013</v>
      </c>
      <c r="AO8">
        <f t="shared" si="27"/>
        <v>0</v>
      </c>
      <c r="AP8">
        <f t="shared" si="28"/>
        <v>8.82066773571E-2</v>
      </c>
      <c r="AQ8">
        <f t="shared" si="29"/>
        <v>1.28626694013</v>
      </c>
      <c r="AR8" t="str">
        <f t="shared" si="30"/>
        <v>pedestrian-front</v>
      </c>
      <c r="AS8">
        <f t="shared" si="31"/>
        <v>0</v>
      </c>
      <c r="AT8">
        <f t="shared" si="32"/>
        <v>2.36251879319</v>
      </c>
      <c r="AU8">
        <f t="shared" si="33"/>
        <v>0.33140759972</v>
      </c>
      <c r="AV8">
        <f t="shared" si="34"/>
        <v>2.36251879319</v>
      </c>
      <c r="AW8">
        <f t="shared" si="35"/>
        <v>0.33140759972</v>
      </c>
      <c r="AX8">
        <f t="shared" si="36"/>
        <v>0</v>
      </c>
      <c r="AY8">
        <f t="shared" si="37"/>
        <v>0</v>
      </c>
      <c r="AZ8">
        <f t="shared" si="38"/>
        <v>2.36251879319</v>
      </c>
      <c r="BA8" t="str">
        <f t="shared" si="39"/>
        <v>pedestrian-back</v>
      </c>
      <c r="BB8">
        <f t="shared" si="40"/>
        <v>0</v>
      </c>
    </row>
    <row r="9" spans="1:54" x14ac:dyDescent="0.25">
      <c r="A9" t="s">
        <v>14</v>
      </c>
      <c r="B9" t="s">
        <v>12</v>
      </c>
      <c r="C9">
        <v>0.68127190614800004</v>
      </c>
      <c r="D9">
        <v>0.70775957175699999</v>
      </c>
      <c r="E9">
        <v>-0.59355725131399995</v>
      </c>
      <c r="F9">
        <v>-0.20054935808400001</v>
      </c>
      <c r="G9">
        <v>-1.35125462038</v>
      </c>
      <c r="H9">
        <v>0.14877552187599999</v>
      </c>
      <c r="I9">
        <v>2</v>
      </c>
      <c r="J9">
        <v>0</v>
      </c>
      <c r="K9">
        <v>2</v>
      </c>
      <c r="L9">
        <v>2</v>
      </c>
      <c r="M9" t="s">
        <v>7</v>
      </c>
      <c r="N9">
        <f t="shared" si="5"/>
        <v>0</v>
      </c>
      <c r="O9">
        <f t="shared" si="0"/>
        <v>1.3890314779050001</v>
      </c>
      <c r="P9">
        <f t="shared" si="1"/>
        <v>0</v>
      </c>
      <c r="Q9">
        <f t="shared" si="2"/>
        <v>0.34932487996</v>
      </c>
      <c r="R9">
        <f t="shared" si="3"/>
        <v>1.9448118716939999</v>
      </c>
      <c r="S9">
        <f t="shared" si="6"/>
        <v>1.9448118716939999</v>
      </c>
      <c r="T9" t="str">
        <f t="shared" si="7"/>
        <v>pedestrian-right</v>
      </c>
      <c r="U9">
        <f t="shared" si="4"/>
        <v>0</v>
      </c>
      <c r="V9" s="2">
        <f t="shared" si="8"/>
        <v>0.68127190614800004</v>
      </c>
      <c r="W9" s="3">
        <f t="shared" si="9"/>
        <v>0.70775957175699999</v>
      </c>
      <c r="X9" s="4">
        <f t="shared" si="10"/>
        <v>0</v>
      </c>
      <c r="Y9" s="2">
        <f t="shared" si="11"/>
        <v>0</v>
      </c>
      <c r="Z9" s="3">
        <f t="shared" si="12"/>
        <v>0</v>
      </c>
      <c r="AA9" s="4">
        <f t="shared" si="13"/>
        <v>0</v>
      </c>
      <c r="AB9">
        <f t="shared" si="14"/>
        <v>0</v>
      </c>
      <c r="AC9">
        <f t="shared" si="15"/>
        <v>0.20054935808400001</v>
      </c>
      <c r="AD9">
        <f t="shared" si="16"/>
        <v>0.14877552187599999</v>
      </c>
      <c r="AE9">
        <f t="shared" si="17"/>
        <v>0.59355725131399995</v>
      </c>
      <c r="AF9">
        <f t="shared" si="18"/>
        <v>1.35125462038</v>
      </c>
      <c r="AG9">
        <f t="shared" si="19"/>
        <v>0</v>
      </c>
      <c r="AH9">
        <f t="shared" si="20"/>
        <v>1.35125462038</v>
      </c>
      <c r="AI9" t="str">
        <f t="shared" si="21"/>
        <v>pedestrian-right</v>
      </c>
      <c r="AJ9">
        <f t="shared" si="22"/>
        <v>0</v>
      </c>
      <c r="AK9">
        <f t="shared" si="23"/>
        <v>0.68127190614800004</v>
      </c>
      <c r="AL9">
        <f t="shared" si="24"/>
        <v>0.14877552187599999</v>
      </c>
      <c r="AM9">
        <f t="shared" si="25"/>
        <v>0.68127190614800004</v>
      </c>
      <c r="AN9">
        <f t="shared" si="26"/>
        <v>0</v>
      </c>
      <c r="AO9">
        <f t="shared" si="27"/>
        <v>0.14877552187599999</v>
      </c>
      <c r="AP9">
        <f t="shared" si="28"/>
        <v>0</v>
      </c>
      <c r="AQ9">
        <f t="shared" si="29"/>
        <v>0.68127190614800004</v>
      </c>
      <c r="AR9" t="str">
        <f t="shared" si="30"/>
        <v>pedestrian-back</v>
      </c>
      <c r="AS9">
        <f t="shared" si="31"/>
        <v>0</v>
      </c>
      <c r="AT9">
        <f t="shared" si="32"/>
        <v>-0.59355725131399995</v>
      </c>
      <c r="AU9">
        <f t="shared" si="33"/>
        <v>-0.20054935808400001</v>
      </c>
      <c r="AV9">
        <f t="shared" si="34"/>
        <v>0</v>
      </c>
      <c r="AW9">
        <f t="shared" si="35"/>
        <v>0</v>
      </c>
      <c r="AX9">
        <f t="shared" si="36"/>
        <v>0.20054935808400001</v>
      </c>
      <c r="AY9">
        <f t="shared" si="37"/>
        <v>0.59355725131399995</v>
      </c>
      <c r="AZ9">
        <f t="shared" si="38"/>
        <v>0.59355725131399995</v>
      </c>
      <c r="BA9" t="str">
        <f t="shared" si="39"/>
        <v>pedestrian-right</v>
      </c>
      <c r="BB9">
        <f t="shared" si="40"/>
        <v>0</v>
      </c>
    </row>
    <row r="10" spans="1:54" x14ac:dyDescent="0.25">
      <c r="A10" t="s">
        <v>15</v>
      </c>
      <c r="B10" t="s">
        <v>12</v>
      </c>
      <c r="C10">
        <v>-0.34140101483099999</v>
      </c>
      <c r="D10">
        <v>0.39086398069599998</v>
      </c>
      <c r="E10">
        <v>-0.73398176198700005</v>
      </c>
      <c r="F10">
        <v>-1.00213690856</v>
      </c>
      <c r="G10">
        <v>0.66357613597999998</v>
      </c>
      <c r="H10">
        <v>-1.5932449685800001</v>
      </c>
      <c r="I10">
        <v>1</v>
      </c>
      <c r="J10">
        <v>2</v>
      </c>
      <c r="K10">
        <v>1</v>
      </c>
      <c r="L10">
        <v>2</v>
      </c>
      <c r="M10" t="s">
        <v>16</v>
      </c>
      <c r="N10">
        <f t="shared" si="5"/>
        <v>0</v>
      </c>
      <c r="O10">
        <f t="shared" si="0"/>
        <v>0.39086398069599998</v>
      </c>
      <c r="P10">
        <f t="shared" si="1"/>
        <v>1.0049771508109999</v>
      </c>
      <c r="Q10">
        <f t="shared" si="2"/>
        <v>1.00213690856</v>
      </c>
      <c r="R10">
        <f t="shared" si="3"/>
        <v>2.3272267305670002</v>
      </c>
      <c r="S10">
        <f t="shared" si="6"/>
        <v>2.3272267305670002</v>
      </c>
      <c r="T10" t="str">
        <f t="shared" si="7"/>
        <v>pedestrian-right</v>
      </c>
      <c r="U10">
        <f t="shared" si="4"/>
        <v>0</v>
      </c>
      <c r="V10" s="2">
        <f t="shared" si="8"/>
        <v>0</v>
      </c>
      <c r="W10" s="3">
        <f t="shared" si="9"/>
        <v>0.39086398069599998</v>
      </c>
      <c r="X10" s="4">
        <f t="shared" si="10"/>
        <v>0</v>
      </c>
      <c r="Y10" s="2">
        <f t="shared" si="11"/>
        <v>0.34140101483099999</v>
      </c>
      <c r="Z10" s="3">
        <f t="shared" si="12"/>
        <v>0</v>
      </c>
      <c r="AA10" s="4">
        <f t="shared" si="13"/>
        <v>0.66357613597999998</v>
      </c>
      <c r="AB10">
        <f t="shared" si="14"/>
        <v>0</v>
      </c>
      <c r="AC10">
        <f t="shared" si="15"/>
        <v>1.00213690856</v>
      </c>
      <c r="AD10">
        <f t="shared" si="16"/>
        <v>0</v>
      </c>
      <c r="AE10">
        <f t="shared" si="17"/>
        <v>0.73398176198700005</v>
      </c>
      <c r="AF10">
        <f t="shared" si="18"/>
        <v>0</v>
      </c>
      <c r="AG10">
        <f t="shared" si="19"/>
        <v>1.5932449685800001</v>
      </c>
      <c r="AH10">
        <f t="shared" si="20"/>
        <v>1.5932449685800001</v>
      </c>
      <c r="AI10" t="str">
        <f t="shared" si="21"/>
        <v>pedestrian-right</v>
      </c>
      <c r="AJ10">
        <f t="shared" si="22"/>
        <v>0</v>
      </c>
      <c r="AK10">
        <f t="shared" si="23"/>
        <v>-0.34140101483099999</v>
      </c>
      <c r="AL10">
        <f t="shared" si="24"/>
        <v>-1.5932449685800001</v>
      </c>
      <c r="AM10">
        <f t="shared" si="25"/>
        <v>0</v>
      </c>
      <c r="AN10">
        <f t="shared" si="26"/>
        <v>0.34140101483099999</v>
      </c>
      <c r="AO10">
        <f t="shared" si="27"/>
        <v>0</v>
      </c>
      <c r="AP10">
        <f t="shared" si="28"/>
        <v>1.5932449685800001</v>
      </c>
      <c r="AQ10">
        <f t="shared" si="29"/>
        <v>1.5932449685800001</v>
      </c>
      <c r="AR10" t="str">
        <f t="shared" si="30"/>
        <v>pedestrian-right</v>
      </c>
      <c r="AS10">
        <f t="shared" si="31"/>
        <v>0</v>
      </c>
      <c r="AT10">
        <f t="shared" si="32"/>
        <v>-0.73398176198700005</v>
      </c>
      <c r="AU10">
        <f t="shared" si="33"/>
        <v>-1.00213690856</v>
      </c>
      <c r="AV10">
        <f t="shared" si="34"/>
        <v>0</v>
      </c>
      <c r="AW10">
        <f t="shared" si="35"/>
        <v>0</v>
      </c>
      <c r="AX10">
        <f t="shared" si="36"/>
        <v>1.00213690856</v>
      </c>
      <c r="AY10">
        <f t="shared" si="37"/>
        <v>0.73398176198700005</v>
      </c>
      <c r="AZ10">
        <f t="shared" si="38"/>
        <v>1.00213690856</v>
      </c>
      <c r="BA10" t="str">
        <f t="shared" si="39"/>
        <v>pedestrian-left</v>
      </c>
      <c r="BB10">
        <f t="shared" si="40"/>
        <v>1</v>
      </c>
    </row>
    <row r="11" spans="1:54" x14ac:dyDescent="0.25">
      <c r="A11" t="s">
        <v>17</v>
      </c>
      <c r="B11" t="s">
        <v>12</v>
      </c>
      <c r="C11">
        <v>0.32760027303099998</v>
      </c>
      <c r="D11">
        <v>-1.71867083535</v>
      </c>
      <c r="E11">
        <v>-0.21371061539399999</v>
      </c>
      <c r="F11">
        <v>0.57274537673199999</v>
      </c>
      <c r="G11">
        <v>0.27519318672100002</v>
      </c>
      <c r="H11">
        <v>8.3553994716999994E-2</v>
      </c>
      <c r="I11">
        <v>1</v>
      </c>
      <c r="J11">
        <v>2</v>
      </c>
      <c r="K11">
        <v>2</v>
      </c>
      <c r="L11">
        <v>1</v>
      </c>
      <c r="M11" t="s">
        <v>16</v>
      </c>
      <c r="N11">
        <f t="shared" si="5"/>
        <v>0</v>
      </c>
      <c r="O11">
        <f t="shared" si="0"/>
        <v>0.32760027303099998</v>
      </c>
      <c r="P11">
        <f t="shared" si="1"/>
        <v>0.847938563453</v>
      </c>
      <c r="Q11">
        <f t="shared" si="2"/>
        <v>1.8022248300670001</v>
      </c>
      <c r="R11">
        <f t="shared" si="3"/>
        <v>0.21371061539399999</v>
      </c>
      <c r="S11">
        <f t="shared" si="6"/>
        <v>1.8022248300670001</v>
      </c>
      <c r="T11" t="str">
        <f t="shared" si="7"/>
        <v>pedestrian-left</v>
      </c>
      <c r="U11">
        <f t="shared" si="4"/>
        <v>1</v>
      </c>
      <c r="V11" s="2">
        <f t="shared" si="8"/>
        <v>0.32760027303099998</v>
      </c>
      <c r="W11" s="3">
        <f t="shared" si="9"/>
        <v>0</v>
      </c>
      <c r="X11" s="4">
        <f t="shared" si="10"/>
        <v>0</v>
      </c>
      <c r="Y11" s="2">
        <f t="shared" si="11"/>
        <v>0</v>
      </c>
      <c r="Z11" s="3">
        <f t="shared" si="12"/>
        <v>0.57274537673199999</v>
      </c>
      <c r="AA11" s="4">
        <f t="shared" si="13"/>
        <v>0.27519318672100002</v>
      </c>
      <c r="AB11">
        <f t="shared" si="14"/>
        <v>1.71867083535</v>
      </c>
      <c r="AC11">
        <f t="shared" si="15"/>
        <v>0</v>
      </c>
      <c r="AD11">
        <f t="shared" si="16"/>
        <v>8.3553994716999994E-2</v>
      </c>
      <c r="AE11">
        <f t="shared" si="17"/>
        <v>0.21371061539399999</v>
      </c>
      <c r="AF11">
        <f t="shared" si="18"/>
        <v>0</v>
      </c>
      <c r="AG11">
        <f t="shared" si="19"/>
        <v>0</v>
      </c>
      <c r="AH11">
        <f t="shared" si="20"/>
        <v>1.71867083535</v>
      </c>
      <c r="AI11" t="str">
        <f t="shared" si="21"/>
        <v>pedestrian-left</v>
      </c>
      <c r="AJ11">
        <f t="shared" si="22"/>
        <v>1</v>
      </c>
      <c r="AK11">
        <f t="shared" si="23"/>
        <v>0.32760027303099998</v>
      </c>
      <c r="AL11">
        <f t="shared" si="24"/>
        <v>8.3553994716999994E-2</v>
      </c>
      <c r="AM11">
        <f t="shared" si="25"/>
        <v>0.32760027303099998</v>
      </c>
      <c r="AN11">
        <f t="shared" si="26"/>
        <v>0</v>
      </c>
      <c r="AO11">
        <f t="shared" si="27"/>
        <v>8.3553994716999994E-2</v>
      </c>
      <c r="AP11">
        <f t="shared" si="28"/>
        <v>0</v>
      </c>
      <c r="AQ11">
        <f t="shared" si="29"/>
        <v>0.32760027303099998</v>
      </c>
      <c r="AR11" t="str">
        <f t="shared" si="30"/>
        <v>pedestrian-back</v>
      </c>
      <c r="AS11">
        <f t="shared" si="31"/>
        <v>0</v>
      </c>
      <c r="AT11">
        <f t="shared" si="32"/>
        <v>-0.21371061539399999</v>
      </c>
      <c r="AU11">
        <f t="shared" si="33"/>
        <v>0.57274537673199999</v>
      </c>
      <c r="AV11">
        <f t="shared" si="34"/>
        <v>0</v>
      </c>
      <c r="AW11">
        <f t="shared" si="35"/>
        <v>0.57274537673199999</v>
      </c>
      <c r="AX11">
        <f t="shared" si="36"/>
        <v>0</v>
      </c>
      <c r="AY11">
        <f t="shared" si="37"/>
        <v>0.21371061539399999</v>
      </c>
      <c r="AZ11">
        <f t="shared" si="38"/>
        <v>0.57274537673199999</v>
      </c>
      <c r="BA11" t="str">
        <f t="shared" si="39"/>
        <v>pedestrian-front</v>
      </c>
      <c r="BB11">
        <f t="shared" si="40"/>
        <v>0</v>
      </c>
    </row>
    <row r="12" spans="1:54" x14ac:dyDescent="0.25">
      <c r="A12" t="s">
        <v>18</v>
      </c>
      <c r="B12" t="s">
        <v>21</v>
      </c>
      <c r="C12">
        <v>0.66675081568000005</v>
      </c>
      <c r="D12">
        <v>1.94151694467</v>
      </c>
      <c r="E12">
        <v>0.64143778951999997</v>
      </c>
      <c r="F12">
        <v>1.3234025195900001</v>
      </c>
      <c r="G12">
        <v>0.93171754060099998</v>
      </c>
      <c r="H12">
        <v>0.84413498194500003</v>
      </c>
      <c r="I12">
        <v>3</v>
      </c>
      <c r="J12">
        <v>2</v>
      </c>
      <c r="K12">
        <v>1</v>
      </c>
      <c r="L12">
        <v>0</v>
      </c>
      <c r="M12" t="s">
        <v>7</v>
      </c>
      <c r="N12">
        <f t="shared" si="5"/>
        <v>0</v>
      </c>
      <c r="O12">
        <f t="shared" si="0"/>
        <v>3.2497055498699998</v>
      </c>
      <c r="P12">
        <f t="shared" si="1"/>
        <v>2.255120060191</v>
      </c>
      <c r="Q12">
        <f t="shared" si="2"/>
        <v>0.84413498194500003</v>
      </c>
      <c r="R12">
        <f t="shared" si="3"/>
        <v>0</v>
      </c>
      <c r="S12">
        <f t="shared" si="6"/>
        <v>3.2497055498699998</v>
      </c>
      <c r="T12" t="str">
        <f t="shared" si="7"/>
        <v>pedestrian-back</v>
      </c>
      <c r="U12">
        <f t="shared" si="4"/>
        <v>0</v>
      </c>
      <c r="V12" s="2">
        <f t="shared" si="8"/>
        <v>0.66675081568000005</v>
      </c>
      <c r="W12" s="3">
        <f t="shared" si="9"/>
        <v>1.94151694467</v>
      </c>
      <c r="X12" s="4">
        <f t="shared" si="10"/>
        <v>0.64143778951999997</v>
      </c>
      <c r="Y12" s="2">
        <f t="shared" si="11"/>
        <v>0</v>
      </c>
      <c r="Z12" s="3">
        <f t="shared" si="12"/>
        <v>1.3234025195900001</v>
      </c>
      <c r="AA12" s="4">
        <f t="shared" si="13"/>
        <v>0.93171754060099998</v>
      </c>
      <c r="AB12">
        <f t="shared" si="14"/>
        <v>0</v>
      </c>
      <c r="AC12">
        <f t="shared" si="15"/>
        <v>0</v>
      </c>
      <c r="AD12">
        <f t="shared" si="16"/>
        <v>0.84413498194500003</v>
      </c>
      <c r="AE12">
        <f t="shared" si="17"/>
        <v>0</v>
      </c>
      <c r="AF12">
        <f t="shared" si="18"/>
        <v>0</v>
      </c>
      <c r="AG12">
        <f t="shared" si="19"/>
        <v>0</v>
      </c>
      <c r="AH12">
        <f t="shared" si="20"/>
        <v>1.94151694467</v>
      </c>
      <c r="AI12" t="str">
        <f t="shared" si="21"/>
        <v>pedestrian-back</v>
      </c>
      <c r="AJ12">
        <f t="shared" si="22"/>
        <v>0</v>
      </c>
      <c r="AK12">
        <f t="shared" si="23"/>
        <v>0.66675081568000005</v>
      </c>
      <c r="AL12">
        <f t="shared" si="24"/>
        <v>0.84413498194500003</v>
      </c>
      <c r="AM12">
        <f t="shared" si="25"/>
        <v>0.66675081568000005</v>
      </c>
      <c r="AN12">
        <f t="shared" si="26"/>
        <v>0</v>
      </c>
      <c r="AO12">
        <f t="shared" si="27"/>
        <v>0.84413498194500003</v>
      </c>
      <c r="AP12">
        <f t="shared" si="28"/>
        <v>0</v>
      </c>
      <c r="AQ12">
        <f t="shared" si="29"/>
        <v>0.84413498194500003</v>
      </c>
      <c r="AR12" t="str">
        <f t="shared" si="30"/>
        <v>pedestrian-left</v>
      </c>
      <c r="AS12">
        <f t="shared" si="31"/>
        <v>0</v>
      </c>
      <c r="AT12">
        <f t="shared" si="32"/>
        <v>0.64143778951999997</v>
      </c>
      <c r="AU12">
        <f t="shared" si="33"/>
        <v>1.3234025195900001</v>
      </c>
      <c r="AV12">
        <f t="shared" si="34"/>
        <v>0.64143778951999997</v>
      </c>
      <c r="AW12">
        <f t="shared" si="35"/>
        <v>1.3234025195900001</v>
      </c>
      <c r="AX12">
        <f t="shared" si="36"/>
        <v>0</v>
      </c>
      <c r="AY12">
        <f t="shared" si="37"/>
        <v>0</v>
      </c>
      <c r="AZ12">
        <f t="shared" si="38"/>
        <v>1.3234025195900001</v>
      </c>
      <c r="BA12" t="str">
        <f t="shared" si="39"/>
        <v>pedestrian-front</v>
      </c>
      <c r="BB12">
        <f t="shared" si="40"/>
        <v>0</v>
      </c>
    </row>
    <row r="13" spans="1:54" x14ac:dyDescent="0.25">
      <c r="A13" t="s">
        <v>19</v>
      </c>
      <c r="B13" t="s">
        <v>7</v>
      </c>
      <c r="C13">
        <v>0.79452467417200001</v>
      </c>
      <c r="D13">
        <v>-0.95132153418400001</v>
      </c>
      <c r="E13">
        <v>-0.60517688159500005</v>
      </c>
      <c r="F13">
        <v>-0.646257619211</v>
      </c>
      <c r="G13">
        <v>0.67698452508399998</v>
      </c>
      <c r="H13">
        <v>-0.90202620129099997</v>
      </c>
      <c r="I13">
        <v>1</v>
      </c>
      <c r="J13">
        <v>1</v>
      </c>
      <c r="K13">
        <v>2</v>
      </c>
      <c r="L13">
        <v>2</v>
      </c>
      <c r="M13" t="s">
        <v>12</v>
      </c>
      <c r="N13">
        <f t="shared" si="5"/>
        <v>0</v>
      </c>
      <c r="O13">
        <f t="shared" si="0"/>
        <v>0.79452467417200001</v>
      </c>
      <c r="P13">
        <f t="shared" si="1"/>
        <v>0.67698452508399998</v>
      </c>
      <c r="Q13">
        <f t="shared" si="2"/>
        <v>1.5975791533949999</v>
      </c>
      <c r="R13">
        <f t="shared" si="3"/>
        <v>1.5072030828859999</v>
      </c>
      <c r="S13">
        <f t="shared" si="6"/>
        <v>1.5975791533949999</v>
      </c>
      <c r="T13" t="str">
        <f t="shared" si="7"/>
        <v>pedestrian-left</v>
      </c>
      <c r="U13">
        <f t="shared" si="4"/>
        <v>0</v>
      </c>
      <c r="V13" s="2">
        <f t="shared" si="8"/>
        <v>0.79452467417200001</v>
      </c>
      <c r="W13" s="3">
        <f t="shared" si="9"/>
        <v>0</v>
      </c>
      <c r="X13" s="4">
        <f t="shared" si="10"/>
        <v>0</v>
      </c>
      <c r="Y13" s="2">
        <f t="shared" si="11"/>
        <v>0</v>
      </c>
      <c r="Z13" s="3">
        <f t="shared" si="12"/>
        <v>0</v>
      </c>
      <c r="AA13" s="4">
        <f t="shared" si="13"/>
        <v>0.67698452508399998</v>
      </c>
      <c r="AB13">
        <f t="shared" si="14"/>
        <v>0.95132153418400001</v>
      </c>
      <c r="AC13">
        <f t="shared" si="15"/>
        <v>0.646257619211</v>
      </c>
      <c r="AD13">
        <f t="shared" si="16"/>
        <v>0</v>
      </c>
      <c r="AE13">
        <f t="shared" si="17"/>
        <v>0.60517688159500005</v>
      </c>
      <c r="AF13">
        <f t="shared" si="18"/>
        <v>0</v>
      </c>
      <c r="AG13">
        <f t="shared" si="19"/>
        <v>0.90202620129099997</v>
      </c>
      <c r="AH13">
        <f t="shared" si="20"/>
        <v>0.95132153418400001</v>
      </c>
      <c r="AI13" t="str">
        <f t="shared" si="21"/>
        <v>pedestrian-left</v>
      </c>
      <c r="AJ13">
        <f t="shared" si="22"/>
        <v>0</v>
      </c>
      <c r="AK13">
        <f t="shared" si="23"/>
        <v>0.79452467417200001</v>
      </c>
      <c r="AL13">
        <f t="shared" si="24"/>
        <v>-0.90202620129099997</v>
      </c>
      <c r="AM13">
        <f t="shared" si="25"/>
        <v>0.79452467417200001</v>
      </c>
      <c r="AN13">
        <f t="shared" si="26"/>
        <v>0</v>
      </c>
      <c r="AO13">
        <f t="shared" si="27"/>
        <v>0</v>
      </c>
      <c r="AP13">
        <f t="shared" si="28"/>
        <v>0.90202620129099997</v>
      </c>
      <c r="AQ13">
        <f t="shared" si="29"/>
        <v>0.90202620129099997</v>
      </c>
      <c r="AR13" t="str">
        <f t="shared" si="30"/>
        <v>pedestrian-right</v>
      </c>
      <c r="AS13">
        <f t="shared" si="31"/>
        <v>0</v>
      </c>
      <c r="AT13">
        <f t="shared" si="32"/>
        <v>-0.60517688159500005</v>
      </c>
      <c r="AU13">
        <f t="shared" si="33"/>
        <v>-0.646257619211</v>
      </c>
      <c r="AV13">
        <f t="shared" si="34"/>
        <v>0</v>
      </c>
      <c r="AW13">
        <f t="shared" si="35"/>
        <v>0</v>
      </c>
      <c r="AX13">
        <f t="shared" si="36"/>
        <v>0.646257619211</v>
      </c>
      <c r="AY13">
        <f t="shared" si="37"/>
        <v>0.60517688159500005</v>
      </c>
      <c r="AZ13">
        <f t="shared" si="38"/>
        <v>0.646257619211</v>
      </c>
      <c r="BA13" t="str">
        <f t="shared" si="39"/>
        <v>pedestrian-left</v>
      </c>
      <c r="BB13">
        <f t="shared" si="40"/>
        <v>0</v>
      </c>
    </row>
    <row r="14" spans="1:54" x14ac:dyDescent="0.25">
      <c r="A14" t="s">
        <v>20</v>
      </c>
      <c r="B14" t="s">
        <v>21</v>
      </c>
      <c r="C14">
        <v>1.08163062969</v>
      </c>
      <c r="D14">
        <v>-1.6488307760500001</v>
      </c>
      <c r="E14">
        <v>-1.85062467552</v>
      </c>
      <c r="F14">
        <v>1.8579610312999999</v>
      </c>
      <c r="G14">
        <v>-0.83236188100300001</v>
      </c>
      <c r="H14">
        <v>-0.19723397517300001</v>
      </c>
      <c r="I14">
        <v>1</v>
      </c>
      <c r="J14">
        <v>1</v>
      </c>
      <c r="K14">
        <v>1</v>
      </c>
      <c r="L14">
        <v>3</v>
      </c>
      <c r="M14" t="s">
        <v>21</v>
      </c>
      <c r="N14">
        <f t="shared" si="5"/>
        <v>1</v>
      </c>
      <c r="O14">
        <f t="shared" si="0"/>
        <v>1.08163062969</v>
      </c>
      <c r="P14">
        <f t="shared" si="1"/>
        <v>1.8579610312999999</v>
      </c>
      <c r="Q14">
        <f t="shared" si="2"/>
        <v>1.6488307760500001</v>
      </c>
      <c r="R14">
        <f t="shared" si="3"/>
        <v>2.8802205316959997</v>
      </c>
      <c r="S14">
        <f t="shared" si="6"/>
        <v>2.8802205316959997</v>
      </c>
      <c r="T14" t="str">
        <f t="shared" si="7"/>
        <v>pedestrian-right</v>
      </c>
      <c r="U14">
        <f t="shared" si="4"/>
        <v>1</v>
      </c>
      <c r="V14" s="2">
        <f t="shared" si="8"/>
        <v>1.08163062969</v>
      </c>
      <c r="W14" s="3">
        <f t="shared" si="9"/>
        <v>0</v>
      </c>
      <c r="X14" s="4">
        <f t="shared" si="10"/>
        <v>0</v>
      </c>
      <c r="Y14" s="2">
        <f t="shared" si="11"/>
        <v>0</v>
      </c>
      <c r="Z14" s="3">
        <f t="shared" si="12"/>
        <v>1.8579610312999999</v>
      </c>
      <c r="AA14" s="4">
        <f t="shared" si="13"/>
        <v>0</v>
      </c>
      <c r="AB14">
        <f t="shared" si="14"/>
        <v>1.6488307760500001</v>
      </c>
      <c r="AC14">
        <f t="shared" si="15"/>
        <v>0</v>
      </c>
      <c r="AD14">
        <f t="shared" si="16"/>
        <v>0</v>
      </c>
      <c r="AE14">
        <f t="shared" si="17"/>
        <v>1.85062467552</v>
      </c>
      <c r="AF14">
        <f t="shared" si="18"/>
        <v>0.83236188100300001</v>
      </c>
      <c r="AG14">
        <f t="shared" si="19"/>
        <v>0.19723397517300001</v>
      </c>
      <c r="AH14">
        <f t="shared" si="20"/>
        <v>1.8579610312999999</v>
      </c>
      <c r="AI14" t="str">
        <f t="shared" si="21"/>
        <v>pedestrian-front</v>
      </c>
      <c r="AJ14">
        <f t="shared" si="22"/>
        <v>0</v>
      </c>
      <c r="AK14">
        <f t="shared" si="23"/>
        <v>1.08163062969</v>
      </c>
      <c r="AL14">
        <f t="shared" si="24"/>
        <v>-0.19723397517300001</v>
      </c>
      <c r="AM14">
        <f t="shared" si="25"/>
        <v>1.08163062969</v>
      </c>
      <c r="AN14">
        <f t="shared" si="26"/>
        <v>0</v>
      </c>
      <c r="AO14">
        <f t="shared" si="27"/>
        <v>0</v>
      </c>
      <c r="AP14">
        <f t="shared" si="28"/>
        <v>0.19723397517300001</v>
      </c>
      <c r="AQ14">
        <f t="shared" si="29"/>
        <v>1.08163062969</v>
      </c>
      <c r="AR14" t="str">
        <f t="shared" si="30"/>
        <v>pedestrian-back</v>
      </c>
      <c r="AS14">
        <f t="shared" si="31"/>
        <v>0</v>
      </c>
      <c r="AT14">
        <f t="shared" si="32"/>
        <v>-1.85062467552</v>
      </c>
      <c r="AU14">
        <f t="shared" si="33"/>
        <v>1.8579610312999999</v>
      </c>
      <c r="AV14">
        <f t="shared" si="34"/>
        <v>0</v>
      </c>
      <c r="AW14">
        <f t="shared" si="35"/>
        <v>1.8579610312999999</v>
      </c>
      <c r="AX14">
        <f t="shared" si="36"/>
        <v>0</v>
      </c>
      <c r="AY14">
        <f t="shared" si="37"/>
        <v>1.85062467552</v>
      </c>
      <c r="AZ14">
        <f t="shared" si="38"/>
        <v>1.8579610312999999</v>
      </c>
      <c r="BA14" t="str">
        <f t="shared" si="39"/>
        <v>pedestrian-front</v>
      </c>
      <c r="BB14">
        <f t="shared" si="40"/>
        <v>0</v>
      </c>
    </row>
    <row r="15" spans="1:54" x14ac:dyDescent="0.25">
      <c r="A15" t="s">
        <v>22</v>
      </c>
      <c r="B15" t="s">
        <v>7</v>
      </c>
      <c r="C15">
        <v>1.4025906190599999</v>
      </c>
      <c r="D15">
        <v>-1.33831378001</v>
      </c>
      <c r="E15">
        <v>-2.3355144823399998</v>
      </c>
      <c r="F15">
        <v>-1.8187097696000001</v>
      </c>
      <c r="G15">
        <v>1.80896401027</v>
      </c>
      <c r="H15">
        <v>-0.702782380047</v>
      </c>
      <c r="I15">
        <v>1</v>
      </c>
      <c r="J15">
        <v>1</v>
      </c>
      <c r="K15">
        <v>2</v>
      </c>
      <c r="L15">
        <v>2</v>
      </c>
      <c r="M15" t="s">
        <v>12</v>
      </c>
      <c r="N15">
        <f t="shared" si="5"/>
        <v>0</v>
      </c>
      <c r="O15">
        <f t="shared" si="0"/>
        <v>1.4025906190599999</v>
      </c>
      <c r="P15">
        <f t="shared" si="1"/>
        <v>1.80896401027</v>
      </c>
      <c r="Q15">
        <f t="shared" si="2"/>
        <v>3.1570235496099999</v>
      </c>
      <c r="R15">
        <f t="shared" si="3"/>
        <v>3.0382968623869999</v>
      </c>
      <c r="S15">
        <f t="shared" si="6"/>
        <v>3.1570235496099999</v>
      </c>
      <c r="T15" t="str">
        <f t="shared" si="7"/>
        <v>pedestrian-left</v>
      </c>
      <c r="U15">
        <f t="shared" si="4"/>
        <v>0</v>
      </c>
      <c r="V15" s="2">
        <f t="shared" si="8"/>
        <v>1.4025906190599999</v>
      </c>
      <c r="W15" s="3">
        <f t="shared" si="9"/>
        <v>0</v>
      </c>
      <c r="X15" s="4">
        <f t="shared" si="10"/>
        <v>0</v>
      </c>
      <c r="Y15" s="2">
        <f t="shared" si="11"/>
        <v>0</v>
      </c>
      <c r="Z15" s="3">
        <f t="shared" si="12"/>
        <v>0</v>
      </c>
      <c r="AA15" s="4">
        <f t="shared" si="13"/>
        <v>1.80896401027</v>
      </c>
      <c r="AB15">
        <f t="shared" si="14"/>
        <v>1.33831378001</v>
      </c>
      <c r="AC15">
        <f t="shared" si="15"/>
        <v>1.8187097696000001</v>
      </c>
      <c r="AD15">
        <f t="shared" si="16"/>
        <v>0</v>
      </c>
      <c r="AE15">
        <f t="shared" si="17"/>
        <v>2.3355144823399998</v>
      </c>
      <c r="AF15">
        <f t="shared" si="18"/>
        <v>0</v>
      </c>
      <c r="AG15">
        <f t="shared" si="19"/>
        <v>0.702782380047</v>
      </c>
      <c r="AH15">
        <f t="shared" si="20"/>
        <v>2.3355144823399998</v>
      </c>
      <c r="AI15" t="str">
        <f t="shared" si="21"/>
        <v>pedestrian-right</v>
      </c>
      <c r="AJ15">
        <f t="shared" si="22"/>
        <v>0</v>
      </c>
      <c r="AK15">
        <f t="shared" si="23"/>
        <v>1.4025906190599999</v>
      </c>
      <c r="AL15">
        <f t="shared" si="24"/>
        <v>-0.702782380047</v>
      </c>
      <c r="AM15">
        <f t="shared" si="25"/>
        <v>1.4025906190599999</v>
      </c>
      <c r="AN15">
        <f t="shared" si="26"/>
        <v>0</v>
      </c>
      <c r="AO15">
        <f t="shared" si="27"/>
        <v>0</v>
      </c>
      <c r="AP15">
        <f t="shared" si="28"/>
        <v>0.702782380047</v>
      </c>
      <c r="AQ15">
        <f t="shared" si="29"/>
        <v>1.4025906190599999</v>
      </c>
      <c r="AR15" t="str">
        <f t="shared" si="30"/>
        <v>pedestrian-back</v>
      </c>
      <c r="AS15">
        <f t="shared" si="31"/>
        <v>1</v>
      </c>
      <c r="AT15">
        <f t="shared" si="32"/>
        <v>-2.3355144823399998</v>
      </c>
      <c r="AU15">
        <f t="shared" si="33"/>
        <v>-1.8187097696000001</v>
      </c>
      <c r="AV15">
        <f t="shared" si="34"/>
        <v>0</v>
      </c>
      <c r="AW15">
        <f t="shared" si="35"/>
        <v>0</v>
      </c>
      <c r="AX15">
        <f t="shared" si="36"/>
        <v>1.8187097696000001</v>
      </c>
      <c r="AY15">
        <f t="shared" si="37"/>
        <v>2.3355144823399998</v>
      </c>
      <c r="AZ15">
        <f t="shared" si="38"/>
        <v>2.3355144823399998</v>
      </c>
      <c r="BA15" t="str">
        <f t="shared" si="39"/>
        <v>pedestrian-right</v>
      </c>
      <c r="BB15">
        <f t="shared" si="40"/>
        <v>0</v>
      </c>
    </row>
    <row r="16" spans="1:54" x14ac:dyDescent="0.25">
      <c r="A16" t="s">
        <v>23</v>
      </c>
      <c r="B16" t="s">
        <v>12</v>
      </c>
      <c r="C16">
        <v>0.465606502315</v>
      </c>
      <c r="D16">
        <v>1.18966558002</v>
      </c>
      <c r="E16">
        <v>1.19825949181</v>
      </c>
      <c r="F16">
        <v>0.24761609316300001</v>
      </c>
      <c r="G16">
        <v>0.91584801256100001</v>
      </c>
      <c r="H16">
        <v>8.0283864860500001E-2</v>
      </c>
      <c r="I16">
        <v>3</v>
      </c>
      <c r="J16">
        <v>2</v>
      </c>
      <c r="K16">
        <v>1</v>
      </c>
      <c r="L16">
        <v>0</v>
      </c>
      <c r="M16" t="s">
        <v>7</v>
      </c>
      <c r="N16">
        <f t="shared" si="5"/>
        <v>0</v>
      </c>
      <c r="O16">
        <f t="shared" si="0"/>
        <v>2.8535315741450002</v>
      </c>
      <c r="P16">
        <f t="shared" si="1"/>
        <v>1.1634641057240001</v>
      </c>
      <c r="Q16">
        <f t="shared" si="2"/>
        <v>8.0283864860500001E-2</v>
      </c>
      <c r="R16">
        <f t="shared" si="3"/>
        <v>0</v>
      </c>
      <c r="S16">
        <f t="shared" si="6"/>
        <v>2.8535315741450002</v>
      </c>
      <c r="T16" t="str">
        <f t="shared" si="7"/>
        <v>pedestrian-back</v>
      </c>
      <c r="U16">
        <f t="shared" si="4"/>
        <v>0</v>
      </c>
      <c r="V16" s="2">
        <f t="shared" si="8"/>
        <v>0.465606502315</v>
      </c>
      <c r="W16" s="3">
        <f t="shared" si="9"/>
        <v>1.18966558002</v>
      </c>
      <c r="X16" s="4">
        <f t="shared" si="10"/>
        <v>1.19825949181</v>
      </c>
      <c r="Y16" s="2">
        <f t="shared" si="11"/>
        <v>0</v>
      </c>
      <c r="Z16" s="3">
        <f t="shared" si="12"/>
        <v>0.24761609316300001</v>
      </c>
      <c r="AA16" s="4">
        <f t="shared" si="13"/>
        <v>0.91584801256100001</v>
      </c>
      <c r="AB16">
        <f t="shared" si="14"/>
        <v>0</v>
      </c>
      <c r="AC16">
        <f t="shared" si="15"/>
        <v>0</v>
      </c>
      <c r="AD16">
        <f t="shared" si="16"/>
        <v>8.0283864860500001E-2</v>
      </c>
      <c r="AE16">
        <f t="shared" si="17"/>
        <v>0</v>
      </c>
      <c r="AF16">
        <f t="shared" si="18"/>
        <v>0</v>
      </c>
      <c r="AG16">
        <f t="shared" si="19"/>
        <v>0</v>
      </c>
      <c r="AH16">
        <f t="shared" si="20"/>
        <v>1.19825949181</v>
      </c>
      <c r="AI16" t="str">
        <f t="shared" si="21"/>
        <v>pedestrian-back</v>
      </c>
      <c r="AJ16">
        <f t="shared" si="22"/>
        <v>0</v>
      </c>
      <c r="AK16">
        <f t="shared" si="23"/>
        <v>0.465606502315</v>
      </c>
      <c r="AL16">
        <f t="shared" si="24"/>
        <v>8.0283864860500001E-2</v>
      </c>
      <c r="AM16">
        <f t="shared" si="25"/>
        <v>0.465606502315</v>
      </c>
      <c r="AN16">
        <f t="shared" si="26"/>
        <v>0</v>
      </c>
      <c r="AO16">
        <f t="shared" si="27"/>
        <v>8.0283864860500001E-2</v>
      </c>
      <c r="AP16">
        <f t="shared" si="28"/>
        <v>0</v>
      </c>
      <c r="AQ16">
        <f t="shared" si="29"/>
        <v>0.465606502315</v>
      </c>
      <c r="AR16" t="str">
        <f t="shared" si="30"/>
        <v>pedestrian-back</v>
      </c>
      <c r="AS16">
        <f t="shared" si="31"/>
        <v>0</v>
      </c>
      <c r="AT16">
        <f t="shared" si="32"/>
        <v>1.19825949181</v>
      </c>
      <c r="AU16">
        <f t="shared" si="33"/>
        <v>0.24761609316300001</v>
      </c>
      <c r="AV16">
        <f t="shared" si="34"/>
        <v>1.19825949181</v>
      </c>
      <c r="AW16">
        <f t="shared" si="35"/>
        <v>0.24761609316300001</v>
      </c>
      <c r="AX16">
        <f t="shared" si="36"/>
        <v>0</v>
      </c>
      <c r="AY16">
        <f t="shared" si="37"/>
        <v>0</v>
      </c>
      <c r="AZ16">
        <f t="shared" si="38"/>
        <v>1.19825949181</v>
      </c>
      <c r="BA16" t="str">
        <f t="shared" si="39"/>
        <v>pedestrian-back</v>
      </c>
      <c r="BB16">
        <f t="shared" si="40"/>
        <v>0</v>
      </c>
    </row>
    <row r="17" spans="1:54" x14ac:dyDescent="0.25">
      <c r="A17" t="s">
        <v>24</v>
      </c>
      <c r="B17" t="s">
        <v>12</v>
      </c>
      <c r="C17">
        <v>0.78726057341</v>
      </c>
      <c r="D17">
        <v>-2.81670919306E-3</v>
      </c>
      <c r="E17">
        <v>-1.4552608790799999</v>
      </c>
      <c r="F17">
        <v>-8.1999296304700008E-3</v>
      </c>
      <c r="G17">
        <v>-0.68673425174000002</v>
      </c>
      <c r="H17">
        <v>-1.60951198884</v>
      </c>
      <c r="I17">
        <v>1</v>
      </c>
      <c r="J17">
        <v>0</v>
      </c>
      <c r="K17">
        <v>2</v>
      </c>
      <c r="L17">
        <v>3</v>
      </c>
      <c r="M17" t="s">
        <v>12</v>
      </c>
      <c r="N17">
        <f t="shared" si="5"/>
        <v>1</v>
      </c>
      <c r="O17">
        <f t="shared" si="0"/>
        <v>0.78726057341</v>
      </c>
      <c r="P17">
        <f t="shared" si="1"/>
        <v>0</v>
      </c>
      <c r="Q17">
        <f t="shared" si="2"/>
        <v>1.101663882353E-2</v>
      </c>
      <c r="R17">
        <f t="shared" si="3"/>
        <v>3.7515071196599998</v>
      </c>
      <c r="S17">
        <f t="shared" si="6"/>
        <v>3.7515071196599998</v>
      </c>
      <c r="T17" t="str">
        <f t="shared" si="7"/>
        <v>pedestrian-right</v>
      </c>
      <c r="U17">
        <f t="shared" si="4"/>
        <v>0</v>
      </c>
      <c r="V17" s="2">
        <f t="shared" si="8"/>
        <v>0.78726057341</v>
      </c>
      <c r="W17" s="3">
        <f t="shared" si="9"/>
        <v>0</v>
      </c>
      <c r="X17" s="4">
        <f t="shared" si="10"/>
        <v>0</v>
      </c>
      <c r="Y17" s="2">
        <f t="shared" si="11"/>
        <v>0</v>
      </c>
      <c r="Z17" s="3">
        <f t="shared" si="12"/>
        <v>0</v>
      </c>
      <c r="AA17" s="4">
        <f t="shared" si="13"/>
        <v>0</v>
      </c>
      <c r="AB17">
        <f t="shared" si="14"/>
        <v>2.81670919306E-3</v>
      </c>
      <c r="AC17">
        <f t="shared" si="15"/>
        <v>8.1999296304700008E-3</v>
      </c>
      <c r="AD17">
        <f t="shared" si="16"/>
        <v>0</v>
      </c>
      <c r="AE17">
        <f t="shared" si="17"/>
        <v>1.4552608790799999</v>
      </c>
      <c r="AF17">
        <f t="shared" si="18"/>
        <v>0.68673425174000002</v>
      </c>
      <c r="AG17">
        <f t="shared" si="19"/>
        <v>1.60951198884</v>
      </c>
      <c r="AH17">
        <f t="shared" si="20"/>
        <v>1.60951198884</v>
      </c>
      <c r="AI17" t="str">
        <f t="shared" si="21"/>
        <v>pedestrian-right</v>
      </c>
      <c r="AJ17">
        <f t="shared" si="22"/>
        <v>0</v>
      </c>
      <c r="AK17">
        <f t="shared" si="23"/>
        <v>0.78726057341</v>
      </c>
      <c r="AL17">
        <f t="shared" si="24"/>
        <v>-1.60951198884</v>
      </c>
      <c r="AM17">
        <f t="shared" si="25"/>
        <v>0.78726057341</v>
      </c>
      <c r="AN17">
        <f t="shared" si="26"/>
        <v>0</v>
      </c>
      <c r="AO17">
        <f t="shared" si="27"/>
        <v>0</v>
      </c>
      <c r="AP17">
        <f t="shared" si="28"/>
        <v>1.60951198884</v>
      </c>
      <c r="AQ17">
        <f t="shared" si="29"/>
        <v>1.60951198884</v>
      </c>
      <c r="AR17" t="str">
        <f t="shared" si="30"/>
        <v>pedestrian-right</v>
      </c>
      <c r="AS17">
        <f t="shared" si="31"/>
        <v>0</v>
      </c>
      <c r="AT17">
        <f t="shared" si="32"/>
        <v>-1.4552608790799999</v>
      </c>
      <c r="AU17">
        <f t="shared" si="33"/>
        <v>-8.1999296304700008E-3</v>
      </c>
      <c r="AV17">
        <f t="shared" si="34"/>
        <v>0</v>
      </c>
      <c r="AW17">
        <f t="shared" si="35"/>
        <v>0</v>
      </c>
      <c r="AX17">
        <f t="shared" si="36"/>
        <v>8.1999296304700008E-3</v>
      </c>
      <c r="AY17">
        <f t="shared" si="37"/>
        <v>1.4552608790799999</v>
      </c>
      <c r="AZ17">
        <f t="shared" si="38"/>
        <v>1.4552608790799999</v>
      </c>
      <c r="BA17" t="str">
        <f t="shared" si="39"/>
        <v>pedestrian-right</v>
      </c>
      <c r="BB17">
        <f t="shared" si="40"/>
        <v>0</v>
      </c>
    </row>
    <row r="18" spans="1:54" x14ac:dyDescent="0.25">
      <c r="A18" t="s">
        <v>25</v>
      </c>
      <c r="B18" t="s">
        <v>21</v>
      </c>
      <c r="C18">
        <v>0.59497498941299998</v>
      </c>
      <c r="D18">
        <v>2.4891708098700001</v>
      </c>
      <c r="E18">
        <v>1.22303584096E-2</v>
      </c>
      <c r="F18">
        <v>1.88302944744</v>
      </c>
      <c r="G18">
        <v>-1.0793096664899999</v>
      </c>
      <c r="H18">
        <v>-0.62846249820800004</v>
      </c>
      <c r="I18">
        <v>3</v>
      </c>
      <c r="J18">
        <v>1</v>
      </c>
      <c r="K18">
        <v>0</v>
      </c>
      <c r="L18">
        <v>2</v>
      </c>
      <c r="M18" t="s">
        <v>7</v>
      </c>
      <c r="N18">
        <f t="shared" si="5"/>
        <v>0</v>
      </c>
      <c r="O18">
        <f t="shared" si="0"/>
        <v>3.0963761576926001</v>
      </c>
      <c r="P18">
        <f t="shared" si="1"/>
        <v>1.88302944744</v>
      </c>
      <c r="Q18">
        <f t="shared" si="2"/>
        <v>0</v>
      </c>
      <c r="R18">
        <f t="shared" si="3"/>
        <v>1.707772164698</v>
      </c>
      <c r="S18">
        <f t="shared" si="6"/>
        <v>3.0963761576926001</v>
      </c>
      <c r="T18" t="str">
        <f t="shared" si="7"/>
        <v>pedestrian-back</v>
      </c>
      <c r="U18">
        <f t="shared" si="4"/>
        <v>0</v>
      </c>
      <c r="V18" s="2">
        <f t="shared" si="8"/>
        <v>0.59497498941299998</v>
      </c>
      <c r="W18" s="3">
        <f t="shared" si="9"/>
        <v>2.4891708098700001</v>
      </c>
      <c r="X18" s="4">
        <f t="shared" si="10"/>
        <v>1.22303584096E-2</v>
      </c>
      <c r="Y18" s="2">
        <f t="shared" si="11"/>
        <v>0</v>
      </c>
      <c r="Z18" s="3">
        <f t="shared" si="12"/>
        <v>1.88302944744</v>
      </c>
      <c r="AA18" s="4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0</v>
      </c>
      <c r="AF18">
        <f t="shared" si="18"/>
        <v>1.0793096664899999</v>
      </c>
      <c r="AG18">
        <f t="shared" si="19"/>
        <v>0.62846249820800004</v>
      </c>
      <c r="AH18">
        <f t="shared" si="20"/>
        <v>2.4891708098700001</v>
      </c>
      <c r="AI18" t="str">
        <f t="shared" si="21"/>
        <v>pedestrian-back</v>
      </c>
      <c r="AJ18">
        <f t="shared" si="22"/>
        <v>0</v>
      </c>
      <c r="AK18">
        <f t="shared" si="23"/>
        <v>0.59497498941299998</v>
      </c>
      <c r="AL18">
        <f t="shared" si="24"/>
        <v>-0.62846249820800004</v>
      </c>
      <c r="AM18">
        <f t="shared" si="25"/>
        <v>0.59497498941299998</v>
      </c>
      <c r="AN18">
        <f t="shared" si="26"/>
        <v>0</v>
      </c>
      <c r="AO18">
        <f t="shared" si="27"/>
        <v>0</v>
      </c>
      <c r="AP18">
        <f t="shared" si="28"/>
        <v>0.62846249820800004</v>
      </c>
      <c r="AQ18">
        <f t="shared" si="29"/>
        <v>0.62846249820800004</v>
      </c>
      <c r="AR18" t="str">
        <f t="shared" si="30"/>
        <v>pedestrian-right</v>
      </c>
      <c r="AS18">
        <f t="shared" si="31"/>
        <v>1</v>
      </c>
      <c r="AT18">
        <f t="shared" si="32"/>
        <v>1.22303584096E-2</v>
      </c>
      <c r="AU18">
        <f t="shared" si="33"/>
        <v>1.88302944744</v>
      </c>
      <c r="AV18">
        <f t="shared" si="34"/>
        <v>1.22303584096E-2</v>
      </c>
      <c r="AW18">
        <f t="shared" si="35"/>
        <v>1.88302944744</v>
      </c>
      <c r="AX18">
        <f t="shared" si="36"/>
        <v>0</v>
      </c>
      <c r="AY18">
        <f t="shared" si="37"/>
        <v>0</v>
      </c>
      <c r="AZ18">
        <f t="shared" si="38"/>
        <v>1.88302944744</v>
      </c>
      <c r="BA18" t="str">
        <f t="shared" si="39"/>
        <v>pedestrian-front</v>
      </c>
      <c r="BB18">
        <f t="shared" si="40"/>
        <v>0</v>
      </c>
    </row>
    <row r="19" spans="1:54" x14ac:dyDescent="0.25">
      <c r="A19" t="s">
        <v>26</v>
      </c>
      <c r="B19" t="s">
        <v>12</v>
      </c>
      <c r="C19">
        <v>-0.25820543798599999</v>
      </c>
      <c r="D19">
        <v>0.17867686512600001</v>
      </c>
      <c r="E19">
        <v>-0.982077829555</v>
      </c>
      <c r="F19">
        <v>0.495158743111</v>
      </c>
      <c r="G19">
        <v>1.4800597224500001</v>
      </c>
      <c r="H19">
        <v>-0.51724765328</v>
      </c>
      <c r="I19">
        <v>1</v>
      </c>
      <c r="J19">
        <v>3</v>
      </c>
      <c r="K19">
        <v>0</v>
      </c>
      <c r="L19">
        <v>2</v>
      </c>
      <c r="M19" t="s">
        <v>16</v>
      </c>
      <c r="N19">
        <f t="shared" si="5"/>
        <v>0</v>
      </c>
      <c r="O19">
        <f t="shared" si="0"/>
        <v>0.17867686512600001</v>
      </c>
      <c r="P19">
        <f t="shared" si="1"/>
        <v>2.233423903547</v>
      </c>
      <c r="Q19">
        <f t="shared" si="2"/>
        <v>0</v>
      </c>
      <c r="R19">
        <f t="shared" si="3"/>
        <v>1.499325482835</v>
      </c>
      <c r="S19">
        <f t="shared" si="6"/>
        <v>2.233423903547</v>
      </c>
      <c r="T19" t="str">
        <f t="shared" si="7"/>
        <v>pedestrian-front</v>
      </c>
      <c r="U19">
        <f t="shared" si="4"/>
        <v>0</v>
      </c>
      <c r="V19" s="2">
        <f t="shared" si="8"/>
        <v>0</v>
      </c>
      <c r="W19" s="3">
        <f t="shared" si="9"/>
        <v>0.17867686512600001</v>
      </c>
      <c r="X19" s="4">
        <f t="shared" si="10"/>
        <v>0</v>
      </c>
      <c r="Y19" s="2">
        <f t="shared" si="11"/>
        <v>0.25820543798599999</v>
      </c>
      <c r="Z19" s="3">
        <f t="shared" si="12"/>
        <v>0.495158743111</v>
      </c>
      <c r="AA19" s="4">
        <f t="shared" si="13"/>
        <v>1.4800597224500001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0.982077829555</v>
      </c>
      <c r="AF19">
        <f t="shared" si="18"/>
        <v>0</v>
      </c>
      <c r="AG19">
        <f t="shared" si="19"/>
        <v>0.51724765328</v>
      </c>
      <c r="AH19">
        <f t="shared" si="20"/>
        <v>1.4800597224500001</v>
      </c>
      <c r="AI19" t="str">
        <f t="shared" si="21"/>
        <v>pedestrian-front</v>
      </c>
      <c r="AJ19">
        <f t="shared" si="22"/>
        <v>0</v>
      </c>
      <c r="AK19">
        <f t="shared" si="23"/>
        <v>-0.25820543798599999</v>
      </c>
      <c r="AL19">
        <f t="shared" si="24"/>
        <v>-0.51724765328</v>
      </c>
      <c r="AM19">
        <f t="shared" si="25"/>
        <v>0</v>
      </c>
      <c r="AN19">
        <f t="shared" si="26"/>
        <v>0.25820543798599999</v>
      </c>
      <c r="AO19">
        <f t="shared" si="27"/>
        <v>0</v>
      </c>
      <c r="AP19">
        <f t="shared" si="28"/>
        <v>0.51724765328</v>
      </c>
      <c r="AQ19">
        <f t="shared" si="29"/>
        <v>0.51724765328</v>
      </c>
      <c r="AR19" t="str">
        <f t="shared" si="30"/>
        <v>pedestrian-right</v>
      </c>
      <c r="AS19">
        <f t="shared" si="31"/>
        <v>0</v>
      </c>
      <c r="AT19">
        <f t="shared" si="32"/>
        <v>-0.982077829555</v>
      </c>
      <c r="AU19">
        <f t="shared" si="33"/>
        <v>0.495158743111</v>
      </c>
      <c r="AV19">
        <f t="shared" si="34"/>
        <v>0</v>
      </c>
      <c r="AW19">
        <f t="shared" si="35"/>
        <v>0.495158743111</v>
      </c>
      <c r="AX19">
        <f t="shared" si="36"/>
        <v>0</v>
      </c>
      <c r="AY19">
        <f t="shared" si="37"/>
        <v>0.982077829555</v>
      </c>
      <c r="AZ19">
        <f t="shared" si="38"/>
        <v>0.982077829555</v>
      </c>
      <c r="BA19" t="str">
        <f t="shared" si="39"/>
        <v>pedestrian-right</v>
      </c>
      <c r="BB19">
        <f t="shared" si="40"/>
        <v>0</v>
      </c>
    </row>
    <row r="20" spans="1:54" x14ac:dyDescent="0.25">
      <c r="A20" t="s">
        <v>27</v>
      </c>
      <c r="B20" t="s">
        <v>7</v>
      </c>
      <c r="C20">
        <v>0.76704693566500004</v>
      </c>
      <c r="D20">
        <v>0.68026493864600002</v>
      </c>
      <c r="E20">
        <v>-1.6437391779199999</v>
      </c>
      <c r="F20">
        <v>-0.61682562200799995</v>
      </c>
      <c r="G20">
        <v>1.5206059675800001</v>
      </c>
      <c r="H20">
        <v>9.0435979300300007E-2</v>
      </c>
      <c r="I20">
        <v>2</v>
      </c>
      <c r="J20">
        <v>1</v>
      </c>
      <c r="K20">
        <v>2</v>
      </c>
      <c r="L20">
        <v>1</v>
      </c>
      <c r="M20" t="s">
        <v>7</v>
      </c>
      <c r="N20">
        <f t="shared" si="5"/>
        <v>1</v>
      </c>
      <c r="O20">
        <f t="shared" si="0"/>
        <v>1.4473118743110001</v>
      </c>
      <c r="P20">
        <f t="shared" si="1"/>
        <v>1.5206059675800001</v>
      </c>
      <c r="Q20">
        <f t="shared" si="2"/>
        <v>0.70726160130829996</v>
      </c>
      <c r="R20">
        <f t="shared" si="3"/>
        <v>1.6437391779199999</v>
      </c>
      <c r="S20">
        <f t="shared" si="6"/>
        <v>1.6437391779199999</v>
      </c>
      <c r="T20" t="str">
        <f t="shared" si="7"/>
        <v>pedestrian-right</v>
      </c>
      <c r="U20">
        <f t="shared" si="4"/>
        <v>0</v>
      </c>
      <c r="V20" s="2">
        <f t="shared" si="8"/>
        <v>0.76704693566500004</v>
      </c>
      <c r="W20" s="3">
        <f t="shared" si="9"/>
        <v>0.68026493864600002</v>
      </c>
      <c r="X20" s="4">
        <f t="shared" si="10"/>
        <v>0</v>
      </c>
      <c r="Y20" s="2">
        <f t="shared" si="11"/>
        <v>0</v>
      </c>
      <c r="Z20" s="3">
        <f t="shared" si="12"/>
        <v>0</v>
      </c>
      <c r="AA20" s="4">
        <f t="shared" si="13"/>
        <v>1.5206059675800001</v>
      </c>
      <c r="AB20">
        <f t="shared" si="14"/>
        <v>0</v>
      </c>
      <c r="AC20">
        <f t="shared" si="15"/>
        <v>0.61682562200799995</v>
      </c>
      <c r="AD20">
        <f t="shared" si="16"/>
        <v>9.0435979300300007E-2</v>
      </c>
      <c r="AE20">
        <f t="shared" si="17"/>
        <v>1.6437391779199999</v>
      </c>
      <c r="AF20">
        <f t="shared" si="18"/>
        <v>0</v>
      </c>
      <c r="AG20">
        <f t="shared" si="19"/>
        <v>0</v>
      </c>
      <c r="AH20">
        <f t="shared" si="20"/>
        <v>1.6437391779199999</v>
      </c>
      <c r="AI20" t="str">
        <f t="shared" si="21"/>
        <v>pedestrian-right</v>
      </c>
      <c r="AJ20">
        <f t="shared" si="22"/>
        <v>0</v>
      </c>
      <c r="AK20">
        <f t="shared" si="23"/>
        <v>0.76704693566500004</v>
      </c>
      <c r="AL20">
        <f t="shared" si="24"/>
        <v>9.0435979300300007E-2</v>
      </c>
      <c r="AM20">
        <f t="shared" si="25"/>
        <v>0.76704693566500004</v>
      </c>
      <c r="AN20">
        <f t="shared" si="26"/>
        <v>0</v>
      </c>
      <c r="AO20">
        <f t="shared" si="27"/>
        <v>9.0435979300300007E-2</v>
      </c>
      <c r="AP20">
        <f t="shared" si="28"/>
        <v>0</v>
      </c>
      <c r="AQ20">
        <f t="shared" si="29"/>
        <v>0.76704693566500004</v>
      </c>
      <c r="AR20" t="str">
        <f t="shared" si="30"/>
        <v>pedestrian-back</v>
      </c>
      <c r="AS20">
        <f t="shared" si="31"/>
        <v>1</v>
      </c>
      <c r="AT20">
        <f t="shared" si="32"/>
        <v>-1.6437391779199999</v>
      </c>
      <c r="AU20">
        <f t="shared" si="33"/>
        <v>-0.61682562200799995</v>
      </c>
      <c r="AV20">
        <f t="shared" si="34"/>
        <v>0</v>
      </c>
      <c r="AW20">
        <f t="shared" si="35"/>
        <v>0</v>
      </c>
      <c r="AX20">
        <f t="shared" si="36"/>
        <v>0.61682562200799995</v>
      </c>
      <c r="AY20">
        <f t="shared" si="37"/>
        <v>1.6437391779199999</v>
      </c>
      <c r="AZ20">
        <f t="shared" si="38"/>
        <v>1.6437391779199999</v>
      </c>
      <c r="BA20" t="str">
        <f t="shared" si="39"/>
        <v>pedestrian-right</v>
      </c>
      <c r="BB20">
        <f t="shared" si="40"/>
        <v>0</v>
      </c>
    </row>
    <row r="21" spans="1:54" x14ac:dyDescent="0.25">
      <c r="A21" t="s">
        <v>28</v>
      </c>
      <c r="B21" t="s">
        <v>16</v>
      </c>
      <c r="C21">
        <v>-4.7017622844199997E-2</v>
      </c>
      <c r="D21">
        <v>-0.106666921882</v>
      </c>
      <c r="E21">
        <v>-1.96515905738</v>
      </c>
      <c r="F21">
        <v>-4.9635968737199998E-2</v>
      </c>
      <c r="G21">
        <v>-1.63766064757</v>
      </c>
      <c r="H21">
        <v>-0.90774036003799996</v>
      </c>
      <c r="I21">
        <v>0</v>
      </c>
      <c r="J21">
        <v>1</v>
      </c>
      <c r="K21">
        <v>2</v>
      </c>
      <c r="L21">
        <v>3</v>
      </c>
      <c r="M21" t="s">
        <v>16</v>
      </c>
      <c r="N21">
        <f t="shared" si="5"/>
        <v>1</v>
      </c>
      <c r="O21">
        <f t="shared" si="0"/>
        <v>0</v>
      </c>
      <c r="P21">
        <f t="shared" si="1"/>
        <v>4.7017622844199997E-2</v>
      </c>
      <c r="Q21">
        <f t="shared" si="2"/>
        <v>0.1563028906192</v>
      </c>
      <c r="R21">
        <f t="shared" si="3"/>
        <v>4.5105600649879998</v>
      </c>
      <c r="S21">
        <f t="shared" si="6"/>
        <v>4.5105600649879998</v>
      </c>
      <c r="T21" t="str">
        <f t="shared" si="7"/>
        <v>pedestrian-right</v>
      </c>
      <c r="U21">
        <f t="shared" si="4"/>
        <v>0</v>
      </c>
      <c r="V21" s="2">
        <f t="shared" si="8"/>
        <v>0</v>
      </c>
      <c r="W21" s="3">
        <f t="shared" si="9"/>
        <v>0</v>
      </c>
      <c r="X21" s="4">
        <f t="shared" si="10"/>
        <v>0</v>
      </c>
      <c r="Y21" s="2">
        <f t="shared" si="11"/>
        <v>4.7017622844199997E-2</v>
      </c>
      <c r="Z21" s="3">
        <f t="shared" si="12"/>
        <v>0</v>
      </c>
      <c r="AA21" s="4">
        <f t="shared" si="13"/>
        <v>0</v>
      </c>
      <c r="AB21">
        <f t="shared" si="14"/>
        <v>0.106666921882</v>
      </c>
      <c r="AC21">
        <f t="shared" si="15"/>
        <v>4.9635968737199998E-2</v>
      </c>
      <c r="AD21">
        <f t="shared" si="16"/>
        <v>0</v>
      </c>
      <c r="AE21">
        <f t="shared" si="17"/>
        <v>1.96515905738</v>
      </c>
      <c r="AF21">
        <f t="shared" si="18"/>
        <v>1.63766064757</v>
      </c>
      <c r="AG21">
        <f t="shared" si="19"/>
        <v>0.90774036003799996</v>
      </c>
      <c r="AH21">
        <f t="shared" si="20"/>
        <v>1.96515905738</v>
      </c>
      <c r="AI21" t="str">
        <f t="shared" si="21"/>
        <v>pedestrian-right</v>
      </c>
      <c r="AJ21">
        <f t="shared" si="22"/>
        <v>0</v>
      </c>
      <c r="AK21">
        <f t="shared" si="23"/>
        <v>-4.7017622844199997E-2</v>
      </c>
      <c r="AL21">
        <f t="shared" si="24"/>
        <v>-0.90774036003799996</v>
      </c>
      <c r="AM21">
        <f t="shared" si="25"/>
        <v>0</v>
      </c>
      <c r="AN21">
        <f t="shared" si="26"/>
        <v>4.7017622844199997E-2</v>
      </c>
      <c r="AO21">
        <f t="shared" si="27"/>
        <v>0</v>
      </c>
      <c r="AP21">
        <f t="shared" si="28"/>
        <v>0.90774036003799996</v>
      </c>
      <c r="AQ21">
        <f t="shared" si="29"/>
        <v>0.90774036003799996</v>
      </c>
      <c r="AR21" t="str">
        <f t="shared" si="30"/>
        <v>pedestrian-right</v>
      </c>
      <c r="AS21">
        <f t="shared" si="31"/>
        <v>0</v>
      </c>
      <c r="AT21">
        <f t="shared" si="32"/>
        <v>-1.96515905738</v>
      </c>
      <c r="AU21">
        <f t="shared" si="33"/>
        <v>-4.9635968737199998E-2</v>
      </c>
      <c r="AV21">
        <f t="shared" si="34"/>
        <v>0</v>
      </c>
      <c r="AW21">
        <f t="shared" si="35"/>
        <v>0</v>
      </c>
      <c r="AX21">
        <f t="shared" si="36"/>
        <v>4.9635968737199998E-2</v>
      </c>
      <c r="AY21">
        <f t="shared" si="37"/>
        <v>1.96515905738</v>
      </c>
      <c r="AZ21">
        <f t="shared" si="38"/>
        <v>1.96515905738</v>
      </c>
      <c r="BA21" t="str">
        <f t="shared" si="39"/>
        <v>pedestrian-right</v>
      </c>
      <c r="BB21">
        <f t="shared" si="40"/>
        <v>0</v>
      </c>
    </row>
    <row r="22" spans="1:54" x14ac:dyDescent="0.25">
      <c r="A22" t="s">
        <v>29</v>
      </c>
      <c r="B22" t="s">
        <v>12</v>
      </c>
      <c r="C22">
        <v>0.27889827905199999</v>
      </c>
      <c r="D22">
        <v>0.93912549026699998</v>
      </c>
      <c r="E22">
        <v>-0.574277865517</v>
      </c>
      <c r="F22">
        <v>-0.76072655220600005</v>
      </c>
      <c r="G22">
        <v>0.40471229579099999</v>
      </c>
      <c r="H22">
        <v>-0.45152775197900002</v>
      </c>
      <c r="I22">
        <v>2</v>
      </c>
      <c r="J22">
        <v>1</v>
      </c>
      <c r="K22">
        <v>1</v>
      </c>
      <c r="L22">
        <v>2</v>
      </c>
      <c r="M22" t="s">
        <v>7</v>
      </c>
      <c r="N22">
        <f t="shared" si="5"/>
        <v>0</v>
      </c>
      <c r="O22">
        <f t="shared" si="0"/>
        <v>1.2180237693189999</v>
      </c>
      <c r="P22">
        <f t="shared" si="1"/>
        <v>0.40471229579099999</v>
      </c>
      <c r="Q22">
        <f t="shared" si="2"/>
        <v>0.76072655220600005</v>
      </c>
      <c r="R22">
        <f t="shared" si="3"/>
        <v>1.025805617496</v>
      </c>
      <c r="S22">
        <f t="shared" si="6"/>
        <v>1.2180237693189999</v>
      </c>
      <c r="T22" t="str">
        <f t="shared" si="7"/>
        <v>pedestrian-back</v>
      </c>
      <c r="U22">
        <f t="shared" si="4"/>
        <v>0</v>
      </c>
      <c r="V22" s="2">
        <f t="shared" si="8"/>
        <v>0.27889827905199999</v>
      </c>
      <c r="W22" s="3">
        <f t="shared" si="9"/>
        <v>0.93912549026699998</v>
      </c>
      <c r="X22" s="4">
        <f t="shared" si="10"/>
        <v>0</v>
      </c>
      <c r="Y22" s="2">
        <f t="shared" si="11"/>
        <v>0</v>
      </c>
      <c r="Z22" s="3">
        <f t="shared" si="12"/>
        <v>0</v>
      </c>
      <c r="AA22" s="4">
        <f t="shared" si="13"/>
        <v>0.40471229579099999</v>
      </c>
      <c r="AB22">
        <f t="shared" si="14"/>
        <v>0</v>
      </c>
      <c r="AC22">
        <f t="shared" si="15"/>
        <v>0.76072655220600005</v>
      </c>
      <c r="AD22">
        <f t="shared" si="16"/>
        <v>0</v>
      </c>
      <c r="AE22">
        <f t="shared" si="17"/>
        <v>0.574277865517</v>
      </c>
      <c r="AF22">
        <f t="shared" si="18"/>
        <v>0</v>
      </c>
      <c r="AG22">
        <f t="shared" si="19"/>
        <v>0.45152775197900002</v>
      </c>
      <c r="AH22">
        <f t="shared" si="20"/>
        <v>0.93912549026699998</v>
      </c>
      <c r="AI22" t="str">
        <f t="shared" si="21"/>
        <v>pedestrian-back</v>
      </c>
      <c r="AJ22">
        <f t="shared" si="22"/>
        <v>0</v>
      </c>
      <c r="AK22">
        <f t="shared" si="23"/>
        <v>0.27889827905199999</v>
      </c>
      <c r="AL22">
        <f t="shared" si="24"/>
        <v>-0.45152775197900002</v>
      </c>
      <c r="AM22">
        <f t="shared" si="25"/>
        <v>0.27889827905199999</v>
      </c>
      <c r="AN22">
        <f t="shared" si="26"/>
        <v>0</v>
      </c>
      <c r="AO22">
        <f t="shared" si="27"/>
        <v>0</v>
      </c>
      <c r="AP22">
        <f t="shared" si="28"/>
        <v>0.45152775197900002</v>
      </c>
      <c r="AQ22">
        <f t="shared" si="29"/>
        <v>0.45152775197900002</v>
      </c>
      <c r="AR22" t="str">
        <f t="shared" si="30"/>
        <v>pedestrian-right</v>
      </c>
      <c r="AS22">
        <f t="shared" si="31"/>
        <v>0</v>
      </c>
      <c r="AT22">
        <f t="shared" si="32"/>
        <v>-0.574277865517</v>
      </c>
      <c r="AU22">
        <f t="shared" si="33"/>
        <v>-0.76072655220600005</v>
      </c>
      <c r="AV22">
        <f t="shared" si="34"/>
        <v>0</v>
      </c>
      <c r="AW22">
        <f t="shared" si="35"/>
        <v>0</v>
      </c>
      <c r="AX22">
        <f t="shared" si="36"/>
        <v>0.76072655220600005</v>
      </c>
      <c r="AY22">
        <f t="shared" si="37"/>
        <v>0.574277865517</v>
      </c>
      <c r="AZ22">
        <f t="shared" si="38"/>
        <v>0.76072655220600005</v>
      </c>
      <c r="BA22" t="str">
        <f t="shared" si="39"/>
        <v>pedestrian-left</v>
      </c>
      <c r="BB22">
        <f t="shared" si="40"/>
        <v>1</v>
      </c>
    </row>
    <row r="23" spans="1:54" x14ac:dyDescent="0.25">
      <c r="A23" t="s">
        <v>30</v>
      </c>
      <c r="B23" t="s">
        <v>16</v>
      </c>
      <c r="C23">
        <v>-0.31280592553199998</v>
      </c>
      <c r="D23">
        <v>-0.66442738540799995</v>
      </c>
      <c r="E23">
        <v>-0.19170425936499999</v>
      </c>
      <c r="F23">
        <v>-1.26374418858</v>
      </c>
      <c r="G23">
        <v>0.56734969017699999</v>
      </c>
      <c r="H23">
        <v>-1.0723636673500001</v>
      </c>
      <c r="I23">
        <v>0</v>
      </c>
      <c r="J23">
        <v>2</v>
      </c>
      <c r="K23">
        <v>2</v>
      </c>
      <c r="L23">
        <v>2</v>
      </c>
      <c r="M23" t="s">
        <v>16</v>
      </c>
      <c r="N23">
        <f t="shared" si="5"/>
        <v>1</v>
      </c>
      <c r="O23">
        <f t="shared" si="0"/>
        <v>0</v>
      </c>
      <c r="P23">
        <f t="shared" si="1"/>
        <v>0.88015561570900003</v>
      </c>
      <c r="Q23">
        <f t="shared" si="2"/>
        <v>1.9281715739880001</v>
      </c>
      <c r="R23">
        <f t="shared" si="3"/>
        <v>1.2640679267150001</v>
      </c>
      <c r="S23">
        <f t="shared" si="6"/>
        <v>1.9281715739880001</v>
      </c>
      <c r="T23" t="str">
        <f t="shared" si="7"/>
        <v>pedestrian-left</v>
      </c>
      <c r="U23">
        <f t="shared" si="4"/>
        <v>0</v>
      </c>
      <c r="V23" s="2">
        <f t="shared" si="8"/>
        <v>0</v>
      </c>
      <c r="W23" s="3">
        <f t="shared" si="9"/>
        <v>0</v>
      </c>
      <c r="X23" s="4">
        <f t="shared" si="10"/>
        <v>0</v>
      </c>
      <c r="Y23" s="2">
        <f t="shared" si="11"/>
        <v>0.31280592553199998</v>
      </c>
      <c r="Z23" s="3">
        <f t="shared" si="12"/>
        <v>0</v>
      </c>
      <c r="AA23" s="4">
        <f t="shared" si="13"/>
        <v>0.56734969017699999</v>
      </c>
      <c r="AB23">
        <f t="shared" si="14"/>
        <v>0.66442738540799995</v>
      </c>
      <c r="AC23">
        <f t="shared" si="15"/>
        <v>1.26374418858</v>
      </c>
      <c r="AD23">
        <f t="shared" si="16"/>
        <v>0</v>
      </c>
      <c r="AE23">
        <f t="shared" si="17"/>
        <v>0.19170425936499999</v>
      </c>
      <c r="AF23">
        <f t="shared" si="18"/>
        <v>0</v>
      </c>
      <c r="AG23">
        <f t="shared" si="19"/>
        <v>1.0723636673500001</v>
      </c>
      <c r="AH23">
        <f t="shared" si="20"/>
        <v>1.26374418858</v>
      </c>
      <c r="AI23" t="str">
        <f t="shared" si="21"/>
        <v>pedestrian-left</v>
      </c>
      <c r="AJ23">
        <f t="shared" si="22"/>
        <v>0</v>
      </c>
      <c r="AK23">
        <f t="shared" si="23"/>
        <v>-0.31280592553199998</v>
      </c>
      <c r="AL23">
        <f t="shared" si="24"/>
        <v>-1.0723636673500001</v>
      </c>
      <c r="AM23">
        <f t="shared" si="25"/>
        <v>0</v>
      </c>
      <c r="AN23">
        <f t="shared" si="26"/>
        <v>0.31280592553199998</v>
      </c>
      <c r="AO23">
        <f t="shared" si="27"/>
        <v>0</v>
      </c>
      <c r="AP23">
        <f t="shared" si="28"/>
        <v>1.0723636673500001</v>
      </c>
      <c r="AQ23">
        <f t="shared" si="29"/>
        <v>1.0723636673500001</v>
      </c>
      <c r="AR23" t="str">
        <f t="shared" si="30"/>
        <v>pedestrian-right</v>
      </c>
      <c r="AS23">
        <f t="shared" si="31"/>
        <v>0</v>
      </c>
      <c r="AT23">
        <f t="shared" si="32"/>
        <v>-0.19170425936499999</v>
      </c>
      <c r="AU23">
        <f t="shared" si="33"/>
        <v>-1.26374418858</v>
      </c>
      <c r="AV23">
        <f t="shared" si="34"/>
        <v>0</v>
      </c>
      <c r="AW23">
        <f t="shared" si="35"/>
        <v>0</v>
      </c>
      <c r="AX23">
        <f t="shared" si="36"/>
        <v>1.26374418858</v>
      </c>
      <c r="AY23">
        <f t="shared" si="37"/>
        <v>0.19170425936499999</v>
      </c>
      <c r="AZ23">
        <f t="shared" si="38"/>
        <v>1.26374418858</v>
      </c>
      <c r="BA23" t="str">
        <f t="shared" si="39"/>
        <v>pedestrian-left</v>
      </c>
      <c r="BB23">
        <f t="shared" si="40"/>
        <v>0</v>
      </c>
    </row>
    <row r="24" spans="1:54" x14ac:dyDescent="0.25">
      <c r="A24" t="s">
        <v>31</v>
      </c>
      <c r="B24" t="s">
        <v>12</v>
      </c>
      <c r="C24">
        <v>0.41889772410699999</v>
      </c>
      <c r="D24">
        <v>0.202107716401</v>
      </c>
      <c r="E24">
        <v>0.541040466005</v>
      </c>
      <c r="F24">
        <v>0.42173213553200001</v>
      </c>
      <c r="G24">
        <v>-0.56136702285999995</v>
      </c>
      <c r="H24">
        <v>1.3005837877799999</v>
      </c>
      <c r="I24">
        <v>3</v>
      </c>
      <c r="J24">
        <v>1</v>
      </c>
      <c r="K24">
        <v>1</v>
      </c>
      <c r="L24">
        <v>1</v>
      </c>
      <c r="M24" t="s">
        <v>7</v>
      </c>
      <c r="N24">
        <f t="shared" si="5"/>
        <v>0</v>
      </c>
      <c r="O24">
        <f t="shared" si="0"/>
        <v>1.162045906513</v>
      </c>
      <c r="P24">
        <f t="shared" si="1"/>
        <v>0.42173213553200001</v>
      </c>
      <c r="Q24">
        <f t="shared" si="2"/>
        <v>1.3005837877799999</v>
      </c>
      <c r="R24">
        <f t="shared" si="3"/>
        <v>0.56136702285999995</v>
      </c>
      <c r="S24">
        <f t="shared" si="6"/>
        <v>1.3005837877799999</v>
      </c>
      <c r="T24" t="str">
        <f t="shared" si="7"/>
        <v>pedestrian-left</v>
      </c>
      <c r="U24">
        <f t="shared" si="4"/>
        <v>1</v>
      </c>
      <c r="V24" s="2">
        <f t="shared" si="8"/>
        <v>0.41889772410699999</v>
      </c>
      <c r="W24" s="3">
        <f t="shared" si="9"/>
        <v>0.202107716401</v>
      </c>
      <c r="X24" s="4">
        <f t="shared" si="10"/>
        <v>0.541040466005</v>
      </c>
      <c r="Y24" s="2">
        <f t="shared" si="11"/>
        <v>0</v>
      </c>
      <c r="Z24" s="3">
        <f t="shared" si="12"/>
        <v>0.42173213553200001</v>
      </c>
      <c r="AA24" s="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1.3005837877799999</v>
      </c>
      <c r="AE24">
        <f t="shared" si="17"/>
        <v>0</v>
      </c>
      <c r="AF24">
        <f t="shared" si="18"/>
        <v>0.56136702285999995</v>
      </c>
      <c r="AG24">
        <f t="shared" si="19"/>
        <v>0</v>
      </c>
      <c r="AH24">
        <f t="shared" si="20"/>
        <v>1.3005837877799999</v>
      </c>
      <c r="AI24" t="str">
        <f t="shared" si="21"/>
        <v>pedestrian-left</v>
      </c>
      <c r="AJ24">
        <f t="shared" si="22"/>
        <v>1</v>
      </c>
      <c r="AK24">
        <f t="shared" si="23"/>
        <v>0.41889772410699999</v>
      </c>
      <c r="AL24">
        <f t="shared" si="24"/>
        <v>1.3005837877799999</v>
      </c>
      <c r="AM24">
        <f t="shared" si="25"/>
        <v>0.41889772410699999</v>
      </c>
      <c r="AN24">
        <f t="shared" si="26"/>
        <v>0</v>
      </c>
      <c r="AO24">
        <f t="shared" si="27"/>
        <v>1.3005837877799999</v>
      </c>
      <c r="AP24">
        <f t="shared" si="28"/>
        <v>0</v>
      </c>
      <c r="AQ24">
        <f t="shared" si="29"/>
        <v>1.3005837877799999</v>
      </c>
      <c r="AR24" t="str">
        <f t="shared" si="30"/>
        <v>pedestrian-left</v>
      </c>
      <c r="AS24">
        <f t="shared" si="31"/>
        <v>1</v>
      </c>
      <c r="AT24">
        <f t="shared" si="32"/>
        <v>0.541040466005</v>
      </c>
      <c r="AU24">
        <f t="shared" si="33"/>
        <v>0.42173213553200001</v>
      </c>
      <c r="AV24">
        <f t="shared" si="34"/>
        <v>0.541040466005</v>
      </c>
      <c r="AW24">
        <f t="shared" si="35"/>
        <v>0.42173213553200001</v>
      </c>
      <c r="AX24">
        <f t="shared" si="36"/>
        <v>0</v>
      </c>
      <c r="AY24">
        <f t="shared" si="37"/>
        <v>0</v>
      </c>
      <c r="AZ24">
        <f t="shared" si="38"/>
        <v>0.541040466005</v>
      </c>
      <c r="BA24" t="str">
        <f t="shared" si="39"/>
        <v>pedestrian-back</v>
      </c>
      <c r="BB24">
        <f t="shared" si="40"/>
        <v>0</v>
      </c>
    </row>
    <row r="25" spans="1:54" x14ac:dyDescent="0.25">
      <c r="A25" t="s">
        <v>32</v>
      </c>
      <c r="B25" t="s">
        <v>16</v>
      </c>
      <c r="C25">
        <v>-0.59053517664300004</v>
      </c>
      <c r="D25">
        <v>-1.72291059322</v>
      </c>
      <c r="E25">
        <v>-0.44531779301800001</v>
      </c>
      <c r="F25">
        <v>-2.8643022022700002</v>
      </c>
      <c r="G25">
        <v>2.0220282674600001</v>
      </c>
      <c r="H25">
        <v>-1.6496970252300001</v>
      </c>
      <c r="I25">
        <v>0</v>
      </c>
      <c r="J25">
        <v>2</v>
      </c>
      <c r="K25">
        <v>2</v>
      </c>
      <c r="L25">
        <v>2</v>
      </c>
      <c r="M25" t="s">
        <v>16</v>
      </c>
      <c r="N25">
        <f t="shared" si="5"/>
        <v>1</v>
      </c>
      <c r="O25">
        <f t="shared" si="0"/>
        <v>0</v>
      </c>
      <c r="P25">
        <f t="shared" si="1"/>
        <v>2.6125634441030003</v>
      </c>
      <c r="Q25">
        <f t="shared" si="2"/>
        <v>4.5872127954900002</v>
      </c>
      <c r="R25">
        <f t="shared" si="3"/>
        <v>2.095014818248</v>
      </c>
      <c r="S25">
        <f t="shared" si="6"/>
        <v>4.5872127954900002</v>
      </c>
      <c r="T25" t="str">
        <f t="shared" si="7"/>
        <v>pedestrian-left</v>
      </c>
      <c r="U25">
        <f t="shared" si="4"/>
        <v>0</v>
      </c>
      <c r="V25" s="2">
        <f t="shared" si="8"/>
        <v>0</v>
      </c>
      <c r="W25" s="3">
        <f t="shared" si="9"/>
        <v>0</v>
      </c>
      <c r="X25" s="4">
        <f t="shared" si="10"/>
        <v>0</v>
      </c>
      <c r="Y25" s="2">
        <f t="shared" si="11"/>
        <v>0.59053517664300004</v>
      </c>
      <c r="Z25" s="3">
        <f t="shared" si="12"/>
        <v>0</v>
      </c>
      <c r="AA25" s="4">
        <f t="shared" si="13"/>
        <v>2.0220282674600001</v>
      </c>
      <c r="AB25">
        <f t="shared" si="14"/>
        <v>1.72291059322</v>
      </c>
      <c r="AC25">
        <f t="shared" si="15"/>
        <v>2.8643022022700002</v>
      </c>
      <c r="AD25">
        <f t="shared" si="16"/>
        <v>0</v>
      </c>
      <c r="AE25">
        <f t="shared" si="17"/>
        <v>0.44531779301800001</v>
      </c>
      <c r="AF25">
        <f t="shared" si="18"/>
        <v>0</v>
      </c>
      <c r="AG25">
        <f t="shared" si="19"/>
        <v>1.6496970252300001</v>
      </c>
      <c r="AH25">
        <f t="shared" si="20"/>
        <v>2.8643022022700002</v>
      </c>
      <c r="AI25" t="str">
        <f t="shared" si="21"/>
        <v>pedestrian-left</v>
      </c>
      <c r="AJ25">
        <f t="shared" si="22"/>
        <v>0</v>
      </c>
      <c r="AK25">
        <f t="shared" si="23"/>
        <v>-0.59053517664300004</v>
      </c>
      <c r="AL25">
        <f t="shared" si="24"/>
        <v>-1.6496970252300001</v>
      </c>
      <c r="AM25">
        <f t="shared" si="25"/>
        <v>0</v>
      </c>
      <c r="AN25">
        <f t="shared" si="26"/>
        <v>0.59053517664300004</v>
      </c>
      <c r="AO25">
        <f t="shared" si="27"/>
        <v>0</v>
      </c>
      <c r="AP25">
        <f t="shared" si="28"/>
        <v>1.6496970252300001</v>
      </c>
      <c r="AQ25">
        <f t="shared" si="29"/>
        <v>1.6496970252300001</v>
      </c>
      <c r="AR25" t="str">
        <f t="shared" si="30"/>
        <v>pedestrian-right</v>
      </c>
      <c r="AS25">
        <f t="shared" si="31"/>
        <v>0</v>
      </c>
      <c r="AT25">
        <f t="shared" si="32"/>
        <v>-0.44531779301800001</v>
      </c>
      <c r="AU25">
        <f t="shared" si="33"/>
        <v>-2.8643022022700002</v>
      </c>
      <c r="AV25">
        <f t="shared" si="34"/>
        <v>0</v>
      </c>
      <c r="AW25">
        <f t="shared" si="35"/>
        <v>0</v>
      </c>
      <c r="AX25">
        <f t="shared" si="36"/>
        <v>2.8643022022700002</v>
      </c>
      <c r="AY25">
        <f t="shared" si="37"/>
        <v>0.44531779301800001</v>
      </c>
      <c r="AZ25">
        <f t="shared" si="38"/>
        <v>2.8643022022700002</v>
      </c>
      <c r="BA25" t="str">
        <f t="shared" si="39"/>
        <v>pedestrian-left</v>
      </c>
      <c r="BB25">
        <f t="shared" si="40"/>
        <v>0</v>
      </c>
    </row>
    <row r="26" spans="1:54" x14ac:dyDescent="0.25">
      <c r="A26" t="s">
        <v>33</v>
      </c>
      <c r="B26" t="s">
        <v>21</v>
      </c>
      <c r="C26">
        <v>0.120284552763</v>
      </c>
      <c r="D26">
        <v>0.48768276117100001</v>
      </c>
      <c r="E26">
        <v>-0.62977764316399998</v>
      </c>
      <c r="F26">
        <v>0.13880686261399999</v>
      </c>
      <c r="G26">
        <v>0.32673115322099999</v>
      </c>
      <c r="H26">
        <v>-1.76834727778</v>
      </c>
      <c r="I26">
        <v>2</v>
      </c>
      <c r="J26">
        <v>2</v>
      </c>
      <c r="K26">
        <v>0</v>
      </c>
      <c r="L26">
        <v>2</v>
      </c>
      <c r="M26" t="s">
        <v>7</v>
      </c>
      <c r="N26">
        <f t="shared" si="5"/>
        <v>0</v>
      </c>
      <c r="O26">
        <f t="shared" si="0"/>
        <v>0.60796731393400005</v>
      </c>
      <c r="P26">
        <f t="shared" si="1"/>
        <v>0.46553801583499999</v>
      </c>
      <c r="Q26">
        <f t="shared" si="2"/>
        <v>0</v>
      </c>
      <c r="R26">
        <f t="shared" si="3"/>
        <v>2.3981249209439999</v>
      </c>
      <c r="S26">
        <f t="shared" si="6"/>
        <v>2.3981249209439999</v>
      </c>
      <c r="T26" t="str">
        <f t="shared" si="7"/>
        <v>pedestrian-right</v>
      </c>
      <c r="U26">
        <f t="shared" si="4"/>
        <v>1</v>
      </c>
      <c r="V26" s="2">
        <f t="shared" si="8"/>
        <v>0.120284552763</v>
      </c>
      <c r="W26" s="3">
        <f t="shared" si="9"/>
        <v>0.48768276117100001</v>
      </c>
      <c r="X26" s="4">
        <f t="shared" si="10"/>
        <v>0</v>
      </c>
      <c r="Y26" s="2">
        <f t="shared" si="11"/>
        <v>0</v>
      </c>
      <c r="Z26" s="3">
        <f t="shared" si="12"/>
        <v>0.13880686261399999</v>
      </c>
      <c r="AA26" s="4">
        <f t="shared" si="13"/>
        <v>0.32673115322099999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0.62977764316399998</v>
      </c>
      <c r="AF26">
        <f t="shared" si="18"/>
        <v>0</v>
      </c>
      <c r="AG26">
        <f t="shared" si="19"/>
        <v>1.76834727778</v>
      </c>
      <c r="AH26">
        <f t="shared" si="20"/>
        <v>1.76834727778</v>
      </c>
      <c r="AI26" t="str">
        <f t="shared" si="21"/>
        <v>pedestrian-right</v>
      </c>
      <c r="AJ26">
        <f t="shared" si="22"/>
        <v>1</v>
      </c>
      <c r="AK26">
        <f t="shared" si="23"/>
        <v>0.120284552763</v>
      </c>
      <c r="AL26">
        <f t="shared" si="24"/>
        <v>-1.76834727778</v>
      </c>
      <c r="AM26">
        <f t="shared" si="25"/>
        <v>0.120284552763</v>
      </c>
      <c r="AN26">
        <f t="shared" si="26"/>
        <v>0</v>
      </c>
      <c r="AO26">
        <f t="shared" si="27"/>
        <v>0</v>
      </c>
      <c r="AP26">
        <f t="shared" si="28"/>
        <v>1.76834727778</v>
      </c>
      <c r="AQ26">
        <f t="shared" si="29"/>
        <v>1.76834727778</v>
      </c>
      <c r="AR26" t="str">
        <f t="shared" si="30"/>
        <v>pedestrian-right</v>
      </c>
      <c r="AS26">
        <f t="shared" si="31"/>
        <v>1</v>
      </c>
      <c r="AT26">
        <f t="shared" si="32"/>
        <v>-0.62977764316399998</v>
      </c>
      <c r="AU26">
        <f t="shared" si="33"/>
        <v>0.13880686261399999</v>
      </c>
      <c r="AV26">
        <f t="shared" si="34"/>
        <v>0</v>
      </c>
      <c r="AW26">
        <f t="shared" si="35"/>
        <v>0.13880686261399999</v>
      </c>
      <c r="AX26">
        <f t="shared" si="36"/>
        <v>0</v>
      </c>
      <c r="AY26">
        <f t="shared" si="37"/>
        <v>0.62977764316399998</v>
      </c>
      <c r="AZ26">
        <f t="shared" si="38"/>
        <v>0.62977764316399998</v>
      </c>
      <c r="BA26" t="str">
        <f t="shared" si="39"/>
        <v>pedestrian-right</v>
      </c>
      <c r="BB26">
        <f t="shared" si="40"/>
        <v>1</v>
      </c>
    </row>
    <row r="27" spans="1:54" x14ac:dyDescent="0.25">
      <c r="A27" t="s">
        <v>34</v>
      </c>
      <c r="B27" t="s">
        <v>7</v>
      </c>
      <c r="C27">
        <v>-0.26147162448799999</v>
      </c>
      <c r="D27">
        <v>-0.819520919126</v>
      </c>
      <c r="E27">
        <v>-8.6195988020199996E-2</v>
      </c>
      <c r="F27">
        <v>-0.17121551589100001</v>
      </c>
      <c r="G27">
        <v>-0.249145104714</v>
      </c>
      <c r="H27">
        <v>0.112248499147</v>
      </c>
      <c r="I27">
        <v>0</v>
      </c>
      <c r="J27">
        <v>1</v>
      </c>
      <c r="K27">
        <v>3</v>
      </c>
      <c r="L27">
        <v>2</v>
      </c>
      <c r="M27" t="s">
        <v>16</v>
      </c>
      <c r="N27">
        <f t="shared" si="5"/>
        <v>0</v>
      </c>
      <c r="O27">
        <f t="shared" si="0"/>
        <v>0</v>
      </c>
      <c r="P27">
        <f t="shared" si="1"/>
        <v>0.26147162448799999</v>
      </c>
      <c r="Q27">
        <f t="shared" si="2"/>
        <v>1.1029849341640001</v>
      </c>
      <c r="R27">
        <f t="shared" si="3"/>
        <v>0.33534109273419999</v>
      </c>
      <c r="S27">
        <f t="shared" si="6"/>
        <v>1.1029849341640001</v>
      </c>
      <c r="T27" t="str">
        <f t="shared" si="7"/>
        <v>pedestrian-left</v>
      </c>
      <c r="U27">
        <f t="shared" si="4"/>
        <v>0</v>
      </c>
      <c r="V27" s="2">
        <f t="shared" si="8"/>
        <v>0</v>
      </c>
      <c r="W27" s="3">
        <f t="shared" si="9"/>
        <v>0</v>
      </c>
      <c r="X27" s="4">
        <f t="shared" si="10"/>
        <v>0</v>
      </c>
      <c r="Y27" s="2">
        <f t="shared" si="11"/>
        <v>0.26147162448799999</v>
      </c>
      <c r="Z27" s="3">
        <f t="shared" si="12"/>
        <v>0</v>
      </c>
      <c r="AA27" s="4">
        <f t="shared" si="13"/>
        <v>0</v>
      </c>
      <c r="AB27">
        <f t="shared" si="14"/>
        <v>0.819520919126</v>
      </c>
      <c r="AC27">
        <f t="shared" si="15"/>
        <v>0.17121551589100001</v>
      </c>
      <c r="AD27">
        <f t="shared" si="16"/>
        <v>0.112248499147</v>
      </c>
      <c r="AE27">
        <f t="shared" si="17"/>
        <v>8.6195988020199996E-2</v>
      </c>
      <c r="AF27">
        <f t="shared" si="18"/>
        <v>0.249145104714</v>
      </c>
      <c r="AG27">
        <f t="shared" si="19"/>
        <v>0</v>
      </c>
      <c r="AH27">
        <f t="shared" si="20"/>
        <v>0.819520919126</v>
      </c>
      <c r="AI27" t="str">
        <f t="shared" si="21"/>
        <v>pedestrian-left</v>
      </c>
      <c r="AJ27">
        <f t="shared" si="22"/>
        <v>0</v>
      </c>
      <c r="AK27">
        <f t="shared" si="23"/>
        <v>-0.26147162448799999</v>
      </c>
      <c r="AL27">
        <f t="shared" si="24"/>
        <v>0.112248499147</v>
      </c>
      <c r="AM27">
        <f t="shared" si="25"/>
        <v>0</v>
      </c>
      <c r="AN27">
        <f t="shared" si="26"/>
        <v>0.26147162448799999</v>
      </c>
      <c r="AO27">
        <f t="shared" si="27"/>
        <v>0.112248499147</v>
      </c>
      <c r="AP27">
        <f t="shared" si="28"/>
        <v>0</v>
      </c>
      <c r="AQ27">
        <f t="shared" si="29"/>
        <v>0.26147162448799999</v>
      </c>
      <c r="AR27" t="str">
        <f t="shared" si="30"/>
        <v>pedestrian-front</v>
      </c>
      <c r="AS27">
        <f t="shared" si="31"/>
        <v>0</v>
      </c>
      <c r="AT27">
        <f t="shared" si="32"/>
        <v>-8.6195988020199996E-2</v>
      </c>
      <c r="AU27">
        <f t="shared" si="33"/>
        <v>-0.17121551589100001</v>
      </c>
      <c r="AV27">
        <f t="shared" si="34"/>
        <v>0</v>
      </c>
      <c r="AW27">
        <f t="shared" si="35"/>
        <v>0</v>
      </c>
      <c r="AX27">
        <f t="shared" si="36"/>
        <v>0.17121551589100001</v>
      </c>
      <c r="AY27">
        <f t="shared" si="37"/>
        <v>8.6195988020199996E-2</v>
      </c>
      <c r="AZ27">
        <f t="shared" si="38"/>
        <v>0.17121551589100001</v>
      </c>
      <c r="BA27" t="str">
        <f t="shared" si="39"/>
        <v>pedestrian-left</v>
      </c>
      <c r="BB27">
        <f t="shared" si="40"/>
        <v>0</v>
      </c>
    </row>
    <row r="28" spans="1:54" x14ac:dyDescent="0.25">
      <c r="A28" t="s">
        <v>35</v>
      </c>
      <c r="B28" t="s">
        <v>7</v>
      </c>
      <c r="C28">
        <v>-0.85223764929500001</v>
      </c>
      <c r="D28">
        <v>-4.67891096269E-2</v>
      </c>
      <c r="E28">
        <v>-2.2400612261299999</v>
      </c>
      <c r="F28">
        <v>-3.5236028050300003E-2</v>
      </c>
      <c r="G28">
        <v>-1.3915679722800001</v>
      </c>
      <c r="H28">
        <v>-0.15366074539800001</v>
      </c>
      <c r="I28">
        <v>0</v>
      </c>
      <c r="J28">
        <v>1</v>
      </c>
      <c r="K28">
        <v>2</v>
      </c>
      <c r="L28">
        <v>3</v>
      </c>
      <c r="M28" t="s">
        <v>16</v>
      </c>
      <c r="N28">
        <f t="shared" si="5"/>
        <v>0</v>
      </c>
      <c r="O28">
        <f t="shared" si="0"/>
        <v>0</v>
      </c>
      <c r="P28">
        <f t="shared" si="1"/>
        <v>0.85223764929500001</v>
      </c>
      <c r="Q28">
        <f t="shared" si="2"/>
        <v>8.2025137677200002E-2</v>
      </c>
      <c r="R28">
        <f t="shared" si="3"/>
        <v>3.7852899438079999</v>
      </c>
      <c r="S28">
        <f t="shared" si="6"/>
        <v>3.7852899438079999</v>
      </c>
      <c r="T28" t="str">
        <f t="shared" si="7"/>
        <v>pedestrian-right</v>
      </c>
      <c r="U28">
        <f t="shared" si="4"/>
        <v>0</v>
      </c>
      <c r="V28" s="2">
        <f t="shared" si="8"/>
        <v>0</v>
      </c>
      <c r="W28" s="3">
        <f t="shared" si="9"/>
        <v>0</v>
      </c>
      <c r="X28" s="4">
        <f t="shared" si="10"/>
        <v>0</v>
      </c>
      <c r="Y28" s="2">
        <f t="shared" si="11"/>
        <v>0.85223764929500001</v>
      </c>
      <c r="Z28" s="3">
        <f t="shared" si="12"/>
        <v>0</v>
      </c>
      <c r="AA28" s="4">
        <f t="shared" si="13"/>
        <v>0</v>
      </c>
      <c r="AB28">
        <f t="shared" si="14"/>
        <v>4.67891096269E-2</v>
      </c>
      <c r="AC28">
        <f t="shared" si="15"/>
        <v>3.5236028050300003E-2</v>
      </c>
      <c r="AD28">
        <f t="shared" si="16"/>
        <v>0</v>
      </c>
      <c r="AE28">
        <f t="shared" si="17"/>
        <v>2.2400612261299999</v>
      </c>
      <c r="AF28">
        <f t="shared" si="18"/>
        <v>1.3915679722800001</v>
      </c>
      <c r="AG28">
        <f t="shared" si="19"/>
        <v>0.15366074539800001</v>
      </c>
      <c r="AH28">
        <f t="shared" si="20"/>
        <v>2.2400612261299999</v>
      </c>
      <c r="AI28" t="str">
        <f t="shared" si="21"/>
        <v>pedestrian-right</v>
      </c>
      <c r="AJ28">
        <f t="shared" si="22"/>
        <v>0</v>
      </c>
      <c r="AK28">
        <f t="shared" si="23"/>
        <v>-0.85223764929500001</v>
      </c>
      <c r="AL28">
        <f t="shared" si="24"/>
        <v>-0.15366074539800001</v>
      </c>
      <c r="AM28">
        <f t="shared" si="25"/>
        <v>0</v>
      </c>
      <c r="AN28">
        <f t="shared" si="26"/>
        <v>0.85223764929500001</v>
      </c>
      <c r="AO28">
        <f t="shared" si="27"/>
        <v>0</v>
      </c>
      <c r="AP28">
        <f t="shared" si="28"/>
        <v>0.15366074539800001</v>
      </c>
      <c r="AQ28">
        <f t="shared" si="29"/>
        <v>0.85223764929500001</v>
      </c>
      <c r="AR28" t="str">
        <f t="shared" si="30"/>
        <v>pedestrian-front</v>
      </c>
      <c r="AS28">
        <f t="shared" si="31"/>
        <v>0</v>
      </c>
      <c r="AT28">
        <f t="shared" si="32"/>
        <v>-2.2400612261299999</v>
      </c>
      <c r="AU28">
        <f t="shared" si="33"/>
        <v>-3.5236028050300003E-2</v>
      </c>
      <c r="AV28">
        <f t="shared" si="34"/>
        <v>0</v>
      </c>
      <c r="AW28">
        <f t="shared" si="35"/>
        <v>0</v>
      </c>
      <c r="AX28">
        <f t="shared" si="36"/>
        <v>3.5236028050300003E-2</v>
      </c>
      <c r="AY28">
        <f t="shared" si="37"/>
        <v>2.2400612261299999</v>
      </c>
      <c r="AZ28">
        <f t="shared" si="38"/>
        <v>2.2400612261299999</v>
      </c>
      <c r="BA28" t="str">
        <f t="shared" si="39"/>
        <v>pedestrian-right</v>
      </c>
      <c r="BB28">
        <f t="shared" si="40"/>
        <v>0</v>
      </c>
    </row>
    <row r="29" spans="1:54" x14ac:dyDescent="0.25">
      <c r="A29" t="s">
        <v>36</v>
      </c>
      <c r="B29" t="s">
        <v>7</v>
      </c>
      <c r="C29">
        <v>7.65469516903E-2</v>
      </c>
      <c r="D29">
        <v>0.48386197018400001</v>
      </c>
      <c r="E29">
        <v>-2.3208398778700001</v>
      </c>
      <c r="F29">
        <v>-1.4397212294899999</v>
      </c>
      <c r="G29">
        <v>1.7250996305499999</v>
      </c>
      <c r="H29">
        <v>-0.31812500222700002</v>
      </c>
      <c r="I29">
        <v>2</v>
      </c>
      <c r="J29">
        <v>1</v>
      </c>
      <c r="K29">
        <v>1</v>
      </c>
      <c r="L29">
        <v>2</v>
      </c>
      <c r="M29" t="s">
        <v>7</v>
      </c>
      <c r="N29">
        <f t="shared" si="5"/>
        <v>1</v>
      </c>
      <c r="O29">
        <f t="shared" si="0"/>
        <v>0.56040892187430003</v>
      </c>
      <c r="P29">
        <f t="shared" si="1"/>
        <v>1.7250996305499999</v>
      </c>
      <c r="Q29">
        <f t="shared" si="2"/>
        <v>1.4397212294899999</v>
      </c>
      <c r="R29">
        <f t="shared" si="3"/>
        <v>2.6389648800970003</v>
      </c>
      <c r="S29">
        <f t="shared" si="6"/>
        <v>2.6389648800970003</v>
      </c>
      <c r="T29" t="str">
        <f t="shared" si="7"/>
        <v>pedestrian-right</v>
      </c>
      <c r="U29">
        <f t="shared" si="4"/>
        <v>0</v>
      </c>
      <c r="V29" s="2">
        <f t="shared" si="8"/>
        <v>7.65469516903E-2</v>
      </c>
      <c r="W29" s="3">
        <f t="shared" si="9"/>
        <v>0.48386197018400001</v>
      </c>
      <c r="X29" s="4">
        <f t="shared" si="10"/>
        <v>0</v>
      </c>
      <c r="Y29" s="2">
        <f t="shared" si="11"/>
        <v>0</v>
      </c>
      <c r="Z29" s="3">
        <f t="shared" si="12"/>
        <v>0</v>
      </c>
      <c r="AA29" s="4">
        <f t="shared" si="13"/>
        <v>1.7250996305499999</v>
      </c>
      <c r="AB29">
        <f t="shared" si="14"/>
        <v>0</v>
      </c>
      <c r="AC29">
        <f t="shared" si="15"/>
        <v>1.4397212294899999</v>
      </c>
      <c r="AD29">
        <f t="shared" si="16"/>
        <v>0</v>
      </c>
      <c r="AE29">
        <f t="shared" si="17"/>
        <v>2.3208398778700001</v>
      </c>
      <c r="AF29">
        <f t="shared" si="18"/>
        <v>0</v>
      </c>
      <c r="AG29">
        <f t="shared" si="19"/>
        <v>0.31812500222700002</v>
      </c>
      <c r="AH29">
        <f t="shared" si="20"/>
        <v>2.3208398778700001</v>
      </c>
      <c r="AI29" t="str">
        <f t="shared" si="21"/>
        <v>pedestrian-right</v>
      </c>
      <c r="AJ29">
        <f t="shared" si="22"/>
        <v>0</v>
      </c>
      <c r="AK29">
        <f t="shared" si="23"/>
        <v>7.65469516903E-2</v>
      </c>
      <c r="AL29">
        <f t="shared" si="24"/>
        <v>-0.31812500222700002</v>
      </c>
      <c r="AM29">
        <f t="shared" si="25"/>
        <v>7.65469516903E-2</v>
      </c>
      <c r="AN29">
        <f t="shared" si="26"/>
        <v>0</v>
      </c>
      <c r="AO29">
        <f t="shared" si="27"/>
        <v>0</v>
      </c>
      <c r="AP29">
        <f t="shared" si="28"/>
        <v>0.31812500222700002</v>
      </c>
      <c r="AQ29">
        <f t="shared" si="29"/>
        <v>0.31812500222700002</v>
      </c>
      <c r="AR29" t="str">
        <f t="shared" si="30"/>
        <v>pedestrian-right</v>
      </c>
      <c r="AS29">
        <f t="shared" si="31"/>
        <v>0</v>
      </c>
      <c r="AT29">
        <f t="shared" si="32"/>
        <v>-2.3208398778700001</v>
      </c>
      <c r="AU29">
        <f t="shared" si="33"/>
        <v>-1.4397212294899999</v>
      </c>
      <c r="AV29">
        <f t="shared" si="34"/>
        <v>0</v>
      </c>
      <c r="AW29">
        <f t="shared" si="35"/>
        <v>0</v>
      </c>
      <c r="AX29">
        <f t="shared" si="36"/>
        <v>1.4397212294899999</v>
      </c>
      <c r="AY29">
        <f t="shared" si="37"/>
        <v>2.3208398778700001</v>
      </c>
      <c r="AZ29">
        <f t="shared" si="38"/>
        <v>2.3208398778700001</v>
      </c>
      <c r="BA29" t="str">
        <f t="shared" si="39"/>
        <v>pedestrian-right</v>
      </c>
      <c r="BB29">
        <f t="shared" si="40"/>
        <v>0</v>
      </c>
    </row>
    <row r="30" spans="1:54" x14ac:dyDescent="0.25">
      <c r="A30" t="s">
        <v>37</v>
      </c>
      <c r="B30" t="s">
        <v>21</v>
      </c>
      <c r="C30">
        <v>-0.110045697309</v>
      </c>
      <c r="D30">
        <v>-0.40715239470600001</v>
      </c>
      <c r="E30">
        <v>-0.105888186009</v>
      </c>
      <c r="F30">
        <v>1.7996462290599999</v>
      </c>
      <c r="G30">
        <v>-0.892170124525</v>
      </c>
      <c r="H30">
        <v>0.336380113604</v>
      </c>
      <c r="I30">
        <v>0</v>
      </c>
      <c r="J30">
        <v>2</v>
      </c>
      <c r="K30">
        <v>2</v>
      </c>
      <c r="L30">
        <v>2</v>
      </c>
      <c r="M30" t="s">
        <v>16</v>
      </c>
      <c r="N30">
        <f t="shared" si="5"/>
        <v>0</v>
      </c>
      <c r="O30">
        <f t="shared" si="0"/>
        <v>0</v>
      </c>
      <c r="P30">
        <f t="shared" si="1"/>
        <v>1.909691926369</v>
      </c>
      <c r="Q30">
        <f t="shared" si="2"/>
        <v>0.74353250830999995</v>
      </c>
      <c r="R30">
        <f t="shared" si="3"/>
        <v>0.99805831053399996</v>
      </c>
      <c r="S30">
        <f t="shared" si="6"/>
        <v>1.909691926369</v>
      </c>
      <c r="T30" t="str">
        <f t="shared" si="7"/>
        <v>pedestrian-front</v>
      </c>
      <c r="U30">
        <f t="shared" si="4"/>
        <v>0</v>
      </c>
      <c r="V30" s="2">
        <f t="shared" si="8"/>
        <v>0</v>
      </c>
      <c r="W30" s="3">
        <f t="shared" si="9"/>
        <v>0</v>
      </c>
      <c r="X30" s="4">
        <f t="shared" si="10"/>
        <v>0</v>
      </c>
      <c r="Y30" s="2">
        <f t="shared" si="11"/>
        <v>0.110045697309</v>
      </c>
      <c r="Z30" s="3">
        <f t="shared" si="12"/>
        <v>1.7996462290599999</v>
      </c>
      <c r="AA30" s="4">
        <f t="shared" si="13"/>
        <v>0</v>
      </c>
      <c r="AB30">
        <f t="shared" si="14"/>
        <v>0.40715239470600001</v>
      </c>
      <c r="AC30">
        <f t="shared" si="15"/>
        <v>0</v>
      </c>
      <c r="AD30">
        <f t="shared" si="16"/>
        <v>0.336380113604</v>
      </c>
      <c r="AE30">
        <f t="shared" si="17"/>
        <v>0.105888186009</v>
      </c>
      <c r="AF30">
        <f t="shared" si="18"/>
        <v>0.892170124525</v>
      </c>
      <c r="AG30">
        <f t="shared" si="19"/>
        <v>0</v>
      </c>
      <c r="AH30">
        <f t="shared" si="20"/>
        <v>1.7996462290599999</v>
      </c>
      <c r="AI30" t="str">
        <f t="shared" si="21"/>
        <v>pedestrian-front</v>
      </c>
      <c r="AJ30">
        <f t="shared" si="22"/>
        <v>0</v>
      </c>
      <c r="AK30">
        <f t="shared" si="23"/>
        <v>-0.110045697309</v>
      </c>
      <c r="AL30">
        <f t="shared" si="24"/>
        <v>0.336380113604</v>
      </c>
      <c r="AM30">
        <f t="shared" si="25"/>
        <v>0</v>
      </c>
      <c r="AN30">
        <f t="shared" si="26"/>
        <v>0.110045697309</v>
      </c>
      <c r="AO30">
        <f t="shared" si="27"/>
        <v>0.336380113604</v>
      </c>
      <c r="AP30">
        <f t="shared" si="28"/>
        <v>0</v>
      </c>
      <c r="AQ30">
        <f t="shared" si="29"/>
        <v>0.336380113604</v>
      </c>
      <c r="AR30" t="str">
        <f t="shared" si="30"/>
        <v>pedestrian-left</v>
      </c>
      <c r="AS30">
        <f t="shared" si="31"/>
        <v>0</v>
      </c>
      <c r="AT30">
        <f t="shared" si="32"/>
        <v>-0.105888186009</v>
      </c>
      <c r="AU30">
        <f t="shared" si="33"/>
        <v>1.7996462290599999</v>
      </c>
      <c r="AV30">
        <f t="shared" si="34"/>
        <v>0</v>
      </c>
      <c r="AW30">
        <f t="shared" si="35"/>
        <v>1.7996462290599999</v>
      </c>
      <c r="AX30">
        <f t="shared" si="36"/>
        <v>0</v>
      </c>
      <c r="AY30">
        <f t="shared" si="37"/>
        <v>0.105888186009</v>
      </c>
      <c r="AZ30">
        <f t="shared" si="38"/>
        <v>1.7996462290599999</v>
      </c>
      <c r="BA30" t="str">
        <f t="shared" si="39"/>
        <v>pedestrian-front</v>
      </c>
      <c r="BB30">
        <f t="shared" si="40"/>
        <v>0</v>
      </c>
    </row>
    <row r="31" spans="1:54" x14ac:dyDescent="0.25">
      <c r="A31" t="s">
        <v>38</v>
      </c>
      <c r="B31" t="s">
        <v>16</v>
      </c>
      <c r="C31">
        <v>0.368354941454</v>
      </c>
      <c r="D31">
        <v>0.81534205641099999</v>
      </c>
      <c r="E31">
        <v>-1.59581239552E-2</v>
      </c>
      <c r="F31">
        <v>0.29105807749700002</v>
      </c>
      <c r="G31">
        <v>-1.7790320774199999</v>
      </c>
      <c r="H31">
        <v>1.35111569121</v>
      </c>
      <c r="I31">
        <v>2</v>
      </c>
      <c r="J31">
        <v>1</v>
      </c>
      <c r="K31">
        <v>1</v>
      </c>
      <c r="L31">
        <v>2</v>
      </c>
      <c r="M31" t="s">
        <v>7</v>
      </c>
      <c r="N31">
        <f t="shared" si="5"/>
        <v>0</v>
      </c>
      <c r="O31">
        <f t="shared" si="0"/>
        <v>1.183696997865</v>
      </c>
      <c r="P31">
        <f t="shared" si="1"/>
        <v>0.29105807749700002</v>
      </c>
      <c r="Q31">
        <f t="shared" si="2"/>
        <v>1.35111569121</v>
      </c>
      <c r="R31">
        <f t="shared" si="3"/>
        <v>1.7949902013751999</v>
      </c>
      <c r="S31">
        <f t="shared" si="6"/>
        <v>1.7949902013751999</v>
      </c>
      <c r="T31" t="str">
        <f t="shared" si="7"/>
        <v>pedestrian-right</v>
      </c>
      <c r="U31">
        <f t="shared" si="4"/>
        <v>0</v>
      </c>
      <c r="V31" s="2">
        <f t="shared" si="8"/>
        <v>0.368354941454</v>
      </c>
      <c r="W31" s="3">
        <f t="shared" si="9"/>
        <v>0.81534205641099999</v>
      </c>
      <c r="X31" s="4">
        <f t="shared" si="10"/>
        <v>0</v>
      </c>
      <c r="Y31" s="2">
        <f t="shared" si="11"/>
        <v>0</v>
      </c>
      <c r="Z31" s="3">
        <f t="shared" si="12"/>
        <v>0.29105807749700002</v>
      </c>
      <c r="AA31" s="4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1.35111569121</v>
      </c>
      <c r="AE31">
        <f t="shared" si="17"/>
        <v>1.59581239552E-2</v>
      </c>
      <c r="AF31">
        <f t="shared" si="18"/>
        <v>1.7790320774199999</v>
      </c>
      <c r="AG31">
        <f t="shared" si="19"/>
        <v>0</v>
      </c>
      <c r="AH31">
        <f t="shared" si="20"/>
        <v>1.7790320774199999</v>
      </c>
      <c r="AI31" t="str">
        <f t="shared" si="21"/>
        <v>pedestrian-right</v>
      </c>
      <c r="AJ31">
        <f t="shared" si="22"/>
        <v>0</v>
      </c>
      <c r="AK31">
        <f t="shared" si="23"/>
        <v>0.368354941454</v>
      </c>
      <c r="AL31">
        <f t="shared" si="24"/>
        <v>1.35111569121</v>
      </c>
      <c r="AM31">
        <f t="shared" si="25"/>
        <v>0.368354941454</v>
      </c>
      <c r="AN31">
        <f t="shared" si="26"/>
        <v>0</v>
      </c>
      <c r="AO31">
        <f t="shared" si="27"/>
        <v>1.35111569121</v>
      </c>
      <c r="AP31">
        <f t="shared" si="28"/>
        <v>0</v>
      </c>
      <c r="AQ31">
        <f t="shared" si="29"/>
        <v>1.35111569121</v>
      </c>
      <c r="AR31" t="str">
        <f t="shared" si="30"/>
        <v>pedestrian-left</v>
      </c>
      <c r="AS31">
        <f t="shared" si="31"/>
        <v>0</v>
      </c>
      <c r="AT31">
        <f t="shared" si="32"/>
        <v>-1.59581239552E-2</v>
      </c>
      <c r="AU31">
        <f t="shared" si="33"/>
        <v>0.29105807749700002</v>
      </c>
      <c r="AV31">
        <f t="shared" si="34"/>
        <v>0</v>
      </c>
      <c r="AW31">
        <f t="shared" si="35"/>
        <v>0.29105807749700002</v>
      </c>
      <c r="AX31">
        <f t="shared" si="36"/>
        <v>0</v>
      </c>
      <c r="AY31">
        <f t="shared" si="37"/>
        <v>1.59581239552E-2</v>
      </c>
      <c r="AZ31">
        <f t="shared" si="38"/>
        <v>0.29105807749700002</v>
      </c>
      <c r="BA31" t="str">
        <f t="shared" si="39"/>
        <v>pedestrian-front</v>
      </c>
      <c r="BB31">
        <f t="shared" si="40"/>
        <v>1</v>
      </c>
    </row>
    <row r="32" spans="1:54" x14ac:dyDescent="0.25">
      <c r="A32" t="s">
        <v>39</v>
      </c>
      <c r="B32" t="s">
        <v>12</v>
      </c>
      <c r="C32">
        <v>-9.6184831964199996E-2</v>
      </c>
      <c r="D32">
        <v>1.38340019397</v>
      </c>
      <c r="E32">
        <v>1.1241087460900001</v>
      </c>
      <c r="F32">
        <v>1.3928930203400001</v>
      </c>
      <c r="G32">
        <v>-1.3449839114</v>
      </c>
      <c r="H32">
        <v>0.34562918521199998</v>
      </c>
      <c r="I32">
        <v>2</v>
      </c>
      <c r="J32">
        <v>2</v>
      </c>
      <c r="K32">
        <v>1</v>
      </c>
      <c r="L32">
        <v>1</v>
      </c>
      <c r="M32" t="s">
        <v>7</v>
      </c>
      <c r="N32">
        <f t="shared" si="5"/>
        <v>0</v>
      </c>
      <c r="O32">
        <f t="shared" si="0"/>
        <v>2.5075089400600001</v>
      </c>
      <c r="P32">
        <f t="shared" si="1"/>
        <v>1.4890778523042001</v>
      </c>
      <c r="Q32">
        <f t="shared" si="2"/>
        <v>0.34562918521199998</v>
      </c>
      <c r="R32">
        <f t="shared" si="3"/>
        <v>1.3449839114</v>
      </c>
      <c r="S32">
        <f t="shared" si="6"/>
        <v>2.5075089400600001</v>
      </c>
      <c r="T32" t="str">
        <f t="shared" si="7"/>
        <v>pedestrian-back</v>
      </c>
      <c r="U32">
        <f t="shared" si="4"/>
        <v>0</v>
      </c>
      <c r="V32" s="2">
        <f t="shared" si="8"/>
        <v>0</v>
      </c>
      <c r="W32" s="3">
        <f t="shared" si="9"/>
        <v>1.38340019397</v>
      </c>
      <c r="X32" s="4">
        <f t="shared" si="10"/>
        <v>1.1241087460900001</v>
      </c>
      <c r="Y32" s="2">
        <f t="shared" si="11"/>
        <v>9.6184831964199996E-2</v>
      </c>
      <c r="Z32" s="3">
        <f t="shared" si="12"/>
        <v>1.3928930203400001</v>
      </c>
      <c r="AA32" s="4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0.34562918521199998</v>
      </c>
      <c r="AE32">
        <f t="shared" si="17"/>
        <v>0</v>
      </c>
      <c r="AF32">
        <f t="shared" si="18"/>
        <v>1.3449839114</v>
      </c>
      <c r="AG32">
        <f t="shared" si="19"/>
        <v>0</v>
      </c>
      <c r="AH32">
        <f t="shared" si="20"/>
        <v>1.3928930203400001</v>
      </c>
      <c r="AI32" t="str">
        <f t="shared" si="21"/>
        <v>pedestrian-front</v>
      </c>
      <c r="AJ32">
        <f t="shared" si="22"/>
        <v>0</v>
      </c>
      <c r="AK32">
        <f t="shared" si="23"/>
        <v>-9.6184831964199996E-2</v>
      </c>
      <c r="AL32">
        <f t="shared" si="24"/>
        <v>0.34562918521199998</v>
      </c>
      <c r="AM32">
        <f t="shared" si="25"/>
        <v>0</v>
      </c>
      <c r="AN32">
        <f t="shared" si="26"/>
        <v>9.6184831964199996E-2</v>
      </c>
      <c r="AO32">
        <f t="shared" si="27"/>
        <v>0.34562918521199998</v>
      </c>
      <c r="AP32">
        <f t="shared" si="28"/>
        <v>0</v>
      </c>
      <c r="AQ32">
        <f t="shared" si="29"/>
        <v>0.34562918521199998</v>
      </c>
      <c r="AR32" t="str">
        <f t="shared" si="30"/>
        <v>pedestrian-left</v>
      </c>
      <c r="AS32">
        <f t="shared" si="31"/>
        <v>1</v>
      </c>
      <c r="AT32">
        <f t="shared" si="32"/>
        <v>1.1241087460900001</v>
      </c>
      <c r="AU32">
        <f t="shared" si="33"/>
        <v>1.3928930203400001</v>
      </c>
      <c r="AV32">
        <f t="shared" si="34"/>
        <v>1.1241087460900001</v>
      </c>
      <c r="AW32">
        <f t="shared" si="35"/>
        <v>1.3928930203400001</v>
      </c>
      <c r="AX32">
        <f t="shared" si="36"/>
        <v>0</v>
      </c>
      <c r="AY32">
        <f t="shared" si="37"/>
        <v>0</v>
      </c>
      <c r="AZ32">
        <f t="shared" si="38"/>
        <v>1.3928930203400001</v>
      </c>
      <c r="BA32" t="str">
        <f t="shared" si="39"/>
        <v>pedestrian-front</v>
      </c>
      <c r="BB32">
        <f t="shared" si="40"/>
        <v>0</v>
      </c>
    </row>
    <row r="33" spans="1:54" x14ac:dyDescent="0.25">
      <c r="A33" t="s">
        <v>40</v>
      </c>
      <c r="B33" t="s">
        <v>12</v>
      </c>
      <c r="C33">
        <v>-0.66309824227799996</v>
      </c>
      <c r="D33">
        <v>1.42510328678</v>
      </c>
      <c r="E33">
        <v>-2.3330009171000001E-2</v>
      </c>
      <c r="F33">
        <v>-0.26654237555999999</v>
      </c>
      <c r="G33">
        <v>-1.7304046925700001</v>
      </c>
      <c r="H33">
        <v>-0.882115030252</v>
      </c>
      <c r="I33">
        <v>1</v>
      </c>
      <c r="J33">
        <v>1</v>
      </c>
      <c r="K33">
        <v>1</v>
      </c>
      <c r="L33">
        <v>3</v>
      </c>
      <c r="M33" t="s">
        <v>21</v>
      </c>
      <c r="N33">
        <f t="shared" si="5"/>
        <v>0</v>
      </c>
      <c r="O33">
        <f t="shared" si="0"/>
        <v>1.42510328678</v>
      </c>
      <c r="P33">
        <f t="shared" si="1"/>
        <v>0.66309824227799996</v>
      </c>
      <c r="Q33">
        <f t="shared" si="2"/>
        <v>0.26654237555999999</v>
      </c>
      <c r="R33">
        <f t="shared" si="3"/>
        <v>2.6358497319929999</v>
      </c>
      <c r="S33">
        <f t="shared" si="6"/>
        <v>2.6358497319929999</v>
      </c>
      <c r="T33" t="str">
        <f t="shared" si="7"/>
        <v>pedestrian-right</v>
      </c>
      <c r="U33">
        <f t="shared" si="4"/>
        <v>0</v>
      </c>
      <c r="V33" s="2">
        <f t="shared" si="8"/>
        <v>0</v>
      </c>
      <c r="W33" s="3">
        <f t="shared" si="9"/>
        <v>1.42510328678</v>
      </c>
      <c r="X33" s="4">
        <f t="shared" si="10"/>
        <v>0</v>
      </c>
      <c r="Y33" s="2">
        <f t="shared" si="11"/>
        <v>0.66309824227799996</v>
      </c>
      <c r="Z33" s="3">
        <f t="shared" si="12"/>
        <v>0</v>
      </c>
      <c r="AA33" s="4">
        <f t="shared" si="13"/>
        <v>0</v>
      </c>
      <c r="AB33">
        <f t="shared" si="14"/>
        <v>0</v>
      </c>
      <c r="AC33">
        <f t="shared" si="15"/>
        <v>0.26654237555999999</v>
      </c>
      <c r="AD33">
        <f t="shared" si="16"/>
        <v>0</v>
      </c>
      <c r="AE33">
        <f t="shared" si="17"/>
        <v>2.3330009171000001E-2</v>
      </c>
      <c r="AF33">
        <f t="shared" si="18"/>
        <v>1.7304046925700001</v>
      </c>
      <c r="AG33">
        <f t="shared" si="19"/>
        <v>0.882115030252</v>
      </c>
      <c r="AH33">
        <f t="shared" si="20"/>
        <v>1.7304046925700001</v>
      </c>
      <c r="AI33" t="str">
        <f t="shared" si="21"/>
        <v>pedestrian-right</v>
      </c>
      <c r="AJ33">
        <f t="shared" si="22"/>
        <v>0</v>
      </c>
      <c r="AK33">
        <f t="shared" si="23"/>
        <v>-0.66309824227799996</v>
      </c>
      <c r="AL33">
        <f t="shared" si="24"/>
        <v>-0.882115030252</v>
      </c>
      <c r="AM33">
        <f t="shared" si="25"/>
        <v>0</v>
      </c>
      <c r="AN33">
        <f t="shared" si="26"/>
        <v>0.66309824227799996</v>
      </c>
      <c r="AO33">
        <f t="shared" si="27"/>
        <v>0</v>
      </c>
      <c r="AP33">
        <f t="shared" si="28"/>
        <v>0.882115030252</v>
      </c>
      <c r="AQ33">
        <f t="shared" si="29"/>
        <v>0.882115030252</v>
      </c>
      <c r="AR33" t="str">
        <f t="shared" si="30"/>
        <v>pedestrian-right</v>
      </c>
      <c r="AS33">
        <f t="shared" si="31"/>
        <v>0</v>
      </c>
      <c r="AT33">
        <f t="shared" si="32"/>
        <v>-2.3330009171000001E-2</v>
      </c>
      <c r="AU33">
        <f t="shared" si="33"/>
        <v>-0.26654237555999999</v>
      </c>
      <c r="AV33">
        <f t="shared" si="34"/>
        <v>0</v>
      </c>
      <c r="AW33">
        <f t="shared" si="35"/>
        <v>0</v>
      </c>
      <c r="AX33">
        <f t="shared" si="36"/>
        <v>0.26654237555999999</v>
      </c>
      <c r="AY33">
        <f t="shared" si="37"/>
        <v>2.3330009171000001E-2</v>
      </c>
      <c r="AZ33">
        <f t="shared" si="38"/>
        <v>0.26654237555999999</v>
      </c>
      <c r="BA33" t="str">
        <f t="shared" si="39"/>
        <v>pedestrian-left</v>
      </c>
      <c r="BB33">
        <f t="shared" si="40"/>
        <v>1</v>
      </c>
    </row>
    <row r="34" spans="1:54" x14ac:dyDescent="0.25">
      <c r="A34" t="s">
        <v>41</v>
      </c>
      <c r="B34" t="s">
        <v>21</v>
      </c>
      <c r="C34">
        <v>0.41607375460000001</v>
      </c>
      <c r="D34">
        <v>2.0236507114200002</v>
      </c>
      <c r="E34">
        <v>0.47846718098800001</v>
      </c>
      <c r="F34">
        <v>1.02819151127</v>
      </c>
      <c r="G34">
        <v>0.90834938917499997</v>
      </c>
      <c r="H34">
        <v>0.63224747466499998</v>
      </c>
      <c r="I34">
        <v>3</v>
      </c>
      <c r="J34">
        <v>2</v>
      </c>
      <c r="K34">
        <v>1</v>
      </c>
      <c r="L34">
        <v>0</v>
      </c>
      <c r="M34" t="s">
        <v>7</v>
      </c>
      <c r="N34">
        <f t="shared" si="5"/>
        <v>0</v>
      </c>
      <c r="O34">
        <f t="shared" si="0"/>
        <v>2.9181916470080003</v>
      </c>
      <c r="P34">
        <f t="shared" si="1"/>
        <v>1.9365409004449998</v>
      </c>
      <c r="Q34">
        <f t="shared" si="2"/>
        <v>0.63224747466499998</v>
      </c>
      <c r="R34">
        <f t="shared" si="3"/>
        <v>0</v>
      </c>
      <c r="S34">
        <f t="shared" si="6"/>
        <v>2.9181916470080003</v>
      </c>
      <c r="T34" t="str">
        <f t="shared" si="7"/>
        <v>pedestrian-back</v>
      </c>
      <c r="U34">
        <f t="shared" si="4"/>
        <v>0</v>
      </c>
      <c r="V34" s="2">
        <f t="shared" si="8"/>
        <v>0.41607375460000001</v>
      </c>
      <c r="W34" s="3">
        <f t="shared" si="9"/>
        <v>2.0236507114200002</v>
      </c>
      <c r="X34" s="4">
        <f t="shared" si="10"/>
        <v>0.47846718098800001</v>
      </c>
      <c r="Y34" s="2">
        <f t="shared" si="11"/>
        <v>0</v>
      </c>
      <c r="Z34" s="3">
        <f t="shared" si="12"/>
        <v>1.02819151127</v>
      </c>
      <c r="AA34" s="4">
        <f t="shared" si="13"/>
        <v>0.90834938917499997</v>
      </c>
      <c r="AB34">
        <f t="shared" si="14"/>
        <v>0</v>
      </c>
      <c r="AC34">
        <f t="shared" si="15"/>
        <v>0</v>
      </c>
      <c r="AD34">
        <f t="shared" si="16"/>
        <v>0.63224747466499998</v>
      </c>
      <c r="AE34">
        <f t="shared" si="17"/>
        <v>0</v>
      </c>
      <c r="AF34">
        <f t="shared" si="18"/>
        <v>0</v>
      </c>
      <c r="AG34">
        <f t="shared" si="19"/>
        <v>0</v>
      </c>
      <c r="AH34">
        <f t="shared" si="20"/>
        <v>2.0236507114200002</v>
      </c>
      <c r="AI34" t="str">
        <f t="shared" si="21"/>
        <v>pedestrian-back</v>
      </c>
      <c r="AJ34">
        <f t="shared" si="22"/>
        <v>0</v>
      </c>
      <c r="AK34">
        <f t="shared" si="23"/>
        <v>0.41607375460000001</v>
      </c>
      <c r="AL34">
        <f t="shared" si="24"/>
        <v>0.63224747466499998</v>
      </c>
      <c r="AM34">
        <f t="shared" si="25"/>
        <v>0.41607375460000001</v>
      </c>
      <c r="AN34">
        <f t="shared" si="26"/>
        <v>0</v>
      </c>
      <c r="AO34">
        <f t="shared" si="27"/>
        <v>0.63224747466499998</v>
      </c>
      <c r="AP34">
        <f t="shared" si="28"/>
        <v>0</v>
      </c>
      <c r="AQ34">
        <f t="shared" si="29"/>
        <v>0.63224747466499998</v>
      </c>
      <c r="AR34" t="str">
        <f t="shared" si="30"/>
        <v>pedestrian-left</v>
      </c>
      <c r="AS34">
        <f t="shared" si="31"/>
        <v>0</v>
      </c>
      <c r="AT34">
        <f t="shared" si="32"/>
        <v>0.47846718098800001</v>
      </c>
      <c r="AU34">
        <f t="shared" si="33"/>
        <v>1.02819151127</v>
      </c>
      <c r="AV34">
        <f t="shared" si="34"/>
        <v>0.47846718098800001</v>
      </c>
      <c r="AW34">
        <f t="shared" si="35"/>
        <v>1.02819151127</v>
      </c>
      <c r="AX34">
        <f t="shared" si="36"/>
        <v>0</v>
      </c>
      <c r="AY34">
        <f t="shared" si="37"/>
        <v>0</v>
      </c>
      <c r="AZ34">
        <f t="shared" si="38"/>
        <v>1.02819151127</v>
      </c>
      <c r="BA34" t="str">
        <f t="shared" si="39"/>
        <v>pedestrian-front</v>
      </c>
      <c r="BB34">
        <f t="shared" si="40"/>
        <v>0</v>
      </c>
    </row>
    <row r="35" spans="1:54" x14ac:dyDescent="0.25">
      <c r="A35" t="s">
        <v>42</v>
      </c>
      <c r="B35" t="s">
        <v>16</v>
      </c>
      <c r="C35">
        <v>0.38332465616900002</v>
      </c>
      <c r="D35">
        <v>-4.0824429846000001</v>
      </c>
      <c r="E35">
        <v>-3.8544551447200002</v>
      </c>
      <c r="F35">
        <v>-1.5439483971200001</v>
      </c>
      <c r="G35">
        <v>1.38889161304</v>
      </c>
      <c r="H35">
        <v>-1.20514154939</v>
      </c>
      <c r="I35">
        <v>1</v>
      </c>
      <c r="J35">
        <v>1</v>
      </c>
      <c r="K35">
        <v>2</v>
      </c>
      <c r="L35">
        <v>2</v>
      </c>
      <c r="M35" t="s">
        <v>12</v>
      </c>
      <c r="N35">
        <f t="shared" si="5"/>
        <v>0</v>
      </c>
      <c r="O35">
        <f t="shared" ref="O35:O66" si="41">IF(C35&gt;0,C35,0)+IF(D35&gt;0,D35,0)+IF(E35&gt;0,E35,0)</f>
        <v>0.38332465616900002</v>
      </c>
      <c r="P35">
        <f t="shared" ref="P35:P66" si="42">IF(C35&lt;0,ABS(C35),0)+IF(F35&gt;0,F35,0)+IF(G35&gt;0,G35,0)</f>
        <v>1.38889161304</v>
      </c>
      <c r="Q35">
        <f t="shared" ref="Q35:Q66" si="43">IF(D35&lt;0,ABS(D35),0)+IF(F35&lt;0,ABS(F35),0)+IF(H35&gt;0,H35,0)</f>
        <v>5.6263913817200004</v>
      </c>
      <c r="R35">
        <f t="shared" ref="R35:R66" si="44">IF(E35&lt;0,ABS(E35),0)+IF(G35&lt;0,ABS(G35),0)+IF(H35&lt;0,ABS(H35),0)</f>
        <v>5.0595966941100006</v>
      </c>
      <c r="S35">
        <f t="shared" si="6"/>
        <v>5.6263913817200004</v>
      </c>
      <c r="T35" t="str">
        <f t="shared" si="7"/>
        <v>pedestrian-left</v>
      </c>
      <c r="U35">
        <f t="shared" ref="U35:U66" si="45">IF(T35=B35,1,0)</f>
        <v>0</v>
      </c>
      <c r="V35" s="2">
        <f t="shared" si="8"/>
        <v>0.38332465616900002</v>
      </c>
      <c r="W35" s="3">
        <f t="shared" si="9"/>
        <v>0</v>
      </c>
      <c r="X35" s="4">
        <f t="shared" si="10"/>
        <v>0</v>
      </c>
      <c r="Y35" s="2">
        <f t="shared" si="11"/>
        <v>0</v>
      </c>
      <c r="Z35" s="3">
        <f t="shared" si="12"/>
        <v>0</v>
      </c>
      <c r="AA35" s="4">
        <f t="shared" si="13"/>
        <v>1.38889161304</v>
      </c>
      <c r="AB35">
        <f t="shared" si="14"/>
        <v>4.0824429846000001</v>
      </c>
      <c r="AC35">
        <f t="shared" si="15"/>
        <v>1.5439483971200001</v>
      </c>
      <c r="AD35">
        <f t="shared" si="16"/>
        <v>0</v>
      </c>
      <c r="AE35">
        <f t="shared" si="17"/>
        <v>3.8544551447200002</v>
      </c>
      <c r="AF35">
        <f t="shared" si="18"/>
        <v>0</v>
      </c>
      <c r="AG35">
        <f t="shared" si="19"/>
        <v>1.20514154939</v>
      </c>
      <c r="AH35">
        <f t="shared" si="20"/>
        <v>4.0824429846000001</v>
      </c>
      <c r="AI35" t="str">
        <f t="shared" si="21"/>
        <v>pedestrian-left</v>
      </c>
      <c r="AJ35">
        <f t="shared" si="22"/>
        <v>0</v>
      </c>
      <c r="AK35">
        <f t="shared" si="23"/>
        <v>0.38332465616900002</v>
      </c>
      <c r="AL35">
        <f t="shared" si="24"/>
        <v>-1.20514154939</v>
      </c>
      <c r="AM35">
        <f t="shared" si="25"/>
        <v>0.38332465616900002</v>
      </c>
      <c r="AN35">
        <f t="shared" si="26"/>
        <v>0</v>
      </c>
      <c r="AO35">
        <f t="shared" si="27"/>
        <v>0</v>
      </c>
      <c r="AP35">
        <f t="shared" si="28"/>
        <v>1.20514154939</v>
      </c>
      <c r="AQ35">
        <f t="shared" si="29"/>
        <v>1.20514154939</v>
      </c>
      <c r="AR35" t="str">
        <f t="shared" si="30"/>
        <v>pedestrian-right</v>
      </c>
      <c r="AS35">
        <f t="shared" si="31"/>
        <v>0</v>
      </c>
      <c r="AT35">
        <f t="shared" si="32"/>
        <v>-3.8544551447200002</v>
      </c>
      <c r="AU35">
        <f t="shared" si="33"/>
        <v>-1.5439483971200001</v>
      </c>
      <c r="AV35">
        <f t="shared" si="34"/>
        <v>0</v>
      </c>
      <c r="AW35">
        <f t="shared" si="35"/>
        <v>0</v>
      </c>
      <c r="AX35">
        <f t="shared" si="36"/>
        <v>1.5439483971200001</v>
      </c>
      <c r="AY35">
        <f t="shared" si="37"/>
        <v>3.8544551447200002</v>
      </c>
      <c r="AZ35">
        <f t="shared" si="38"/>
        <v>3.8544551447200002</v>
      </c>
      <c r="BA35" t="str">
        <f t="shared" si="39"/>
        <v>pedestrian-right</v>
      </c>
      <c r="BB35">
        <f t="shared" si="40"/>
        <v>0</v>
      </c>
    </row>
    <row r="36" spans="1:54" x14ac:dyDescent="0.25">
      <c r="A36" t="s">
        <v>43</v>
      </c>
      <c r="B36" t="s">
        <v>7</v>
      </c>
      <c r="C36">
        <v>0.42067524162499997</v>
      </c>
      <c r="D36">
        <v>-0.84456486817599996</v>
      </c>
      <c r="E36">
        <v>-0.891580975542</v>
      </c>
      <c r="F36">
        <v>-1.3746647884000001</v>
      </c>
      <c r="G36">
        <v>0.689712150079</v>
      </c>
      <c r="H36">
        <v>-1.6145186815000001</v>
      </c>
      <c r="I36">
        <v>1</v>
      </c>
      <c r="J36">
        <v>1</v>
      </c>
      <c r="K36">
        <v>2</v>
      </c>
      <c r="L36">
        <v>2</v>
      </c>
      <c r="M36" t="s">
        <v>12</v>
      </c>
      <c r="N36">
        <f t="shared" si="5"/>
        <v>0</v>
      </c>
      <c r="O36">
        <f t="shared" si="41"/>
        <v>0.42067524162499997</v>
      </c>
      <c r="P36">
        <f t="shared" si="42"/>
        <v>0.689712150079</v>
      </c>
      <c r="Q36">
        <f t="shared" si="43"/>
        <v>2.2192296565760001</v>
      </c>
      <c r="R36">
        <f t="shared" si="44"/>
        <v>2.5060996570420002</v>
      </c>
      <c r="S36">
        <f t="shared" si="6"/>
        <v>2.5060996570420002</v>
      </c>
      <c r="T36" t="str">
        <f t="shared" si="7"/>
        <v>pedestrian-right</v>
      </c>
      <c r="U36">
        <f t="shared" si="45"/>
        <v>0</v>
      </c>
      <c r="V36" s="2">
        <f t="shared" si="8"/>
        <v>0.42067524162499997</v>
      </c>
      <c r="W36" s="3">
        <f t="shared" si="9"/>
        <v>0</v>
      </c>
      <c r="X36" s="4">
        <f t="shared" si="10"/>
        <v>0</v>
      </c>
      <c r="Y36" s="2">
        <f t="shared" si="11"/>
        <v>0</v>
      </c>
      <c r="Z36" s="3">
        <f t="shared" si="12"/>
        <v>0</v>
      </c>
      <c r="AA36" s="4">
        <f t="shared" si="13"/>
        <v>0.689712150079</v>
      </c>
      <c r="AB36">
        <f t="shared" si="14"/>
        <v>0.84456486817599996</v>
      </c>
      <c r="AC36">
        <f t="shared" si="15"/>
        <v>1.3746647884000001</v>
      </c>
      <c r="AD36">
        <f t="shared" si="16"/>
        <v>0</v>
      </c>
      <c r="AE36">
        <f t="shared" si="17"/>
        <v>0.891580975542</v>
      </c>
      <c r="AF36">
        <f t="shared" si="18"/>
        <v>0</v>
      </c>
      <c r="AG36">
        <f t="shared" si="19"/>
        <v>1.6145186815000001</v>
      </c>
      <c r="AH36">
        <f t="shared" si="20"/>
        <v>1.6145186815000001</v>
      </c>
      <c r="AI36" t="str">
        <f t="shared" si="21"/>
        <v>pedestrian-right</v>
      </c>
      <c r="AJ36">
        <f t="shared" si="22"/>
        <v>0</v>
      </c>
      <c r="AK36">
        <f t="shared" si="23"/>
        <v>0.42067524162499997</v>
      </c>
      <c r="AL36">
        <f t="shared" si="24"/>
        <v>-1.6145186815000001</v>
      </c>
      <c r="AM36">
        <f t="shared" si="25"/>
        <v>0.42067524162499997</v>
      </c>
      <c r="AN36">
        <f t="shared" si="26"/>
        <v>0</v>
      </c>
      <c r="AO36">
        <f t="shared" si="27"/>
        <v>0</v>
      </c>
      <c r="AP36">
        <f t="shared" si="28"/>
        <v>1.6145186815000001</v>
      </c>
      <c r="AQ36">
        <f t="shared" si="29"/>
        <v>1.6145186815000001</v>
      </c>
      <c r="AR36" t="str">
        <f t="shared" si="30"/>
        <v>pedestrian-right</v>
      </c>
      <c r="AS36">
        <f t="shared" si="31"/>
        <v>0</v>
      </c>
      <c r="AT36">
        <f t="shared" si="32"/>
        <v>-0.891580975542</v>
      </c>
      <c r="AU36">
        <f t="shared" si="33"/>
        <v>-1.3746647884000001</v>
      </c>
      <c r="AV36">
        <f t="shared" si="34"/>
        <v>0</v>
      </c>
      <c r="AW36">
        <f t="shared" si="35"/>
        <v>0</v>
      </c>
      <c r="AX36">
        <f t="shared" si="36"/>
        <v>1.3746647884000001</v>
      </c>
      <c r="AY36">
        <f t="shared" si="37"/>
        <v>0.891580975542</v>
      </c>
      <c r="AZ36">
        <f t="shared" si="38"/>
        <v>1.3746647884000001</v>
      </c>
      <c r="BA36" t="str">
        <f t="shared" si="39"/>
        <v>pedestrian-left</v>
      </c>
      <c r="BB36">
        <f t="shared" si="40"/>
        <v>0</v>
      </c>
    </row>
    <row r="37" spans="1:54" x14ac:dyDescent="0.25">
      <c r="A37" t="s">
        <v>44</v>
      </c>
      <c r="B37" t="s">
        <v>21</v>
      </c>
      <c r="C37">
        <v>-0.24625249969099999</v>
      </c>
      <c r="D37">
        <v>0.29514747017100001</v>
      </c>
      <c r="E37">
        <v>2.7940625411000002</v>
      </c>
      <c r="F37">
        <v>1.6245924642</v>
      </c>
      <c r="G37">
        <v>-0.86021720460499995</v>
      </c>
      <c r="H37">
        <v>0.98916033846899998</v>
      </c>
      <c r="I37">
        <v>2</v>
      </c>
      <c r="J37">
        <v>2</v>
      </c>
      <c r="K37">
        <v>1</v>
      </c>
      <c r="L37">
        <v>1</v>
      </c>
      <c r="M37" t="s">
        <v>7</v>
      </c>
      <c r="N37">
        <f t="shared" si="5"/>
        <v>0</v>
      </c>
      <c r="O37">
        <f t="shared" si="41"/>
        <v>3.0892100112710001</v>
      </c>
      <c r="P37">
        <f t="shared" si="42"/>
        <v>1.8708449638910001</v>
      </c>
      <c r="Q37">
        <f t="shared" si="43"/>
        <v>0.98916033846899998</v>
      </c>
      <c r="R37">
        <f t="shared" si="44"/>
        <v>0.86021720460499995</v>
      </c>
      <c r="S37">
        <f t="shared" si="6"/>
        <v>3.0892100112710001</v>
      </c>
      <c r="T37" t="str">
        <f t="shared" si="7"/>
        <v>pedestrian-back</v>
      </c>
      <c r="U37">
        <f t="shared" si="45"/>
        <v>0</v>
      </c>
      <c r="V37" s="2">
        <f t="shared" si="8"/>
        <v>0</v>
      </c>
      <c r="W37" s="3">
        <f t="shared" si="9"/>
        <v>0.29514747017100001</v>
      </c>
      <c r="X37" s="4">
        <f t="shared" si="10"/>
        <v>2.7940625411000002</v>
      </c>
      <c r="Y37" s="2">
        <f t="shared" si="11"/>
        <v>0.24625249969099999</v>
      </c>
      <c r="Z37" s="3">
        <f t="shared" si="12"/>
        <v>1.6245924642</v>
      </c>
      <c r="AA37" s="4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0.98916033846899998</v>
      </c>
      <c r="AE37">
        <f t="shared" si="17"/>
        <v>0</v>
      </c>
      <c r="AF37">
        <f t="shared" si="18"/>
        <v>0.86021720460499995</v>
      </c>
      <c r="AG37">
        <f t="shared" si="19"/>
        <v>0</v>
      </c>
      <c r="AH37">
        <f t="shared" si="20"/>
        <v>2.7940625411000002</v>
      </c>
      <c r="AI37" t="str">
        <f t="shared" si="21"/>
        <v>pedestrian-back</v>
      </c>
      <c r="AJ37">
        <f t="shared" si="22"/>
        <v>0</v>
      </c>
      <c r="AK37">
        <f t="shared" si="23"/>
        <v>-0.24625249969099999</v>
      </c>
      <c r="AL37">
        <f t="shared" si="24"/>
        <v>0.98916033846899998</v>
      </c>
      <c r="AM37">
        <f t="shared" si="25"/>
        <v>0</v>
      </c>
      <c r="AN37">
        <f t="shared" si="26"/>
        <v>0.24625249969099999</v>
      </c>
      <c r="AO37">
        <f t="shared" si="27"/>
        <v>0.98916033846899998</v>
      </c>
      <c r="AP37">
        <f t="shared" si="28"/>
        <v>0</v>
      </c>
      <c r="AQ37">
        <f t="shared" si="29"/>
        <v>0.98916033846899998</v>
      </c>
      <c r="AR37" t="str">
        <f t="shared" si="30"/>
        <v>pedestrian-left</v>
      </c>
      <c r="AS37">
        <f t="shared" si="31"/>
        <v>0</v>
      </c>
      <c r="AT37">
        <f t="shared" si="32"/>
        <v>2.7940625411000002</v>
      </c>
      <c r="AU37">
        <f t="shared" si="33"/>
        <v>1.6245924642</v>
      </c>
      <c r="AV37">
        <f t="shared" si="34"/>
        <v>2.7940625411000002</v>
      </c>
      <c r="AW37">
        <f t="shared" si="35"/>
        <v>1.6245924642</v>
      </c>
      <c r="AX37">
        <f t="shared" si="36"/>
        <v>0</v>
      </c>
      <c r="AY37">
        <f t="shared" si="37"/>
        <v>0</v>
      </c>
      <c r="AZ37">
        <f t="shared" si="38"/>
        <v>2.7940625411000002</v>
      </c>
      <c r="BA37" t="str">
        <f t="shared" si="39"/>
        <v>pedestrian-back</v>
      </c>
      <c r="BB37">
        <f t="shared" si="40"/>
        <v>0</v>
      </c>
    </row>
    <row r="38" spans="1:54" x14ac:dyDescent="0.25">
      <c r="A38" t="s">
        <v>45</v>
      </c>
      <c r="B38" t="s">
        <v>7</v>
      </c>
      <c r="C38">
        <v>0.645819112807</v>
      </c>
      <c r="D38">
        <v>-0.44773154128600001</v>
      </c>
      <c r="E38">
        <v>-0.27008858753800002</v>
      </c>
      <c r="F38">
        <v>0.37112662165600002</v>
      </c>
      <c r="G38">
        <v>0.82424458043399995</v>
      </c>
      <c r="H38">
        <v>-0.29891938189099998</v>
      </c>
      <c r="I38">
        <v>1</v>
      </c>
      <c r="J38">
        <v>2</v>
      </c>
      <c r="K38">
        <v>1</v>
      </c>
      <c r="L38">
        <v>2</v>
      </c>
      <c r="M38" t="s">
        <v>16</v>
      </c>
      <c r="N38">
        <f t="shared" si="5"/>
        <v>0</v>
      </c>
      <c r="O38">
        <f t="shared" si="41"/>
        <v>0.645819112807</v>
      </c>
      <c r="P38">
        <f t="shared" si="42"/>
        <v>1.19537120209</v>
      </c>
      <c r="Q38">
        <f t="shared" si="43"/>
        <v>0.44773154128600001</v>
      </c>
      <c r="R38">
        <f t="shared" si="44"/>
        <v>0.569007969429</v>
      </c>
      <c r="S38">
        <f t="shared" si="6"/>
        <v>1.19537120209</v>
      </c>
      <c r="T38" t="str">
        <f t="shared" si="7"/>
        <v>pedestrian-front</v>
      </c>
      <c r="U38">
        <f t="shared" si="45"/>
        <v>0</v>
      </c>
      <c r="V38" s="2">
        <f t="shared" si="8"/>
        <v>0.645819112807</v>
      </c>
      <c r="W38" s="3">
        <f t="shared" si="9"/>
        <v>0</v>
      </c>
      <c r="X38" s="4">
        <f t="shared" si="10"/>
        <v>0</v>
      </c>
      <c r="Y38" s="2">
        <f t="shared" si="11"/>
        <v>0</v>
      </c>
      <c r="Z38" s="3">
        <f t="shared" si="12"/>
        <v>0.37112662165600002</v>
      </c>
      <c r="AA38" s="4">
        <f t="shared" si="13"/>
        <v>0.82424458043399995</v>
      </c>
      <c r="AB38">
        <f t="shared" si="14"/>
        <v>0.44773154128600001</v>
      </c>
      <c r="AC38">
        <f t="shared" si="15"/>
        <v>0</v>
      </c>
      <c r="AD38">
        <f t="shared" si="16"/>
        <v>0</v>
      </c>
      <c r="AE38">
        <f t="shared" si="17"/>
        <v>0.27008858753800002</v>
      </c>
      <c r="AF38">
        <f t="shared" si="18"/>
        <v>0</v>
      </c>
      <c r="AG38">
        <f t="shared" si="19"/>
        <v>0.29891938189099998</v>
      </c>
      <c r="AH38">
        <f t="shared" si="20"/>
        <v>0.82424458043399995</v>
      </c>
      <c r="AI38" t="str">
        <f t="shared" si="21"/>
        <v>pedestrian-front</v>
      </c>
      <c r="AJ38">
        <f t="shared" si="22"/>
        <v>0</v>
      </c>
      <c r="AK38">
        <f t="shared" si="23"/>
        <v>0.645819112807</v>
      </c>
      <c r="AL38">
        <f t="shared" si="24"/>
        <v>-0.29891938189099998</v>
      </c>
      <c r="AM38">
        <f t="shared" si="25"/>
        <v>0.645819112807</v>
      </c>
      <c r="AN38">
        <f t="shared" si="26"/>
        <v>0</v>
      </c>
      <c r="AO38">
        <f t="shared" si="27"/>
        <v>0</v>
      </c>
      <c r="AP38">
        <f t="shared" si="28"/>
        <v>0.29891938189099998</v>
      </c>
      <c r="AQ38">
        <f t="shared" si="29"/>
        <v>0.645819112807</v>
      </c>
      <c r="AR38" t="str">
        <f t="shared" si="30"/>
        <v>pedestrian-back</v>
      </c>
      <c r="AS38">
        <f t="shared" si="31"/>
        <v>1</v>
      </c>
      <c r="AT38">
        <f t="shared" si="32"/>
        <v>-0.27008858753800002</v>
      </c>
      <c r="AU38">
        <f t="shared" si="33"/>
        <v>0.37112662165600002</v>
      </c>
      <c r="AV38">
        <f t="shared" si="34"/>
        <v>0</v>
      </c>
      <c r="AW38">
        <f t="shared" si="35"/>
        <v>0.37112662165600002</v>
      </c>
      <c r="AX38">
        <f t="shared" si="36"/>
        <v>0</v>
      </c>
      <c r="AY38">
        <f t="shared" si="37"/>
        <v>0.27008858753800002</v>
      </c>
      <c r="AZ38">
        <f t="shared" si="38"/>
        <v>0.37112662165600002</v>
      </c>
      <c r="BA38" t="str">
        <f t="shared" si="39"/>
        <v>pedestrian-front</v>
      </c>
      <c r="BB38">
        <f t="shared" si="40"/>
        <v>0</v>
      </c>
    </row>
    <row r="39" spans="1:54" x14ac:dyDescent="0.25">
      <c r="A39" t="s">
        <v>46</v>
      </c>
      <c r="B39" t="s">
        <v>12</v>
      </c>
      <c r="C39">
        <v>0.82711506609800001</v>
      </c>
      <c r="D39">
        <v>-0.179942208977</v>
      </c>
      <c r="E39">
        <v>1.86392078904</v>
      </c>
      <c r="F39">
        <v>0.33346818521100002</v>
      </c>
      <c r="G39">
        <v>0.428878245183</v>
      </c>
      <c r="H39">
        <v>-1.69391011794E-2</v>
      </c>
      <c r="I39">
        <v>2</v>
      </c>
      <c r="J39">
        <v>2</v>
      </c>
      <c r="K39">
        <v>1</v>
      </c>
      <c r="L39">
        <v>1</v>
      </c>
      <c r="M39" t="s">
        <v>7</v>
      </c>
      <c r="N39">
        <f t="shared" si="5"/>
        <v>0</v>
      </c>
      <c r="O39">
        <f t="shared" si="41"/>
        <v>2.6910358551379998</v>
      </c>
      <c r="P39">
        <f t="shared" si="42"/>
        <v>0.76234643039399996</v>
      </c>
      <c r="Q39">
        <f t="shared" si="43"/>
        <v>0.179942208977</v>
      </c>
      <c r="R39">
        <f t="shared" si="44"/>
        <v>1.69391011794E-2</v>
      </c>
      <c r="S39">
        <f t="shared" si="6"/>
        <v>2.6910358551379998</v>
      </c>
      <c r="T39" t="str">
        <f t="shared" si="7"/>
        <v>pedestrian-back</v>
      </c>
      <c r="U39">
        <f t="shared" si="45"/>
        <v>0</v>
      </c>
      <c r="V39" s="2">
        <f t="shared" si="8"/>
        <v>0.82711506609800001</v>
      </c>
      <c r="W39" s="3">
        <f t="shared" si="9"/>
        <v>0</v>
      </c>
      <c r="X39" s="4">
        <f t="shared" si="10"/>
        <v>1.86392078904</v>
      </c>
      <c r="Y39" s="2">
        <f t="shared" si="11"/>
        <v>0</v>
      </c>
      <c r="Z39" s="3">
        <f t="shared" si="12"/>
        <v>0.33346818521100002</v>
      </c>
      <c r="AA39" s="4">
        <f t="shared" si="13"/>
        <v>0.428878245183</v>
      </c>
      <c r="AB39">
        <f t="shared" si="14"/>
        <v>0.179942208977</v>
      </c>
      <c r="AC39">
        <f t="shared" si="15"/>
        <v>0</v>
      </c>
      <c r="AD39">
        <f t="shared" si="16"/>
        <v>0</v>
      </c>
      <c r="AE39">
        <f t="shared" si="17"/>
        <v>0</v>
      </c>
      <c r="AF39">
        <f t="shared" si="18"/>
        <v>0</v>
      </c>
      <c r="AG39">
        <f t="shared" si="19"/>
        <v>1.69391011794E-2</v>
      </c>
      <c r="AH39">
        <f t="shared" si="20"/>
        <v>1.86392078904</v>
      </c>
      <c r="AI39" t="str">
        <f t="shared" si="21"/>
        <v>pedestrian-back</v>
      </c>
      <c r="AJ39">
        <f t="shared" si="22"/>
        <v>0</v>
      </c>
      <c r="AK39">
        <f t="shared" si="23"/>
        <v>0.82711506609800001</v>
      </c>
      <c r="AL39">
        <f t="shared" si="24"/>
        <v>-1.69391011794E-2</v>
      </c>
      <c r="AM39">
        <f t="shared" si="25"/>
        <v>0.82711506609800001</v>
      </c>
      <c r="AN39">
        <f t="shared" si="26"/>
        <v>0</v>
      </c>
      <c r="AO39">
        <f t="shared" si="27"/>
        <v>0</v>
      </c>
      <c r="AP39">
        <f t="shared" si="28"/>
        <v>1.69391011794E-2</v>
      </c>
      <c r="AQ39">
        <f t="shared" si="29"/>
        <v>0.82711506609800001</v>
      </c>
      <c r="AR39" t="str">
        <f t="shared" si="30"/>
        <v>pedestrian-back</v>
      </c>
      <c r="AS39">
        <f t="shared" si="31"/>
        <v>0</v>
      </c>
      <c r="AT39">
        <f t="shared" si="32"/>
        <v>1.86392078904</v>
      </c>
      <c r="AU39">
        <f t="shared" si="33"/>
        <v>0.33346818521100002</v>
      </c>
      <c r="AV39">
        <f t="shared" si="34"/>
        <v>1.86392078904</v>
      </c>
      <c r="AW39">
        <f t="shared" si="35"/>
        <v>0.33346818521100002</v>
      </c>
      <c r="AX39">
        <f t="shared" si="36"/>
        <v>0</v>
      </c>
      <c r="AY39">
        <f t="shared" si="37"/>
        <v>0</v>
      </c>
      <c r="AZ39">
        <f t="shared" si="38"/>
        <v>1.86392078904</v>
      </c>
      <c r="BA39" t="str">
        <f t="shared" si="39"/>
        <v>pedestrian-back</v>
      </c>
      <c r="BB39">
        <f t="shared" si="40"/>
        <v>0</v>
      </c>
    </row>
    <row r="40" spans="1:54" x14ac:dyDescent="0.25">
      <c r="A40" t="s">
        <v>47</v>
      </c>
      <c r="B40" t="s">
        <v>16</v>
      </c>
      <c r="C40">
        <v>0.54948809836400003</v>
      </c>
      <c r="D40">
        <v>-2.1387636595699999</v>
      </c>
      <c r="E40">
        <v>-2.833055109</v>
      </c>
      <c r="F40">
        <v>-1.0137375686700001</v>
      </c>
      <c r="G40">
        <v>-5.9973458817299999E-2</v>
      </c>
      <c r="H40">
        <v>9.1646922271899994E-2</v>
      </c>
      <c r="I40">
        <v>1</v>
      </c>
      <c r="J40">
        <v>0</v>
      </c>
      <c r="K40">
        <v>3</v>
      </c>
      <c r="L40">
        <v>2</v>
      </c>
      <c r="M40" t="s">
        <v>12</v>
      </c>
      <c r="N40">
        <f t="shared" si="5"/>
        <v>0</v>
      </c>
      <c r="O40">
        <f t="shared" si="41"/>
        <v>0.54948809836400003</v>
      </c>
      <c r="P40">
        <f t="shared" si="42"/>
        <v>0</v>
      </c>
      <c r="Q40">
        <f t="shared" si="43"/>
        <v>3.2441481505119003</v>
      </c>
      <c r="R40">
        <f t="shared" si="44"/>
        <v>2.8930285678173</v>
      </c>
      <c r="S40">
        <f t="shared" si="6"/>
        <v>3.2441481505119003</v>
      </c>
      <c r="T40" t="str">
        <f t="shared" si="7"/>
        <v>pedestrian-left</v>
      </c>
      <c r="U40">
        <f t="shared" si="45"/>
        <v>0</v>
      </c>
      <c r="V40" s="2">
        <f t="shared" si="8"/>
        <v>0.54948809836400003</v>
      </c>
      <c r="W40" s="3">
        <f t="shared" si="9"/>
        <v>0</v>
      </c>
      <c r="X40" s="4">
        <f t="shared" si="10"/>
        <v>0</v>
      </c>
      <c r="Y40" s="2">
        <f t="shared" si="11"/>
        <v>0</v>
      </c>
      <c r="Z40" s="3">
        <f t="shared" si="12"/>
        <v>0</v>
      </c>
      <c r="AA40" s="4">
        <f t="shared" si="13"/>
        <v>0</v>
      </c>
      <c r="AB40">
        <f t="shared" si="14"/>
        <v>2.1387636595699999</v>
      </c>
      <c r="AC40">
        <f t="shared" si="15"/>
        <v>1.0137375686700001</v>
      </c>
      <c r="AD40">
        <f t="shared" si="16"/>
        <v>9.1646922271899994E-2</v>
      </c>
      <c r="AE40">
        <f t="shared" si="17"/>
        <v>2.833055109</v>
      </c>
      <c r="AF40">
        <f t="shared" si="18"/>
        <v>5.9973458817299999E-2</v>
      </c>
      <c r="AG40">
        <f t="shared" si="19"/>
        <v>0</v>
      </c>
      <c r="AH40">
        <f t="shared" si="20"/>
        <v>2.833055109</v>
      </c>
      <c r="AI40" t="str">
        <f t="shared" si="21"/>
        <v>pedestrian-right</v>
      </c>
      <c r="AJ40">
        <f t="shared" si="22"/>
        <v>0</v>
      </c>
      <c r="AK40">
        <f t="shared" si="23"/>
        <v>0.54948809836400003</v>
      </c>
      <c r="AL40">
        <f t="shared" si="24"/>
        <v>9.1646922271899994E-2</v>
      </c>
      <c r="AM40">
        <f t="shared" si="25"/>
        <v>0.54948809836400003</v>
      </c>
      <c r="AN40">
        <f t="shared" si="26"/>
        <v>0</v>
      </c>
      <c r="AO40">
        <f t="shared" si="27"/>
        <v>9.1646922271899994E-2</v>
      </c>
      <c r="AP40">
        <f t="shared" si="28"/>
        <v>0</v>
      </c>
      <c r="AQ40">
        <f t="shared" si="29"/>
        <v>0.54948809836400003</v>
      </c>
      <c r="AR40" t="str">
        <f t="shared" si="30"/>
        <v>pedestrian-back</v>
      </c>
      <c r="AS40">
        <f t="shared" si="31"/>
        <v>0</v>
      </c>
      <c r="AT40">
        <f t="shared" si="32"/>
        <v>-2.833055109</v>
      </c>
      <c r="AU40">
        <f t="shared" si="33"/>
        <v>-1.0137375686700001</v>
      </c>
      <c r="AV40">
        <f t="shared" si="34"/>
        <v>0</v>
      </c>
      <c r="AW40">
        <f t="shared" si="35"/>
        <v>0</v>
      </c>
      <c r="AX40">
        <f t="shared" si="36"/>
        <v>1.0137375686700001</v>
      </c>
      <c r="AY40">
        <f t="shared" si="37"/>
        <v>2.833055109</v>
      </c>
      <c r="AZ40">
        <f t="shared" si="38"/>
        <v>2.833055109</v>
      </c>
      <c r="BA40" t="str">
        <f t="shared" si="39"/>
        <v>pedestrian-right</v>
      </c>
      <c r="BB40">
        <f t="shared" si="40"/>
        <v>0</v>
      </c>
    </row>
    <row r="41" spans="1:54" x14ac:dyDescent="0.25">
      <c r="A41" t="s">
        <v>48</v>
      </c>
      <c r="B41" t="s">
        <v>21</v>
      </c>
      <c r="C41">
        <v>0.56235691088499995</v>
      </c>
      <c r="D41">
        <v>2.6255587111700001</v>
      </c>
      <c r="E41">
        <v>1.46736535939</v>
      </c>
      <c r="F41">
        <v>0.26314000354700001</v>
      </c>
      <c r="G41">
        <v>-0.852116534501</v>
      </c>
      <c r="H41">
        <v>-1.72718347319</v>
      </c>
      <c r="I41">
        <v>3</v>
      </c>
      <c r="J41">
        <v>1</v>
      </c>
      <c r="K41">
        <v>0</v>
      </c>
      <c r="L41">
        <v>2</v>
      </c>
      <c r="M41" t="s">
        <v>7</v>
      </c>
      <c r="N41">
        <f t="shared" si="5"/>
        <v>0</v>
      </c>
      <c r="O41">
        <f t="shared" si="41"/>
        <v>4.6552809814449994</v>
      </c>
      <c r="P41">
        <f t="shared" si="42"/>
        <v>0.26314000354700001</v>
      </c>
      <c r="Q41">
        <f t="shared" si="43"/>
        <v>0</v>
      </c>
      <c r="R41">
        <f t="shared" si="44"/>
        <v>2.5793000076909998</v>
      </c>
      <c r="S41">
        <f t="shared" si="6"/>
        <v>4.6552809814449994</v>
      </c>
      <c r="T41" t="str">
        <f t="shared" si="7"/>
        <v>pedestrian-back</v>
      </c>
      <c r="U41">
        <f t="shared" si="45"/>
        <v>0</v>
      </c>
      <c r="V41" s="2">
        <f t="shared" si="8"/>
        <v>0.56235691088499995</v>
      </c>
      <c r="W41" s="3">
        <f t="shared" si="9"/>
        <v>2.6255587111700001</v>
      </c>
      <c r="X41" s="4">
        <f t="shared" si="10"/>
        <v>1.46736535939</v>
      </c>
      <c r="Y41" s="2">
        <f t="shared" si="11"/>
        <v>0</v>
      </c>
      <c r="Z41" s="3">
        <f t="shared" si="12"/>
        <v>0.26314000354700001</v>
      </c>
      <c r="AA41" s="4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0</v>
      </c>
      <c r="AF41">
        <f t="shared" si="18"/>
        <v>0.852116534501</v>
      </c>
      <c r="AG41">
        <f t="shared" si="19"/>
        <v>1.72718347319</v>
      </c>
      <c r="AH41">
        <f t="shared" si="20"/>
        <v>2.6255587111700001</v>
      </c>
      <c r="AI41" t="str">
        <f t="shared" si="21"/>
        <v>pedestrian-back</v>
      </c>
      <c r="AJ41">
        <f t="shared" si="22"/>
        <v>0</v>
      </c>
      <c r="AK41">
        <f t="shared" si="23"/>
        <v>0.56235691088499995</v>
      </c>
      <c r="AL41">
        <f t="shared" si="24"/>
        <v>-1.72718347319</v>
      </c>
      <c r="AM41">
        <f t="shared" si="25"/>
        <v>0.56235691088499995</v>
      </c>
      <c r="AN41">
        <f t="shared" si="26"/>
        <v>0</v>
      </c>
      <c r="AO41">
        <f t="shared" si="27"/>
        <v>0</v>
      </c>
      <c r="AP41">
        <f t="shared" si="28"/>
        <v>1.72718347319</v>
      </c>
      <c r="AQ41">
        <f t="shared" si="29"/>
        <v>1.72718347319</v>
      </c>
      <c r="AR41" t="str">
        <f t="shared" si="30"/>
        <v>pedestrian-right</v>
      </c>
      <c r="AS41">
        <f t="shared" si="31"/>
        <v>1</v>
      </c>
      <c r="AT41">
        <f t="shared" si="32"/>
        <v>1.46736535939</v>
      </c>
      <c r="AU41">
        <f t="shared" si="33"/>
        <v>0.26314000354700001</v>
      </c>
      <c r="AV41">
        <f t="shared" si="34"/>
        <v>1.46736535939</v>
      </c>
      <c r="AW41">
        <f t="shared" si="35"/>
        <v>0.26314000354700001</v>
      </c>
      <c r="AX41">
        <f t="shared" si="36"/>
        <v>0</v>
      </c>
      <c r="AY41">
        <f t="shared" si="37"/>
        <v>0</v>
      </c>
      <c r="AZ41">
        <f t="shared" si="38"/>
        <v>1.46736535939</v>
      </c>
      <c r="BA41" t="str">
        <f t="shared" si="39"/>
        <v>pedestrian-back</v>
      </c>
      <c r="BB41">
        <f t="shared" si="40"/>
        <v>0</v>
      </c>
    </row>
    <row r="42" spans="1:54" x14ac:dyDescent="0.25">
      <c r="A42" t="s">
        <v>49</v>
      </c>
      <c r="B42" t="s">
        <v>16</v>
      </c>
      <c r="C42">
        <v>-1.1877482483899999</v>
      </c>
      <c r="D42">
        <v>-2.6791591475900001</v>
      </c>
      <c r="E42">
        <v>-3.3521163325000001</v>
      </c>
      <c r="F42">
        <v>-0.55353569599700003</v>
      </c>
      <c r="G42">
        <v>2.9095128128800001</v>
      </c>
      <c r="H42">
        <v>-0.70174636329899998</v>
      </c>
      <c r="I42">
        <v>0</v>
      </c>
      <c r="J42">
        <v>2</v>
      </c>
      <c r="K42">
        <v>2</v>
      </c>
      <c r="L42">
        <v>2</v>
      </c>
      <c r="M42" t="s">
        <v>16</v>
      </c>
      <c r="N42">
        <f t="shared" si="5"/>
        <v>1</v>
      </c>
      <c r="O42">
        <f t="shared" si="41"/>
        <v>0</v>
      </c>
      <c r="P42">
        <f t="shared" si="42"/>
        <v>4.0972610612700002</v>
      </c>
      <c r="Q42">
        <f t="shared" si="43"/>
        <v>3.2326948435870002</v>
      </c>
      <c r="R42">
        <f t="shared" si="44"/>
        <v>4.0538626957990003</v>
      </c>
      <c r="S42">
        <f t="shared" si="6"/>
        <v>4.0972610612700002</v>
      </c>
      <c r="T42" t="str">
        <f t="shared" si="7"/>
        <v>pedestrian-front</v>
      </c>
      <c r="U42">
        <f t="shared" si="45"/>
        <v>1</v>
      </c>
      <c r="V42" s="2">
        <f t="shared" si="8"/>
        <v>0</v>
      </c>
      <c r="W42" s="3">
        <f t="shared" si="9"/>
        <v>0</v>
      </c>
      <c r="X42" s="4">
        <f t="shared" si="10"/>
        <v>0</v>
      </c>
      <c r="Y42" s="2">
        <f t="shared" si="11"/>
        <v>1.1877482483899999</v>
      </c>
      <c r="Z42" s="3">
        <f t="shared" si="12"/>
        <v>0</v>
      </c>
      <c r="AA42" s="4">
        <f t="shared" si="13"/>
        <v>2.9095128128800001</v>
      </c>
      <c r="AB42">
        <f t="shared" si="14"/>
        <v>2.6791591475900001</v>
      </c>
      <c r="AC42">
        <f t="shared" si="15"/>
        <v>0.55353569599700003</v>
      </c>
      <c r="AD42">
        <f t="shared" si="16"/>
        <v>0</v>
      </c>
      <c r="AE42">
        <f t="shared" si="17"/>
        <v>3.3521163325000001</v>
      </c>
      <c r="AF42">
        <f t="shared" si="18"/>
        <v>0</v>
      </c>
      <c r="AG42">
        <f t="shared" si="19"/>
        <v>0.70174636329899998</v>
      </c>
      <c r="AH42">
        <f t="shared" si="20"/>
        <v>3.3521163325000001</v>
      </c>
      <c r="AI42" t="str">
        <f t="shared" si="21"/>
        <v>pedestrian-right</v>
      </c>
      <c r="AJ42">
        <f t="shared" si="22"/>
        <v>0</v>
      </c>
      <c r="AK42">
        <f t="shared" si="23"/>
        <v>-1.1877482483899999</v>
      </c>
      <c r="AL42">
        <f t="shared" si="24"/>
        <v>-0.70174636329899998</v>
      </c>
      <c r="AM42">
        <f t="shared" si="25"/>
        <v>0</v>
      </c>
      <c r="AN42">
        <f t="shared" si="26"/>
        <v>1.1877482483899999</v>
      </c>
      <c r="AO42">
        <f t="shared" si="27"/>
        <v>0</v>
      </c>
      <c r="AP42">
        <f t="shared" si="28"/>
        <v>0.70174636329899998</v>
      </c>
      <c r="AQ42">
        <f t="shared" si="29"/>
        <v>1.1877482483899999</v>
      </c>
      <c r="AR42" t="str">
        <f t="shared" si="30"/>
        <v>pedestrian-front</v>
      </c>
      <c r="AS42">
        <f t="shared" si="31"/>
        <v>1</v>
      </c>
      <c r="AT42">
        <f t="shared" si="32"/>
        <v>-3.3521163325000001</v>
      </c>
      <c r="AU42">
        <f t="shared" si="33"/>
        <v>-0.55353569599700003</v>
      </c>
      <c r="AV42">
        <f t="shared" si="34"/>
        <v>0</v>
      </c>
      <c r="AW42">
        <f t="shared" si="35"/>
        <v>0</v>
      </c>
      <c r="AX42">
        <f t="shared" si="36"/>
        <v>0.55353569599700003</v>
      </c>
      <c r="AY42">
        <f t="shared" si="37"/>
        <v>3.3521163325000001</v>
      </c>
      <c r="AZ42">
        <f t="shared" si="38"/>
        <v>3.3521163325000001</v>
      </c>
      <c r="BA42" t="str">
        <f t="shared" si="39"/>
        <v>pedestrian-right</v>
      </c>
      <c r="BB42">
        <f t="shared" si="40"/>
        <v>0</v>
      </c>
    </row>
    <row r="43" spans="1:54" x14ac:dyDescent="0.25">
      <c r="A43" t="s">
        <v>50</v>
      </c>
      <c r="B43" t="s">
        <v>7</v>
      </c>
      <c r="C43">
        <v>0.81137867022300003</v>
      </c>
      <c r="D43">
        <v>0.91770325794100005</v>
      </c>
      <c r="E43">
        <v>-1.28915118557</v>
      </c>
      <c r="F43">
        <v>0.259408183417</v>
      </c>
      <c r="G43">
        <v>-0.153433310219</v>
      </c>
      <c r="H43">
        <v>-3.0443068671199999E-2</v>
      </c>
      <c r="I43">
        <v>2</v>
      </c>
      <c r="J43">
        <v>1</v>
      </c>
      <c r="K43">
        <v>0</v>
      </c>
      <c r="L43">
        <v>3</v>
      </c>
      <c r="M43" t="s">
        <v>21</v>
      </c>
      <c r="N43">
        <f t="shared" si="5"/>
        <v>0</v>
      </c>
      <c r="O43">
        <f t="shared" si="41"/>
        <v>1.7290819281640002</v>
      </c>
      <c r="P43">
        <f t="shared" si="42"/>
        <v>0.259408183417</v>
      </c>
      <c r="Q43">
        <f t="shared" si="43"/>
        <v>0</v>
      </c>
      <c r="R43">
        <f t="shared" si="44"/>
        <v>1.4730275644602</v>
      </c>
      <c r="S43">
        <f t="shared" si="6"/>
        <v>1.7290819281640002</v>
      </c>
      <c r="T43" t="str">
        <f t="shared" si="7"/>
        <v>pedestrian-back</v>
      </c>
      <c r="U43">
        <f t="shared" si="45"/>
        <v>1</v>
      </c>
      <c r="V43" s="2">
        <f t="shared" si="8"/>
        <v>0.81137867022300003</v>
      </c>
      <c r="W43" s="3">
        <f t="shared" si="9"/>
        <v>0.91770325794100005</v>
      </c>
      <c r="X43" s="4">
        <f t="shared" si="10"/>
        <v>0</v>
      </c>
      <c r="Y43" s="2">
        <f t="shared" si="11"/>
        <v>0</v>
      </c>
      <c r="Z43" s="3">
        <f t="shared" si="12"/>
        <v>0.259408183417</v>
      </c>
      <c r="AA43" s="4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1.28915118557</v>
      </c>
      <c r="AF43">
        <f t="shared" si="18"/>
        <v>0.153433310219</v>
      </c>
      <c r="AG43">
        <f t="shared" si="19"/>
        <v>3.0443068671199999E-2</v>
      </c>
      <c r="AH43">
        <f t="shared" si="20"/>
        <v>1.28915118557</v>
      </c>
      <c r="AI43" t="str">
        <f t="shared" si="21"/>
        <v>pedestrian-right</v>
      </c>
      <c r="AJ43">
        <f t="shared" si="22"/>
        <v>0</v>
      </c>
      <c r="AK43">
        <f t="shared" si="23"/>
        <v>0.81137867022300003</v>
      </c>
      <c r="AL43">
        <f t="shared" si="24"/>
        <v>-3.0443068671199999E-2</v>
      </c>
      <c r="AM43">
        <f t="shared" si="25"/>
        <v>0.81137867022300003</v>
      </c>
      <c r="AN43">
        <f t="shared" si="26"/>
        <v>0</v>
      </c>
      <c r="AO43">
        <f t="shared" si="27"/>
        <v>0</v>
      </c>
      <c r="AP43">
        <f t="shared" si="28"/>
        <v>3.0443068671199999E-2</v>
      </c>
      <c r="AQ43">
        <f t="shared" si="29"/>
        <v>0.81137867022300003</v>
      </c>
      <c r="AR43" t="str">
        <f t="shared" si="30"/>
        <v>pedestrian-back</v>
      </c>
      <c r="AS43">
        <f t="shared" si="31"/>
        <v>1</v>
      </c>
      <c r="AT43">
        <f t="shared" si="32"/>
        <v>-1.28915118557</v>
      </c>
      <c r="AU43">
        <f t="shared" si="33"/>
        <v>0.259408183417</v>
      </c>
      <c r="AV43">
        <f t="shared" si="34"/>
        <v>0</v>
      </c>
      <c r="AW43">
        <f t="shared" si="35"/>
        <v>0.259408183417</v>
      </c>
      <c r="AX43">
        <f t="shared" si="36"/>
        <v>0</v>
      </c>
      <c r="AY43">
        <f t="shared" si="37"/>
        <v>1.28915118557</v>
      </c>
      <c r="AZ43">
        <f t="shared" si="38"/>
        <v>1.28915118557</v>
      </c>
      <c r="BA43" t="str">
        <f t="shared" si="39"/>
        <v>pedestrian-right</v>
      </c>
      <c r="BB43">
        <f t="shared" si="40"/>
        <v>0</v>
      </c>
    </row>
    <row r="44" spans="1:54" x14ac:dyDescent="0.25">
      <c r="A44" t="s">
        <v>51</v>
      </c>
      <c r="B44" t="s">
        <v>7</v>
      </c>
      <c r="C44">
        <v>7.3002553434E-2</v>
      </c>
      <c r="D44">
        <v>0.61724071709700001</v>
      </c>
      <c r="E44">
        <v>-1.3990815083000001</v>
      </c>
      <c r="F44">
        <v>-1.2861857721700001</v>
      </c>
      <c r="G44">
        <v>1.3868892848900001</v>
      </c>
      <c r="H44">
        <v>-1.2470400827699999</v>
      </c>
      <c r="I44">
        <v>2</v>
      </c>
      <c r="J44">
        <v>1</v>
      </c>
      <c r="K44">
        <v>1</v>
      </c>
      <c r="L44">
        <v>2</v>
      </c>
      <c r="M44" t="s">
        <v>7</v>
      </c>
      <c r="N44">
        <f t="shared" si="5"/>
        <v>1</v>
      </c>
      <c r="O44">
        <f t="shared" si="41"/>
        <v>0.69024327053099999</v>
      </c>
      <c r="P44">
        <f t="shared" si="42"/>
        <v>1.3868892848900001</v>
      </c>
      <c r="Q44">
        <f t="shared" si="43"/>
        <v>1.2861857721700001</v>
      </c>
      <c r="R44">
        <f t="shared" si="44"/>
        <v>2.64612159107</v>
      </c>
      <c r="S44">
        <f t="shared" si="6"/>
        <v>2.64612159107</v>
      </c>
      <c r="T44" t="str">
        <f t="shared" si="7"/>
        <v>pedestrian-right</v>
      </c>
      <c r="U44">
        <f t="shared" si="45"/>
        <v>0</v>
      </c>
      <c r="V44" s="2">
        <f t="shared" si="8"/>
        <v>7.3002553434E-2</v>
      </c>
      <c r="W44" s="3">
        <f t="shared" si="9"/>
        <v>0.61724071709700001</v>
      </c>
      <c r="X44" s="4">
        <f t="shared" si="10"/>
        <v>0</v>
      </c>
      <c r="Y44" s="2">
        <f t="shared" si="11"/>
        <v>0</v>
      </c>
      <c r="Z44" s="3">
        <f t="shared" si="12"/>
        <v>0</v>
      </c>
      <c r="AA44" s="4">
        <f t="shared" si="13"/>
        <v>1.3868892848900001</v>
      </c>
      <c r="AB44">
        <f t="shared" si="14"/>
        <v>0</v>
      </c>
      <c r="AC44">
        <f t="shared" si="15"/>
        <v>1.2861857721700001</v>
      </c>
      <c r="AD44">
        <f t="shared" si="16"/>
        <v>0</v>
      </c>
      <c r="AE44">
        <f t="shared" si="17"/>
        <v>1.3990815083000001</v>
      </c>
      <c r="AF44">
        <f t="shared" si="18"/>
        <v>0</v>
      </c>
      <c r="AG44">
        <f t="shared" si="19"/>
        <v>1.2470400827699999</v>
      </c>
      <c r="AH44">
        <f t="shared" si="20"/>
        <v>1.3990815083000001</v>
      </c>
      <c r="AI44" t="str">
        <f t="shared" si="21"/>
        <v>pedestrian-right</v>
      </c>
      <c r="AJ44">
        <f t="shared" si="22"/>
        <v>0</v>
      </c>
      <c r="AK44">
        <f t="shared" si="23"/>
        <v>7.3002553434E-2</v>
      </c>
      <c r="AL44">
        <f t="shared" si="24"/>
        <v>-1.2470400827699999</v>
      </c>
      <c r="AM44">
        <f t="shared" si="25"/>
        <v>7.3002553434E-2</v>
      </c>
      <c r="AN44">
        <f t="shared" si="26"/>
        <v>0</v>
      </c>
      <c r="AO44">
        <f t="shared" si="27"/>
        <v>0</v>
      </c>
      <c r="AP44">
        <f t="shared" si="28"/>
        <v>1.2470400827699999</v>
      </c>
      <c r="AQ44">
        <f t="shared" si="29"/>
        <v>1.2470400827699999</v>
      </c>
      <c r="AR44" t="str">
        <f t="shared" si="30"/>
        <v>pedestrian-right</v>
      </c>
      <c r="AS44">
        <f t="shared" si="31"/>
        <v>0</v>
      </c>
      <c r="AT44">
        <f t="shared" si="32"/>
        <v>-1.3990815083000001</v>
      </c>
      <c r="AU44">
        <f t="shared" si="33"/>
        <v>-1.2861857721700001</v>
      </c>
      <c r="AV44">
        <f t="shared" si="34"/>
        <v>0</v>
      </c>
      <c r="AW44">
        <f t="shared" si="35"/>
        <v>0</v>
      </c>
      <c r="AX44">
        <f t="shared" si="36"/>
        <v>1.2861857721700001</v>
      </c>
      <c r="AY44">
        <f t="shared" si="37"/>
        <v>1.3990815083000001</v>
      </c>
      <c r="AZ44">
        <f t="shared" si="38"/>
        <v>1.3990815083000001</v>
      </c>
      <c r="BA44" t="str">
        <f t="shared" si="39"/>
        <v>pedestrian-right</v>
      </c>
      <c r="BB44">
        <f t="shared" si="40"/>
        <v>0</v>
      </c>
    </row>
    <row r="45" spans="1:54" x14ac:dyDescent="0.25">
      <c r="A45" t="s">
        <v>52</v>
      </c>
      <c r="B45" t="s">
        <v>21</v>
      </c>
      <c r="C45">
        <v>1.0986521064600001</v>
      </c>
      <c r="D45">
        <v>-2.0306275395600002</v>
      </c>
      <c r="E45">
        <v>0.524789022336</v>
      </c>
      <c r="F45">
        <v>0.31029491819799998</v>
      </c>
      <c r="G45">
        <v>-0.317142877105</v>
      </c>
      <c r="H45">
        <v>-0.68946785543599998</v>
      </c>
      <c r="I45">
        <v>2</v>
      </c>
      <c r="J45">
        <v>1</v>
      </c>
      <c r="K45">
        <v>1</v>
      </c>
      <c r="L45">
        <v>2</v>
      </c>
      <c r="M45" t="s">
        <v>7</v>
      </c>
      <c r="N45">
        <f t="shared" si="5"/>
        <v>0</v>
      </c>
      <c r="O45">
        <f t="shared" si="41"/>
        <v>1.6234411287960002</v>
      </c>
      <c r="P45">
        <f t="shared" si="42"/>
        <v>0.31029491819799998</v>
      </c>
      <c r="Q45">
        <f t="shared" si="43"/>
        <v>2.0306275395600002</v>
      </c>
      <c r="R45">
        <f t="shared" si="44"/>
        <v>1.0066107325410001</v>
      </c>
      <c r="S45">
        <f t="shared" si="6"/>
        <v>2.0306275395600002</v>
      </c>
      <c r="T45" t="str">
        <f t="shared" si="7"/>
        <v>pedestrian-left</v>
      </c>
      <c r="U45">
        <f t="shared" si="45"/>
        <v>0</v>
      </c>
      <c r="V45" s="2">
        <f t="shared" si="8"/>
        <v>1.0986521064600001</v>
      </c>
      <c r="W45" s="3">
        <f t="shared" si="9"/>
        <v>0</v>
      </c>
      <c r="X45" s="4">
        <f t="shared" si="10"/>
        <v>0.524789022336</v>
      </c>
      <c r="Y45" s="2">
        <f t="shared" si="11"/>
        <v>0</v>
      </c>
      <c r="Z45" s="3">
        <f t="shared" si="12"/>
        <v>0.31029491819799998</v>
      </c>
      <c r="AA45" s="4">
        <f t="shared" si="13"/>
        <v>0</v>
      </c>
      <c r="AB45">
        <f t="shared" si="14"/>
        <v>2.0306275395600002</v>
      </c>
      <c r="AC45">
        <f t="shared" si="15"/>
        <v>0</v>
      </c>
      <c r="AD45">
        <f t="shared" si="16"/>
        <v>0</v>
      </c>
      <c r="AE45">
        <f t="shared" si="17"/>
        <v>0</v>
      </c>
      <c r="AF45">
        <f t="shared" si="18"/>
        <v>0.317142877105</v>
      </c>
      <c r="AG45">
        <f t="shared" si="19"/>
        <v>0.68946785543599998</v>
      </c>
      <c r="AH45">
        <f t="shared" si="20"/>
        <v>2.0306275395600002</v>
      </c>
      <c r="AI45" t="str">
        <f t="shared" si="21"/>
        <v>pedestrian-left</v>
      </c>
      <c r="AJ45">
        <f t="shared" si="22"/>
        <v>0</v>
      </c>
      <c r="AK45">
        <f t="shared" si="23"/>
        <v>1.0986521064600001</v>
      </c>
      <c r="AL45">
        <f t="shared" si="24"/>
        <v>-0.68946785543599998</v>
      </c>
      <c r="AM45">
        <f t="shared" si="25"/>
        <v>1.0986521064600001</v>
      </c>
      <c r="AN45">
        <f t="shared" si="26"/>
        <v>0</v>
      </c>
      <c r="AO45">
        <f t="shared" si="27"/>
        <v>0</v>
      </c>
      <c r="AP45">
        <f t="shared" si="28"/>
        <v>0.68946785543599998</v>
      </c>
      <c r="AQ45">
        <f t="shared" si="29"/>
        <v>1.0986521064600001</v>
      </c>
      <c r="AR45" t="str">
        <f t="shared" si="30"/>
        <v>pedestrian-back</v>
      </c>
      <c r="AS45">
        <f t="shared" si="31"/>
        <v>0</v>
      </c>
      <c r="AT45">
        <f t="shared" si="32"/>
        <v>0.524789022336</v>
      </c>
      <c r="AU45">
        <f t="shared" si="33"/>
        <v>0.31029491819799998</v>
      </c>
      <c r="AV45">
        <f t="shared" si="34"/>
        <v>0.524789022336</v>
      </c>
      <c r="AW45">
        <f t="shared" si="35"/>
        <v>0.31029491819799998</v>
      </c>
      <c r="AX45">
        <f t="shared" si="36"/>
        <v>0</v>
      </c>
      <c r="AY45">
        <f t="shared" si="37"/>
        <v>0</v>
      </c>
      <c r="AZ45">
        <f t="shared" si="38"/>
        <v>0.524789022336</v>
      </c>
      <c r="BA45" t="str">
        <f t="shared" si="39"/>
        <v>pedestrian-back</v>
      </c>
      <c r="BB45">
        <f t="shared" si="40"/>
        <v>0</v>
      </c>
    </row>
    <row r="46" spans="1:54" x14ac:dyDescent="0.25">
      <c r="A46" t="s">
        <v>53</v>
      </c>
      <c r="B46" t="s">
        <v>7</v>
      </c>
      <c r="C46">
        <v>-0.42159405883200002</v>
      </c>
      <c r="D46">
        <v>1.52700859703</v>
      </c>
      <c r="E46">
        <v>-1.5912980511000001</v>
      </c>
      <c r="F46">
        <v>0.599916719662</v>
      </c>
      <c r="G46">
        <v>0.98156897963900003</v>
      </c>
      <c r="H46">
        <v>0.32311271921399998</v>
      </c>
      <c r="I46">
        <v>1</v>
      </c>
      <c r="J46">
        <v>3</v>
      </c>
      <c r="K46">
        <v>1</v>
      </c>
      <c r="L46">
        <v>1</v>
      </c>
      <c r="M46" t="s">
        <v>16</v>
      </c>
      <c r="N46">
        <f t="shared" si="5"/>
        <v>0</v>
      </c>
      <c r="O46">
        <f t="shared" si="41"/>
        <v>1.52700859703</v>
      </c>
      <c r="P46">
        <f t="shared" si="42"/>
        <v>2.003079758133</v>
      </c>
      <c r="Q46">
        <f t="shared" si="43"/>
        <v>0.32311271921399998</v>
      </c>
      <c r="R46">
        <f t="shared" si="44"/>
        <v>1.5912980511000001</v>
      </c>
      <c r="S46">
        <f t="shared" si="6"/>
        <v>2.003079758133</v>
      </c>
      <c r="T46" t="str">
        <f t="shared" si="7"/>
        <v>pedestrian-front</v>
      </c>
      <c r="U46">
        <f t="shared" si="45"/>
        <v>0</v>
      </c>
      <c r="V46" s="2">
        <f t="shared" si="8"/>
        <v>0</v>
      </c>
      <c r="W46" s="3">
        <f t="shared" si="9"/>
        <v>1.52700859703</v>
      </c>
      <c r="X46" s="4">
        <f t="shared" si="10"/>
        <v>0</v>
      </c>
      <c r="Y46" s="2">
        <f t="shared" si="11"/>
        <v>0.42159405883200002</v>
      </c>
      <c r="Z46" s="3">
        <f t="shared" si="12"/>
        <v>0.599916719662</v>
      </c>
      <c r="AA46" s="4">
        <f t="shared" si="13"/>
        <v>0.98156897963900003</v>
      </c>
      <c r="AB46">
        <f t="shared" si="14"/>
        <v>0</v>
      </c>
      <c r="AC46">
        <f t="shared" si="15"/>
        <v>0</v>
      </c>
      <c r="AD46">
        <f t="shared" si="16"/>
        <v>0.32311271921399998</v>
      </c>
      <c r="AE46">
        <f t="shared" si="17"/>
        <v>1.5912980511000001</v>
      </c>
      <c r="AF46">
        <f t="shared" si="18"/>
        <v>0</v>
      </c>
      <c r="AG46">
        <f t="shared" si="19"/>
        <v>0</v>
      </c>
      <c r="AH46">
        <f t="shared" si="20"/>
        <v>1.5912980511000001</v>
      </c>
      <c r="AI46" t="str">
        <f t="shared" si="21"/>
        <v>pedestrian-right</v>
      </c>
      <c r="AJ46">
        <f t="shared" si="22"/>
        <v>0</v>
      </c>
      <c r="AK46">
        <f t="shared" si="23"/>
        <v>-0.42159405883200002</v>
      </c>
      <c r="AL46">
        <f t="shared" si="24"/>
        <v>0.32311271921399998</v>
      </c>
      <c r="AM46">
        <f t="shared" si="25"/>
        <v>0</v>
      </c>
      <c r="AN46">
        <f t="shared" si="26"/>
        <v>0.42159405883200002</v>
      </c>
      <c r="AO46">
        <f t="shared" si="27"/>
        <v>0.32311271921399998</v>
      </c>
      <c r="AP46">
        <f t="shared" si="28"/>
        <v>0</v>
      </c>
      <c r="AQ46">
        <f t="shared" si="29"/>
        <v>0.42159405883200002</v>
      </c>
      <c r="AR46" t="str">
        <f t="shared" si="30"/>
        <v>pedestrian-front</v>
      </c>
      <c r="AS46">
        <f t="shared" si="31"/>
        <v>0</v>
      </c>
      <c r="AT46">
        <f t="shared" si="32"/>
        <v>-1.5912980511000001</v>
      </c>
      <c r="AU46">
        <f t="shared" si="33"/>
        <v>0.599916719662</v>
      </c>
      <c r="AV46">
        <f t="shared" si="34"/>
        <v>0</v>
      </c>
      <c r="AW46">
        <f t="shared" si="35"/>
        <v>0.599916719662</v>
      </c>
      <c r="AX46">
        <f t="shared" si="36"/>
        <v>0</v>
      </c>
      <c r="AY46">
        <f t="shared" si="37"/>
        <v>1.5912980511000001</v>
      </c>
      <c r="AZ46">
        <f t="shared" si="38"/>
        <v>1.5912980511000001</v>
      </c>
      <c r="BA46" t="str">
        <f t="shared" si="39"/>
        <v>pedestrian-right</v>
      </c>
      <c r="BB46">
        <f t="shared" si="40"/>
        <v>0</v>
      </c>
    </row>
    <row r="47" spans="1:54" x14ac:dyDescent="0.25">
      <c r="A47" t="s">
        <v>54</v>
      </c>
      <c r="B47" t="s">
        <v>16</v>
      </c>
      <c r="C47">
        <v>-1.3161051984300001</v>
      </c>
      <c r="D47">
        <v>-0.62269461489800004</v>
      </c>
      <c r="E47">
        <v>2.1839481415200002</v>
      </c>
      <c r="F47">
        <v>-0.44260258529399998</v>
      </c>
      <c r="G47">
        <v>2.3035085128999998E-2</v>
      </c>
      <c r="H47">
        <v>-1.3702164095</v>
      </c>
      <c r="I47">
        <v>1</v>
      </c>
      <c r="J47">
        <v>2</v>
      </c>
      <c r="K47">
        <v>2</v>
      </c>
      <c r="L47">
        <v>1</v>
      </c>
      <c r="M47" t="s">
        <v>16</v>
      </c>
      <c r="N47">
        <f t="shared" si="5"/>
        <v>1</v>
      </c>
      <c r="O47">
        <f t="shared" si="41"/>
        <v>2.1839481415200002</v>
      </c>
      <c r="P47">
        <f t="shared" si="42"/>
        <v>1.3391402835590001</v>
      </c>
      <c r="Q47">
        <f t="shared" si="43"/>
        <v>1.065297200192</v>
      </c>
      <c r="R47">
        <f t="shared" si="44"/>
        <v>1.3702164095</v>
      </c>
      <c r="S47">
        <f t="shared" si="6"/>
        <v>2.1839481415200002</v>
      </c>
      <c r="T47" t="str">
        <f t="shared" si="7"/>
        <v>pedestrian-back</v>
      </c>
      <c r="U47">
        <f t="shared" si="45"/>
        <v>0</v>
      </c>
      <c r="V47" s="2">
        <f t="shared" si="8"/>
        <v>0</v>
      </c>
      <c r="W47" s="3">
        <f t="shared" si="9"/>
        <v>0</v>
      </c>
      <c r="X47" s="4">
        <f t="shared" si="10"/>
        <v>2.1839481415200002</v>
      </c>
      <c r="Y47" s="2">
        <f t="shared" si="11"/>
        <v>1.3161051984300001</v>
      </c>
      <c r="Z47" s="3">
        <f t="shared" si="12"/>
        <v>0</v>
      </c>
      <c r="AA47" s="4">
        <f t="shared" si="13"/>
        <v>2.3035085128999998E-2</v>
      </c>
      <c r="AB47">
        <f t="shared" si="14"/>
        <v>0.62269461489800004</v>
      </c>
      <c r="AC47">
        <f t="shared" si="15"/>
        <v>0.44260258529399998</v>
      </c>
      <c r="AD47">
        <f t="shared" si="16"/>
        <v>0</v>
      </c>
      <c r="AE47">
        <f t="shared" si="17"/>
        <v>0</v>
      </c>
      <c r="AF47">
        <f t="shared" si="18"/>
        <v>0</v>
      </c>
      <c r="AG47">
        <f t="shared" si="19"/>
        <v>1.3702164095</v>
      </c>
      <c r="AH47">
        <f t="shared" si="20"/>
        <v>2.1839481415200002</v>
      </c>
      <c r="AI47" t="str">
        <f t="shared" si="21"/>
        <v>pedestrian-back</v>
      </c>
      <c r="AJ47">
        <f t="shared" si="22"/>
        <v>0</v>
      </c>
      <c r="AK47">
        <f t="shared" si="23"/>
        <v>-1.3161051984300001</v>
      </c>
      <c r="AL47">
        <f t="shared" si="24"/>
        <v>-1.3702164095</v>
      </c>
      <c r="AM47">
        <f t="shared" si="25"/>
        <v>0</v>
      </c>
      <c r="AN47">
        <f t="shared" si="26"/>
        <v>1.3161051984300001</v>
      </c>
      <c r="AO47">
        <f t="shared" si="27"/>
        <v>0</v>
      </c>
      <c r="AP47">
        <f t="shared" si="28"/>
        <v>1.3702164095</v>
      </c>
      <c r="AQ47">
        <f t="shared" si="29"/>
        <v>1.3702164095</v>
      </c>
      <c r="AR47" t="str">
        <f t="shared" si="30"/>
        <v>pedestrian-right</v>
      </c>
      <c r="AS47">
        <f t="shared" si="31"/>
        <v>0</v>
      </c>
      <c r="AT47">
        <f t="shared" si="32"/>
        <v>2.1839481415200002</v>
      </c>
      <c r="AU47">
        <f t="shared" si="33"/>
        <v>-0.44260258529399998</v>
      </c>
      <c r="AV47">
        <f t="shared" si="34"/>
        <v>2.1839481415200002</v>
      </c>
      <c r="AW47">
        <f t="shared" si="35"/>
        <v>0</v>
      </c>
      <c r="AX47">
        <f t="shared" si="36"/>
        <v>0.44260258529399998</v>
      </c>
      <c r="AY47">
        <f t="shared" si="37"/>
        <v>0</v>
      </c>
      <c r="AZ47">
        <f t="shared" si="38"/>
        <v>2.1839481415200002</v>
      </c>
      <c r="BA47" t="str">
        <f t="shared" si="39"/>
        <v>pedestrian-back</v>
      </c>
      <c r="BB47">
        <f t="shared" si="40"/>
        <v>0</v>
      </c>
    </row>
    <row r="48" spans="1:54" x14ac:dyDescent="0.25">
      <c r="A48" t="s">
        <v>55</v>
      </c>
      <c r="B48" t="s">
        <v>21</v>
      </c>
      <c r="C48">
        <v>-0.47683671493800001</v>
      </c>
      <c r="D48">
        <v>0.51888256528900001</v>
      </c>
      <c r="E48">
        <v>0.203708238598</v>
      </c>
      <c r="F48">
        <v>-7.2923459016199996E-2</v>
      </c>
      <c r="G48">
        <v>-0.38943456291900003</v>
      </c>
      <c r="H48">
        <v>0.66019664790400001</v>
      </c>
      <c r="I48">
        <v>2</v>
      </c>
      <c r="J48">
        <v>1</v>
      </c>
      <c r="K48">
        <v>2</v>
      </c>
      <c r="L48">
        <v>1</v>
      </c>
      <c r="M48" t="s">
        <v>7</v>
      </c>
      <c r="N48">
        <f t="shared" si="5"/>
        <v>0</v>
      </c>
      <c r="O48">
        <f t="shared" si="41"/>
        <v>0.72259080388700003</v>
      </c>
      <c r="P48">
        <f t="shared" si="42"/>
        <v>0.47683671493800001</v>
      </c>
      <c r="Q48">
        <f t="shared" si="43"/>
        <v>0.73312010692020002</v>
      </c>
      <c r="R48">
        <f t="shared" si="44"/>
        <v>0.38943456291900003</v>
      </c>
      <c r="S48">
        <f t="shared" si="6"/>
        <v>0.73312010692020002</v>
      </c>
      <c r="T48" t="str">
        <f t="shared" si="7"/>
        <v>pedestrian-left</v>
      </c>
      <c r="U48">
        <f t="shared" si="45"/>
        <v>0</v>
      </c>
      <c r="V48" s="2">
        <f t="shared" si="8"/>
        <v>0</v>
      </c>
      <c r="W48" s="3">
        <f t="shared" si="9"/>
        <v>0.51888256528900001</v>
      </c>
      <c r="X48" s="4">
        <f t="shared" si="10"/>
        <v>0.203708238598</v>
      </c>
      <c r="Y48" s="2">
        <f t="shared" si="11"/>
        <v>0.47683671493800001</v>
      </c>
      <c r="Z48" s="3">
        <f t="shared" si="12"/>
        <v>0</v>
      </c>
      <c r="AA48" s="4">
        <f t="shared" si="13"/>
        <v>0</v>
      </c>
      <c r="AB48">
        <f t="shared" si="14"/>
        <v>0</v>
      </c>
      <c r="AC48">
        <f t="shared" si="15"/>
        <v>7.2923459016199996E-2</v>
      </c>
      <c r="AD48">
        <f t="shared" si="16"/>
        <v>0.66019664790400001</v>
      </c>
      <c r="AE48">
        <f t="shared" si="17"/>
        <v>0</v>
      </c>
      <c r="AF48">
        <f t="shared" si="18"/>
        <v>0.38943456291900003</v>
      </c>
      <c r="AG48">
        <f t="shared" si="19"/>
        <v>0</v>
      </c>
      <c r="AH48">
        <f t="shared" si="20"/>
        <v>0.66019664790400001</v>
      </c>
      <c r="AI48" t="str">
        <f t="shared" si="21"/>
        <v>pedestrian-left</v>
      </c>
      <c r="AJ48">
        <f t="shared" si="22"/>
        <v>0</v>
      </c>
      <c r="AK48">
        <f t="shared" si="23"/>
        <v>-0.47683671493800001</v>
      </c>
      <c r="AL48">
        <f t="shared" si="24"/>
        <v>0.66019664790400001</v>
      </c>
      <c r="AM48">
        <f t="shared" si="25"/>
        <v>0</v>
      </c>
      <c r="AN48">
        <f t="shared" si="26"/>
        <v>0.47683671493800001</v>
      </c>
      <c r="AO48">
        <f t="shared" si="27"/>
        <v>0.66019664790400001</v>
      </c>
      <c r="AP48">
        <f t="shared" si="28"/>
        <v>0</v>
      </c>
      <c r="AQ48">
        <f t="shared" si="29"/>
        <v>0.66019664790400001</v>
      </c>
      <c r="AR48" t="str">
        <f t="shared" si="30"/>
        <v>pedestrian-left</v>
      </c>
      <c r="AS48">
        <f t="shared" si="31"/>
        <v>0</v>
      </c>
      <c r="AT48">
        <f t="shared" si="32"/>
        <v>0.203708238598</v>
      </c>
      <c r="AU48">
        <f t="shared" si="33"/>
        <v>-7.2923459016199996E-2</v>
      </c>
      <c r="AV48">
        <f t="shared" si="34"/>
        <v>0.203708238598</v>
      </c>
      <c r="AW48">
        <f t="shared" si="35"/>
        <v>0</v>
      </c>
      <c r="AX48">
        <f t="shared" si="36"/>
        <v>7.2923459016199996E-2</v>
      </c>
      <c r="AY48">
        <f t="shared" si="37"/>
        <v>0</v>
      </c>
      <c r="AZ48">
        <f t="shared" si="38"/>
        <v>0.203708238598</v>
      </c>
      <c r="BA48" t="str">
        <f t="shared" si="39"/>
        <v>pedestrian-back</v>
      </c>
      <c r="BB48">
        <f t="shared" si="40"/>
        <v>0</v>
      </c>
    </row>
    <row r="49" spans="1:54" x14ac:dyDescent="0.25">
      <c r="A49" t="s">
        <v>56</v>
      </c>
      <c r="B49" t="s">
        <v>16</v>
      </c>
      <c r="C49">
        <v>0.616070615002</v>
      </c>
      <c r="D49">
        <v>-0.50178541071100002</v>
      </c>
      <c r="E49">
        <v>0.691337571092</v>
      </c>
      <c r="F49">
        <v>-0.65528867782599998</v>
      </c>
      <c r="G49">
        <v>-0.34353290265000003</v>
      </c>
      <c r="H49">
        <v>-0.250214231663</v>
      </c>
      <c r="I49">
        <v>2</v>
      </c>
      <c r="J49">
        <v>0</v>
      </c>
      <c r="K49">
        <v>2</v>
      </c>
      <c r="L49">
        <v>2</v>
      </c>
      <c r="M49" t="s">
        <v>7</v>
      </c>
      <c r="N49">
        <f t="shared" si="5"/>
        <v>0</v>
      </c>
      <c r="O49">
        <f t="shared" si="41"/>
        <v>1.3074081860939999</v>
      </c>
      <c r="P49">
        <f t="shared" si="42"/>
        <v>0</v>
      </c>
      <c r="Q49">
        <f t="shared" si="43"/>
        <v>1.1570740885370001</v>
      </c>
      <c r="R49">
        <f t="shared" si="44"/>
        <v>0.59374713431300008</v>
      </c>
      <c r="S49">
        <f t="shared" si="6"/>
        <v>1.3074081860939999</v>
      </c>
      <c r="T49" t="str">
        <f t="shared" si="7"/>
        <v>pedestrian-back</v>
      </c>
      <c r="U49">
        <f t="shared" si="45"/>
        <v>0</v>
      </c>
      <c r="V49" s="2">
        <f t="shared" si="8"/>
        <v>0.616070615002</v>
      </c>
      <c r="W49" s="3">
        <f t="shared" si="9"/>
        <v>0</v>
      </c>
      <c r="X49" s="4">
        <f t="shared" si="10"/>
        <v>0.691337571092</v>
      </c>
      <c r="Y49" s="2">
        <f t="shared" si="11"/>
        <v>0</v>
      </c>
      <c r="Z49" s="3">
        <f t="shared" si="12"/>
        <v>0</v>
      </c>
      <c r="AA49" s="4">
        <f t="shared" si="13"/>
        <v>0</v>
      </c>
      <c r="AB49">
        <f t="shared" si="14"/>
        <v>0.50178541071100002</v>
      </c>
      <c r="AC49">
        <f t="shared" si="15"/>
        <v>0.65528867782599998</v>
      </c>
      <c r="AD49">
        <f t="shared" si="16"/>
        <v>0</v>
      </c>
      <c r="AE49">
        <f t="shared" si="17"/>
        <v>0</v>
      </c>
      <c r="AF49">
        <f t="shared" si="18"/>
        <v>0.34353290265000003</v>
      </c>
      <c r="AG49">
        <f t="shared" si="19"/>
        <v>0.250214231663</v>
      </c>
      <c r="AH49">
        <f t="shared" si="20"/>
        <v>0.691337571092</v>
      </c>
      <c r="AI49" t="str">
        <f t="shared" si="21"/>
        <v>pedestrian-back</v>
      </c>
      <c r="AJ49">
        <f t="shared" si="22"/>
        <v>0</v>
      </c>
      <c r="AK49">
        <f t="shared" si="23"/>
        <v>0.616070615002</v>
      </c>
      <c r="AL49">
        <f t="shared" si="24"/>
        <v>-0.250214231663</v>
      </c>
      <c r="AM49">
        <f t="shared" si="25"/>
        <v>0.616070615002</v>
      </c>
      <c r="AN49">
        <f t="shared" si="26"/>
        <v>0</v>
      </c>
      <c r="AO49">
        <f t="shared" si="27"/>
        <v>0</v>
      </c>
      <c r="AP49">
        <f t="shared" si="28"/>
        <v>0.250214231663</v>
      </c>
      <c r="AQ49">
        <f t="shared" si="29"/>
        <v>0.616070615002</v>
      </c>
      <c r="AR49" t="str">
        <f t="shared" si="30"/>
        <v>pedestrian-back</v>
      </c>
      <c r="AS49">
        <f t="shared" si="31"/>
        <v>0</v>
      </c>
      <c r="AT49">
        <f t="shared" si="32"/>
        <v>0.691337571092</v>
      </c>
      <c r="AU49">
        <f t="shared" si="33"/>
        <v>-0.65528867782599998</v>
      </c>
      <c r="AV49">
        <f t="shared" si="34"/>
        <v>0.691337571092</v>
      </c>
      <c r="AW49">
        <f t="shared" si="35"/>
        <v>0</v>
      </c>
      <c r="AX49">
        <f t="shared" si="36"/>
        <v>0.65528867782599998</v>
      </c>
      <c r="AY49">
        <f t="shared" si="37"/>
        <v>0</v>
      </c>
      <c r="AZ49">
        <f t="shared" si="38"/>
        <v>0.691337571092</v>
      </c>
      <c r="BA49" t="str">
        <f t="shared" si="39"/>
        <v>pedestrian-back</v>
      </c>
      <c r="BB49">
        <f t="shared" si="40"/>
        <v>0</v>
      </c>
    </row>
    <row r="50" spans="1:54" x14ac:dyDescent="0.25">
      <c r="A50" t="s">
        <v>57</v>
      </c>
      <c r="B50" t="s">
        <v>12</v>
      </c>
      <c r="C50">
        <v>-0.33407404140899999</v>
      </c>
      <c r="D50">
        <v>0.67001672750100005</v>
      </c>
      <c r="E50">
        <v>0.96069619584400001</v>
      </c>
      <c r="F50">
        <v>0.51940279605700002</v>
      </c>
      <c r="G50">
        <v>0.72250888326499996</v>
      </c>
      <c r="H50">
        <v>-0.11523937565800001</v>
      </c>
      <c r="I50">
        <v>2</v>
      </c>
      <c r="J50">
        <v>3</v>
      </c>
      <c r="K50">
        <v>0</v>
      </c>
      <c r="L50">
        <v>1</v>
      </c>
      <c r="M50" t="s">
        <v>16</v>
      </c>
      <c r="N50">
        <f t="shared" si="5"/>
        <v>0</v>
      </c>
      <c r="O50">
        <f t="shared" si="41"/>
        <v>1.630712923345</v>
      </c>
      <c r="P50">
        <f t="shared" si="42"/>
        <v>1.575985720731</v>
      </c>
      <c r="Q50">
        <f t="shared" si="43"/>
        <v>0</v>
      </c>
      <c r="R50">
        <f t="shared" si="44"/>
        <v>0.11523937565800001</v>
      </c>
      <c r="S50">
        <f t="shared" si="6"/>
        <v>1.630712923345</v>
      </c>
      <c r="T50" t="str">
        <f t="shared" si="7"/>
        <v>pedestrian-back</v>
      </c>
      <c r="U50">
        <f t="shared" si="45"/>
        <v>0</v>
      </c>
      <c r="V50" s="2">
        <f t="shared" si="8"/>
        <v>0</v>
      </c>
      <c r="W50" s="3">
        <f t="shared" si="9"/>
        <v>0.67001672750100005</v>
      </c>
      <c r="X50" s="4">
        <f t="shared" si="10"/>
        <v>0.96069619584400001</v>
      </c>
      <c r="Y50" s="2">
        <f t="shared" si="11"/>
        <v>0.33407404140899999</v>
      </c>
      <c r="Z50" s="3">
        <f t="shared" si="12"/>
        <v>0.51940279605700002</v>
      </c>
      <c r="AA50" s="4">
        <f t="shared" si="13"/>
        <v>0.72250888326499996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0</v>
      </c>
      <c r="AF50">
        <f t="shared" si="18"/>
        <v>0</v>
      </c>
      <c r="AG50">
        <f t="shared" si="19"/>
        <v>0.11523937565800001</v>
      </c>
      <c r="AH50">
        <f t="shared" si="20"/>
        <v>0.96069619584400001</v>
      </c>
      <c r="AI50" t="str">
        <f t="shared" si="21"/>
        <v>pedestrian-back</v>
      </c>
      <c r="AJ50">
        <f t="shared" si="22"/>
        <v>0</v>
      </c>
      <c r="AK50">
        <f t="shared" si="23"/>
        <v>-0.33407404140899999</v>
      </c>
      <c r="AL50">
        <f t="shared" si="24"/>
        <v>-0.11523937565800001</v>
      </c>
      <c r="AM50">
        <f t="shared" si="25"/>
        <v>0</v>
      </c>
      <c r="AN50">
        <f t="shared" si="26"/>
        <v>0.33407404140899999</v>
      </c>
      <c r="AO50">
        <f t="shared" si="27"/>
        <v>0</v>
      </c>
      <c r="AP50">
        <f t="shared" si="28"/>
        <v>0.11523937565800001</v>
      </c>
      <c r="AQ50">
        <f t="shared" si="29"/>
        <v>0.33407404140899999</v>
      </c>
      <c r="AR50" t="str">
        <f t="shared" si="30"/>
        <v>pedestrian-front</v>
      </c>
      <c r="AS50">
        <f t="shared" si="31"/>
        <v>0</v>
      </c>
      <c r="AT50">
        <f t="shared" si="32"/>
        <v>0.96069619584400001</v>
      </c>
      <c r="AU50">
        <f t="shared" si="33"/>
        <v>0.51940279605700002</v>
      </c>
      <c r="AV50">
        <f t="shared" si="34"/>
        <v>0.96069619584400001</v>
      </c>
      <c r="AW50">
        <f t="shared" si="35"/>
        <v>0.51940279605700002</v>
      </c>
      <c r="AX50">
        <f t="shared" si="36"/>
        <v>0</v>
      </c>
      <c r="AY50">
        <f t="shared" si="37"/>
        <v>0</v>
      </c>
      <c r="AZ50">
        <f t="shared" si="38"/>
        <v>0.96069619584400001</v>
      </c>
      <c r="BA50" t="str">
        <f t="shared" si="39"/>
        <v>pedestrian-back</v>
      </c>
      <c r="BB50">
        <f t="shared" si="40"/>
        <v>0</v>
      </c>
    </row>
    <row r="51" spans="1:54" x14ac:dyDescent="0.25">
      <c r="A51" t="s">
        <v>58</v>
      </c>
      <c r="B51" t="s">
        <v>16</v>
      </c>
      <c r="C51">
        <v>-0.40350651500599999</v>
      </c>
      <c r="D51">
        <v>0.58333894736000003</v>
      </c>
      <c r="E51">
        <v>-0.95549697044799997</v>
      </c>
      <c r="F51">
        <v>-0.54973577974300003</v>
      </c>
      <c r="G51">
        <v>-0.26730759446399999</v>
      </c>
      <c r="H51">
        <v>0.77051236369200005</v>
      </c>
      <c r="I51">
        <v>1</v>
      </c>
      <c r="J51">
        <v>1</v>
      </c>
      <c r="K51">
        <v>2</v>
      </c>
      <c r="L51">
        <v>2</v>
      </c>
      <c r="M51" t="s">
        <v>12</v>
      </c>
      <c r="N51">
        <f t="shared" si="5"/>
        <v>0</v>
      </c>
      <c r="O51">
        <f t="shared" si="41"/>
        <v>0.58333894736000003</v>
      </c>
      <c r="P51">
        <f t="shared" si="42"/>
        <v>0.40350651500599999</v>
      </c>
      <c r="Q51">
        <f t="shared" si="43"/>
        <v>1.3202481434350002</v>
      </c>
      <c r="R51">
        <f t="shared" si="44"/>
        <v>1.2228045649119998</v>
      </c>
      <c r="S51">
        <f t="shared" si="6"/>
        <v>1.3202481434350002</v>
      </c>
      <c r="T51" t="str">
        <f t="shared" si="7"/>
        <v>pedestrian-left</v>
      </c>
      <c r="U51">
        <f t="shared" si="45"/>
        <v>0</v>
      </c>
      <c r="V51" s="2">
        <f t="shared" si="8"/>
        <v>0</v>
      </c>
      <c r="W51" s="3">
        <f t="shared" si="9"/>
        <v>0.58333894736000003</v>
      </c>
      <c r="X51" s="4">
        <f t="shared" si="10"/>
        <v>0</v>
      </c>
      <c r="Y51" s="2">
        <f t="shared" si="11"/>
        <v>0.40350651500599999</v>
      </c>
      <c r="Z51" s="3">
        <f t="shared" si="12"/>
        <v>0</v>
      </c>
      <c r="AA51" s="4">
        <f t="shared" si="13"/>
        <v>0</v>
      </c>
      <c r="AB51">
        <f t="shared" si="14"/>
        <v>0</v>
      </c>
      <c r="AC51">
        <f t="shared" si="15"/>
        <v>0.54973577974300003</v>
      </c>
      <c r="AD51">
        <f t="shared" si="16"/>
        <v>0.77051236369200005</v>
      </c>
      <c r="AE51">
        <f t="shared" si="17"/>
        <v>0.95549697044799997</v>
      </c>
      <c r="AF51">
        <f t="shared" si="18"/>
        <v>0.26730759446399999</v>
      </c>
      <c r="AG51">
        <f t="shared" si="19"/>
        <v>0</v>
      </c>
      <c r="AH51">
        <f t="shared" si="20"/>
        <v>0.95549697044799997</v>
      </c>
      <c r="AI51" t="str">
        <f t="shared" si="21"/>
        <v>pedestrian-right</v>
      </c>
      <c r="AJ51">
        <f t="shared" si="22"/>
        <v>0</v>
      </c>
      <c r="AK51">
        <f t="shared" si="23"/>
        <v>-0.40350651500599999</v>
      </c>
      <c r="AL51">
        <f t="shared" si="24"/>
        <v>0.77051236369200005</v>
      </c>
      <c r="AM51">
        <f t="shared" si="25"/>
        <v>0</v>
      </c>
      <c r="AN51">
        <f t="shared" si="26"/>
        <v>0.40350651500599999</v>
      </c>
      <c r="AO51">
        <f t="shared" si="27"/>
        <v>0.77051236369200005</v>
      </c>
      <c r="AP51">
        <f t="shared" si="28"/>
        <v>0</v>
      </c>
      <c r="AQ51">
        <f t="shared" si="29"/>
        <v>0.77051236369200005</v>
      </c>
      <c r="AR51" t="str">
        <f t="shared" si="30"/>
        <v>pedestrian-left</v>
      </c>
      <c r="AS51">
        <f t="shared" si="31"/>
        <v>0</v>
      </c>
      <c r="AT51">
        <f t="shared" si="32"/>
        <v>-0.95549697044799997</v>
      </c>
      <c r="AU51">
        <f t="shared" si="33"/>
        <v>-0.54973577974300003</v>
      </c>
      <c r="AV51">
        <f t="shared" si="34"/>
        <v>0</v>
      </c>
      <c r="AW51">
        <f t="shared" si="35"/>
        <v>0</v>
      </c>
      <c r="AX51">
        <f t="shared" si="36"/>
        <v>0.54973577974300003</v>
      </c>
      <c r="AY51">
        <f t="shared" si="37"/>
        <v>0.95549697044799997</v>
      </c>
      <c r="AZ51">
        <f t="shared" si="38"/>
        <v>0.95549697044799997</v>
      </c>
      <c r="BA51" t="str">
        <f t="shared" si="39"/>
        <v>pedestrian-right</v>
      </c>
      <c r="BB51">
        <f t="shared" si="40"/>
        <v>0</v>
      </c>
    </row>
    <row r="52" spans="1:54" x14ac:dyDescent="0.25">
      <c r="A52" t="s">
        <v>59</v>
      </c>
      <c r="B52" t="s">
        <v>7</v>
      </c>
      <c r="C52">
        <v>1.52899048265</v>
      </c>
      <c r="D52">
        <v>-2.32433176291</v>
      </c>
      <c r="E52">
        <v>-2.34216393119</v>
      </c>
      <c r="F52">
        <v>3.01380407189E-2</v>
      </c>
      <c r="G52">
        <v>1.91257726105</v>
      </c>
      <c r="H52">
        <v>-0.84059844621900004</v>
      </c>
      <c r="I52">
        <v>1</v>
      </c>
      <c r="J52">
        <v>2</v>
      </c>
      <c r="K52">
        <v>1</v>
      </c>
      <c r="L52">
        <v>2</v>
      </c>
      <c r="M52" t="s">
        <v>16</v>
      </c>
      <c r="N52">
        <f t="shared" si="5"/>
        <v>0</v>
      </c>
      <c r="O52">
        <f t="shared" si="41"/>
        <v>1.52899048265</v>
      </c>
      <c r="P52">
        <f t="shared" si="42"/>
        <v>1.9427153017689001</v>
      </c>
      <c r="Q52">
        <f t="shared" si="43"/>
        <v>2.32433176291</v>
      </c>
      <c r="R52">
        <f t="shared" si="44"/>
        <v>3.1827623774089999</v>
      </c>
      <c r="S52">
        <f t="shared" si="6"/>
        <v>3.1827623774089999</v>
      </c>
      <c r="T52" t="str">
        <f t="shared" si="7"/>
        <v>pedestrian-right</v>
      </c>
      <c r="U52">
        <f t="shared" si="45"/>
        <v>0</v>
      </c>
      <c r="V52" s="2">
        <f t="shared" si="8"/>
        <v>1.52899048265</v>
      </c>
      <c r="W52" s="3">
        <f t="shared" si="9"/>
        <v>0</v>
      </c>
      <c r="X52" s="4">
        <f t="shared" si="10"/>
        <v>0</v>
      </c>
      <c r="Y52" s="2">
        <f t="shared" si="11"/>
        <v>0</v>
      </c>
      <c r="Z52" s="3">
        <f t="shared" si="12"/>
        <v>3.01380407189E-2</v>
      </c>
      <c r="AA52" s="4">
        <f t="shared" si="13"/>
        <v>1.91257726105</v>
      </c>
      <c r="AB52">
        <f t="shared" si="14"/>
        <v>2.32433176291</v>
      </c>
      <c r="AC52">
        <f t="shared" si="15"/>
        <v>0</v>
      </c>
      <c r="AD52">
        <f t="shared" si="16"/>
        <v>0</v>
      </c>
      <c r="AE52">
        <f t="shared" si="17"/>
        <v>2.34216393119</v>
      </c>
      <c r="AF52">
        <f t="shared" si="18"/>
        <v>0</v>
      </c>
      <c r="AG52">
        <f t="shared" si="19"/>
        <v>0.84059844621900004</v>
      </c>
      <c r="AH52">
        <f t="shared" si="20"/>
        <v>2.34216393119</v>
      </c>
      <c r="AI52" t="str">
        <f t="shared" si="21"/>
        <v>pedestrian-right</v>
      </c>
      <c r="AJ52">
        <f t="shared" si="22"/>
        <v>0</v>
      </c>
      <c r="AK52">
        <f t="shared" si="23"/>
        <v>1.52899048265</v>
      </c>
      <c r="AL52">
        <f t="shared" si="24"/>
        <v>-0.84059844621900004</v>
      </c>
      <c r="AM52">
        <f t="shared" si="25"/>
        <v>1.52899048265</v>
      </c>
      <c r="AN52">
        <f t="shared" si="26"/>
        <v>0</v>
      </c>
      <c r="AO52">
        <f t="shared" si="27"/>
        <v>0</v>
      </c>
      <c r="AP52">
        <f t="shared" si="28"/>
        <v>0.84059844621900004</v>
      </c>
      <c r="AQ52">
        <f t="shared" si="29"/>
        <v>1.52899048265</v>
      </c>
      <c r="AR52" t="str">
        <f t="shared" si="30"/>
        <v>pedestrian-back</v>
      </c>
      <c r="AS52">
        <f t="shared" si="31"/>
        <v>1</v>
      </c>
      <c r="AT52">
        <f t="shared" si="32"/>
        <v>-2.34216393119</v>
      </c>
      <c r="AU52">
        <f t="shared" si="33"/>
        <v>3.01380407189E-2</v>
      </c>
      <c r="AV52">
        <f t="shared" si="34"/>
        <v>0</v>
      </c>
      <c r="AW52">
        <f t="shared" si="35"/>
        <v>3.01380407189E-2</v>
      </c>
      <c r="AX52">
        <f t="shared" si="36"/>
        <v>0</v>
      </c>
      <c r="AY52">
        <f t="shared" si="37"/>
        <v>2.34216393119</v>
      </c>
      <c r="AZ52">
        <f t="shared" si="38"/>
        <v>2.34216393119</v>
      </c>
      <c r="BA52" t="str">
        <f t="shared" si="39"/>
        <v>pedestrian-right</v>
      </c>
      <c r="BB52">
        <f t="shared" si="40"/>
        <v>0</v>
      </c>
    </row>
    <row r="53" spans="1:54" x14ac:dyDescent="0.25">
      <c r="A53" t="s">
        <v>60</v>
      </c>
      <c r="B53" t="s">
        <v>7</v>
      </c>
      <c r="C53">
        <v>-1.20641177634</v>
      </c>
      <c r="D53">
        <v>1.45762423087</v>
      </c>
      <c r="E53">
        <v>0.91162755931299999</v>
      </c>
      <c r="F53">
        <v>-2.2449377448600001</v>
      </c>
      <c r="G53">
        <v>1.2018800756300001</v>
      </c>
      <c r="H53">
        <v>0.22961226602000001</v>
      </c>
      <c r="I53">
        <v>2</v>
      </c>
      <c r="J53">
        <v>2</v>
      </c>
      <c r="K53">
        <v>2</v>
      </c>
      <c r="L53">
        <v>0</v>
      </c>
      <c r="M53" t="s">
        <v>7</v>
      </c>
      <c r="N53">
        <f t="shared" si="5"/>
        <v>1</v>
      </c>
      <c r="O53">
        <f t="shared" si="41"/>
        <v>2.3692517901830001</v>
      </c>
      <c r="P53">
        <f t="shared" si="42"/>
        <v>2.4082918519700001</v>
      </c>
      <c r="Q53">
        <f t="shared" si="43"/>
        <v>2.4745500108800003</v>
      </c>
      <c r="R53">
        <f t="shared" si="44"/>
        <v>0</v>
      </c>
      <c r="S53">
        <f t="shared" si="6"/>
        <v>2.4745500108800003</v>
      </c>
      <c r="T53" t="str">
        <f t="shared" si="7"/>
        <v>pedestrian-left</v>
      </c>
      <c r="U53">
        <f t="shared" si="45"/>
        <v>0</v>
      </c>
      <c r="V53" s="2">
        <f t="shared" si="8"/>
        <v>0</v>
      </c>
      <c r="W53" s="3">
        <f t="shared" si="9"/>
        <v>1.45762423087</v>
      </c>
      <c r="X53" s="4">
        <f t="shared" si="10"/>
        <v>0.91162755931299999</v>
      </c>
      <c r="Y53" s="2">
        <f t="shared" si="11"/>
        <v>1.20641177634</v>
      </c>
      <c r="Z53" s="3">
        <f t="shared" si="12"/>
        <v>0</v>
      </c>
      <c r="AA53" s="4">
        <f t="shared" si="13"/>
        <v>1.2018800756300001</v>
      </c>
      <c r="AB53">
        <f t="shared" si="14"/>
        <v>0</v>
      </c>
      <c r="AC53">
        <f t="shared" si="15"/>
        <v>2.2449377448600001</v>
      </c>
      <c r="AD53">
        <f t="shared" si="16"/>
        <v>0.22961226602000001</v>
      </c>
      <c r="AE53">
        <f t="shared" si="17"/>
        <v>0</v>
      </c>
      <c r="AF53">
        <f t="shared" si="18"/>
        <v>0</v>
      </c>
      <c r="AG53">
        <f t="shared" si="19"/>
        <v>0</v>
      </c>
      <c r="AH53">
        <f t="shared" si="20"/>
        <v>2.2449377448600001</v>
      </c>
      <c r="AI53" t="str">
        <f t="shared" si="21"/>
        <v>pedestrian-left</v>
      </c>
      <c r="AJ53">
        <f t="shared" si="22"/>
        <v>0</v>
      </c>
      <c r="AK53">
        <f t="shared" si="23"/>
        <v>-1.20641177634</v>
      </c>
      <c r="AL53">
        <f t="shared" si="24"/>
        <v>0.22961226602000001</v>
      </c>
      <c r="AM53">
        <f t="shared" si="25"/>
        <v>0</v>
      </c>
      <c r="AN53">
        <f t="shared" si="26"/>
        <v>1.20641177634</v>
      </c>
      <c r="AO53">
        <f t="shared" si="27"/>
        <v>0.22961226602000001</v>
      </c>
      <c r="AP53">
        <f t="shared" si="28"/>
        <v>0</v>
      </c>
      <c r="AQ53">
        <f t="shared" si="29"/>
        <v>1.20641177634</v>
      </c>
      <c r="AR53" t="str">
        <f t="shared" si="30"/>
        <v>pedestrian-front</v>
      </c>
      <c r="AS53">
        <f t="shared" si="31"/>
        <v>0</v>
      </c>
      <c r="AT53">
        <f t="shared" si="32"/>
        <v>0.91162755931299999</v>
      </c>
      <c r="AU53">
        <f t="shared" si="33"/>
        <v>-2.2449377448600001</v>
      </c>
      <c r="AV53">
        <f t="shared" si="34"/>
        <v>0.91162755931299999</v>
      </c>
      <c r="AW53">
        <f t="shared" si="35"/>
        <v>0</v>
      </c>
      <c r="AX53">
        <f t="shared" si="36"/>
        <v>2.2449377448600001</v>
      </c>
      <c r="AY53">
        <f t="shared" si="37"/>
        <v>0</v>
      </c>
      <c r="AZ53">
        <f t="shared" si="38"/>
        <v>2.2449377448600001</v>
      </c>
      <c r="BA53" t="str">
        <f t="shared" si="39"/>
        <v>pedestrian-left</v>
      </c>
      <c r="BB53">
        <f t="shared" si="40"/>
        <v>0</v>
      </c>
    </row>
    <row r="54" spans="1:54" x14ac:dyDescent="0.25">
      <c r="A54" t="s">
        <v>61</v>
      </c>
      <c r="B54" t="s">
        <v>7</v>
      </c>
      <c r="C54">
        <v>0.19982656646499999</v>
      </c>
      <c r="D54">
        <v>-0.120079784198</v>
      </c>
      <c r="E54">
        <v>-0.91268909253399999</v>
      </c>
      <c r="F54">
        <v>0.35336979751300002</v>
      </c>
      <c r="G54">
        <v>-0.20693613195999999</v>
      </c>
      <c r="H54">
        <v>-1.74511366926</v>
      </c>
      <c r="I54">
        <v>1</v>
      </c>
      <c r="J54">
        <v>1</v>
      </c>
      <c r="K54">
        <v>1</v>
      </c>
      <c r="L54">
        <v>3</v>
      </c>
      <c r="M54" t="s">
        <v>21</v>
      </c>
      <c r="N54">
        <f t="shared" si="5"/>
        <v>0</v>
      </c>
      <c r="O54">
        <f t="shared" si="41"/>
        <v>0.19982656646499999</v>
      </c>
      <c r="P54">
        <f t="shared" si="42"/>
        <v>0.35336979751300002</v>
      </c>
      <c r="Q54">
        <f t="shared" si="43"/>
        <v>0.120079784198</v>
      </c>
      <c r="R54">
        <f t="shared" si="44"/>
        <v>2.8647388937539997</v>
      </c>
      <c r="S54">
        <f t="shared" si="6"/>
        <v>2.8647388937539997</v>
      </c>
      <c r="T54" t="str">
        <f t="shared" si="7"/>
        <v>pedestrian-right</v>
      </c>
      <c r="U54">
        <f t="shared" si="45"/>
        <v>0</v>
      </c>
      <c r="V54" s="2">
        <f t="shared" si="8"/>
        <v>0.19982656646499999</v>
      </c>
      <c r="W54" s="3">
        <f t="shared" si="9"/>
        <v>0</v>
      </c>
      <c r="X54" s="4">
        <f t="shared" si="10"/>
        <v>0</v>
      </c>
      <c r="Y54" s="2">
        <f t="shared" si="11"/>
        <v>0</v>
      </c>
      <c r="Z54" s="3">
        <f t="shared" si="12"/>
        <v>0.35336979751300002</v>
      </c>
      <c r="AA54" s="4">
        <f t="shared" si="13"/>
        <v>0</v>
      </c>
      <c r="AB54">
        <f t="shared" si="14"/>
        <v>0.120079784198</v>
      </c>
      <c r="AC54">
        <f t="shared" si="15"/>
        <v>0</v>
      </c>
      <c r="AD54">
        <f t="shared" si="16"/>
        <v>0</v>
      </c>
      <c r="AE54">
        <f t="shared" si="17"/>
        <v>0.91268909253399999</v>
      </c>
      <c r="AF54">
        <f t="shared" si="18"/>
        <v>0.20693613195999999</v>
      </c>
      <c r="AG54">
        <f t="shared" si="19"/>
        <v>1.74511366926</v>
      </c>
      <c r="AH54">
        <f t="shared" si="20"/>
        <v>1.74511366926</v>
      </c>
      <c r="AI54" t="str">
        <f t="shared" si="21"/>
        <v>pedestrian-right</v>
      </c>
      <c r="AJ54">
        <f t="shared" si="22"/>
        <v>0</v>
      </c>
      <c r="AK54">
        <f t="shared" si="23"/>
        <v>0.19982656646499999</v>
      </c>
      <c r="AL54">
        <f t="shared" si="24"/>
        <v>-1.74511366926</v>
      </c>
      <c r="AM54">
        <f t="shared" si="25"/>
        <v>0.19982656646499999</v>
      </c>
      <c r="AN54">
        <f t="shared" si="26"/>
        <v>0</v>
      </c>
      <c r="AO54">
        <f t="shared" si="27"/>
        <v>0</v>
      </c>
      <c r="AP54">
        <f t="shared" si="28"/>
        <v>1.74511366926</v>
      </c>
      <c r="AQ54">
        <f t="shared" si="29"/>
        <v>1.74511366926</v>
      </c>
      <c r="AR54" t="str">
        <f t="shared" si="30"/>
        <v>pedestrian-right</v>
      </c>
      <c r="AS54">
        <f t="shared" si="31"/>
        <v>0</v>
      </c>
      <c r="AT54">
        <f t="shared" si="32"/>
        <v>-0.91268909253399999</v>
      </c>
      <c r="AU54">
        <f t="shared" si="33"/>
        <v>0.35336979751300002</v>
      </c>
      <c r="AV54">
        <f t="shared" si="34"/>
        <v>0</v>
      </c>
      <c r="AW54">
        <f t="shared" si="35"/>
        <v>0.35336979751300002</v>
      </c>
      <c r="AX54">
        <f t="shared" si="36"/>
        <v>0</v>
      </c>
      <c r="AY54">
        <f t="shared" si="37"/>
        <v>0.91268909253399999</v>
      </c>
      <c r="AZ54">
        <f t="shared" si="38"/>
        <v>0.91268909253399999</v>
      </c>
      <c r="BA54" t="str">
        <f t="shared" si="39"/>
        <v>pedestrian-right</v>
      </c>
      <c r="BB54">
        <f t="shared" si="40"/>
        <v>0</v>
      </c>
    </row>
    <row r="55" spans="1:54" x14ac:dyDescent="0.25">
      <c r="A55" t="s">
        <v>62</v>
      </c>
      <c r="B55" t="s">
        <v>21</v>
      </c>
      <c r="C55">
        <v>0.42626328720599999</v>
      </c>
      <c r="D55">
        <v>1.1023206384999999</v>
      </c>
      <c r="E55">
        <v>-1.2120204503400001</v>
      </c>
      <c r="F55">
        <v>-6.2387432110499998E-2</v>
      </c>
      <c r="G55">
        <v>1.2322526575499999</v>
      </c>
      <c r="H55">
        <v>0.89080407236400005</v>
      </c>
      <c r="I55">
        <v>2</v>
      </c>
      <c r="J55">
        <v>1</v>
      </c>
      <c r="K55">
        <v>2</v>
      </c>
      <c r="L55">
        <v>1</v>
      </c>
      <c r="M55" t="s">
        <v>7</v>
      </c>
      <c r="N55">
        <f t="shared" si="5"/>
        <v>0</v>
      </c>
      <c r="O55">
        <f t="shared" si="41"/>
        <v>1.5285839257059999</v>
      </c>
      <c r="P55">
        <f t="shared" si="42"/>
        <v>1.2322526575499999</v>
      </c>
      <c r="Q55">
        <f t="shared" si="43"/>
        <v>0.95319150447450007</v>
      </c>
      <c r="R55">
        <f t="shared" si="44"/>
        <v>1.2120204503400001</v>
      </c>
      <c r="S55">
        <f t="shared" si="6"/>
        <v>1.5285839257059999</v>
      </c>
      <c r="T55" t="str">
        <f t="shared" si="7"/>
        <v>pedestrian-back</v>
      </c>
      <c r="U55">
        <f t="shared" si="45"/>
        <v>0</v>
      </c>
      <c r="V55" s="2">
        <f t="shared" si="8"/>
        <v>0.42626328720599999</v>
      </c>
      <c r="W55" s="3">
        <f t="shared" si="9"/>
        <v>1.1023206384999999</v>
      </c>
      <c r="X55" s="4">
        <f t="shared" si="10"/>
        <v>0</v>
      </c>
      <c r="Y55" s="2">
        <f t="shared" si="11"/>
        <v>0</v>
      </c>
      <c r="Z55" s="3">
        <f t="shared" si="12"/>
        <v>0</v>
      </c>
      <c r="AA55" s="4">
        <f t="shared" si="13"/>
        <v>1.2322526575499999</v>
      </c>
      <c r="AB55">
        <f t="shared" si="14"/>
        <v>0</v>
      </c>
      <c r="AC55">
        <f t="shared" si="15"/>
        <v>6.2387432110499998E-2</v>
      </c>
      <c r="AD55">
        <f t="shared" si="16"/>
        <v>0.89080407236400005</v>
      </c>
      <c r="AE55">
        <f t="shared" si="17"/>
        <v>1.2120204503400001</v>
      </c>
      <c r="AF55">
        <f t="shared" si="18"/>
        <v>0</v>
      </c>
      <c r="AG55">
        <f t="shared" si="19"/>
        <v>0</v>
      </c>
      <c r="AH55">
        <f t="shared" si="20"/>
        <v>1.2322526575499999</v>
      </c>
      <c r="AI55" t="str">
        <f t="shared" si="21"/>
        <v>pedestrian-front</v>
      </c>
      <c r="AJ55">
        <f t="shared" si="22"/>
        <v>0</v>
      </c>
      <c r="AK55">
        <f t="shared" si="23"/>
        <v>0.42626328720599999</v>
      </c>
      <c r="AL55">
        <f t="shared" si="24"/>
        <v>0.89080407236400005</v>
      </c>
      <c r="AM55">
        <f t="shared" si="25"/>
        <v>0.42626328720599999</v>
      </c>
      <c r="AN55">
        <f t="shared" si="26"/>
        <v>0</v>
      </c>
      <c r="AO55">
        <f t="shared" si="27"/>
        <v>0.89080407236400005</v>
      </c>
      <c r="AP55">
        <f t="shared" si="28"/>
        <v>0</v>
      </c>
      <c r="AQ55">
        <f t="shared" si="29"/>
        <v>0.89080407236400005</v>
      </c>
      <c r="AR55" t="str">
        <f t="shared" si="30"/>
        <v>pedestrian-left</v>
      </c>
      <c r="AS55">
        <f t="shared" si="31"/>
        <v>0</v>
      </c>
      <c r="AT55">
        <f t="shared" si="32"/>
        <v>-1.2120204503400001</v>
      </c>
      <c r="AU55">
        <f t="shared" si="33"/>
        <v>-6.2387432110499998E-2</v>
      </c>
      <c r="AV55">
        <f t="shared" si="34"/>
        <v>0</v>
      </c>
      <c r="AW55">
        <f t="shared" si="35"/>
        <v>0</v>
      </c>
      <c r="AX55">
        <f t="shared" si="36"/>
        <v>6.2387432110499998E-2</v>
      </c>
      <c r="AY55">
        <f t="shared" si="37"/>
        <v>1.2120204503400001</v>
      </c>
      <c r="AZ55">
        <f t="shared" si="38"/>
        <v>1.2120204503400001</v>
      </c>
      <c r="BA55" t="str">
        <f t="shared" si="39"/>
        <v>pedestrian-right</v>
      </c>
      <c r="BB55">
        <f t="shared" si="40"/>
        <v>1</v>
      </c>
    </row>
    <row r="56" spans="1:54" x14ac:dyDescent="0.25">
      <c r="A56" t="s">
        <v>63</v>
      </c>
      <c r="B56" t="s">
        <v>16</v>
      </c>
      <c r="C56">
        <v>-0.99473386860000002</v>
      </c>
      <c r="D56">
        <v>-0.77004976316700002</v>
      </c>
      <c r="E56">
        <v>0.39751636247900002</v>
      </c>
      <c r="F56">
        <v>-2.4757270578899999</v>
      </c>
      <c r="G56">
        <v>0.68037460030100005</v>
      </c>
      <c r="H56">
        <v>0.49468315445700001</v>
      </c>
      <c r="I56">
        <v>1</v>
      </c>
      <c r="J56">
        <v>2</v>
      </c>
      <c r="K56">
        <v>3</v>
      </c>
      <c r="L56">
        <v>0</v>
      </c>
      <c r="M56" t="s">
        <v>16</v>
      </c>
      <c r="N56">
        <f t="shared" si="5"/>
        <v>1</v>
      </c>
      <c r="O56">
        <f t="shared" si="41"/>
        <v>0.39751636247900002</v>
      </c>
      <c r="P56">
        <f t="shared" si="42"/>
        <v>1.6751084689010001</v>
      </c>
      <c r="Q56">
        <f t="shared" si="43"/>
        <v>3.7404599755139998</v>
      </c>
      <c r="R56">
        <f t="shared" si="44"/>
        <v>0</v>
      </c>
      <c r="S56">
        <f t="shared" si="6"/>
        <v>3.7404599755139998</v>
      </c>
      <c r="T56" t="str">
        <f t="shared" si="7"/>
        <v>pedestrian-left</v>
      </c>
      <c r="U56">
        <f t="shared" si="45"/>
        <v>0</v>
      </c>
      <c r="V56" s="2">
        <f t="shared" si="8"/>
        <v>0</v>
      </c>
      <c r="W56" s="3">
        <f t="shared" si="9"/>
        <v>0</v>
      </c>
      <c r="X56" s="4">
        <f t="shared" si="10"/>
        <v>0.39751636247900002</v>
      </c>
      <c r="Y56" s="2">
        <f t="shared" si="11"/>
        <v>0.99473386860000002</v>
      </c>
      <c r="Z56" s="3">
        <f t="shared" si="12"/>
        <v>0</v>
      </c>
      <c r="AA56" s="4">
        <f t="shared" si="13"/>
        <v>0.68037460030100005</v>
      </c>
      <c r="AB56">
        <f t="shared" si="14"/>
        <v>0.77004976316700002</v>
      </c>
      <c r="AC56">
        <f t="shared" si="15"/>
        <v>2.4757270578899999</v>
      </c>
      <c r="AD56">
        <f t="shared" si="16"/>
        <v>0.49468315445700001</v>
      </c>
      <c r="AE56">
        <f t="shared" si="17"/>
        <v>0</v>
      </c>
      <c r="AF56">
        <f t="shared" si="18"/>
        <v>0</v>
      </c>
      <c r="AG56">
        <f t="shared" si="19"/>
        <v>0</v>
      </c>
      <c r="AH56">
        <f t="shared" si="20"/>
        <v>2.4757270578899999</v>
      </c>
      <c r="AI56" t="str">
        <f t="shared" si="21"/>
        <v>pedestrian-left</v>
      </c>
      <c r="AJ56">
        <f t="shared" si="22"/>
        <v>0</v>
      </c>
      <c r="AK56">
        <f t="shared" si="23"/>
        <v>-0.99473386860000002</v>
      </c>
      <c r="AL56">
        <f t="shared" si="24"/>
        <v>0.49468315445700001</v>
      </c>
      <c r="AM56">
        <f t="shared" si="25"/>
        <v>0</v>
      </c>
      <c r="AN56">
        <f t="shared" si="26"/>
        <v>0.99473386860000002</v>
      </c>
      <c r="AO56">
        <f t="shared" si="27"/>
        <v>0.49468315445700001</v>
      </c>
      <c r="AP56">
        <f t="shared" si="28"/>
        <v>0</v>
      </c>
      <c r="AQ56">
        <f t="shared" si="29"/>
        <v>0.99473386860000002</v>
      </c>
      <c r="AR56" t="str">
        <f t="shared" si="30"/>
        <v>pedestrian-front</v>
      </c>
      <c r="AS56">
        <f t="shared" si="31"/>
        <v>1</v>
      </c>
      <c r="AT56">
        <f t="shared" si="32"/>
        <v>0.39751636247900002</v>
      </c>
      <c r="AU56">
        <f t="shared" si="33"/>
        <v>-2.4757270578899999</v>
      </c>
      <c r="AV56">
        <f t="shared" si="34"/>
        <v>0.39751636247900002</v>
      </c>
      <c r="AW56">
        <f t="shared" si="35"/>
        <v>0</v>
      </c>
      <c r="AX56">
        <f t="shared" si="36"/>
        <v>2.4757270578899999</v>
      </c>
      <c r="AY56">
        <f t="shared" si="37"/>
        <v>0</v>
      </c>
      <c r="AZ56">
        <f t="shared" si="38"/>
        <v>2.4757270578899999</v>
      </c>
      <c r="BA56" t="str">
        <f t="shared" si="39"/>
        <v>pedestrian-left</v>
      </c>
      <c r="BB56">
        <f t="shared" si="40"/>
        <v>0</v>
      </c>
    </row>
    <row r="57" spans="1:54" x14ac:dyDescent="0.25">
      <c r="A57" t="s">
        <v>64</v>
      </c>
      <c r="B57" t="s">
        <v>7</v>
      </c>
      <c r="C57">
        <v>-0.64210840278199999</v>
      </c>
      <c r="D57">
        <v>-0.28635388952800001</v>
      </c>
      <c r="E57">
        <v>-2.3114886702600002</v>
      </c>
      <c r="F57">
        <v>-3.1964313607300001</v>
      </c>
      <c r="G57">
        <v>1.37181979834</v>
      </c>
      <c r="H57">
        <v>-0.58603139023600004</v>
      </c>
      <c r="I57">
        <v>0</v>
      </c>
      <c r="J57">
        <v>2</v>
      </c>
      <c r="K57">
        <v>2</v>
      </c>
      <c r="L57">
        <v>2</v>
      </c>
      <c r="M57" t="s">
        <v>16</v>
      </c>
      <c r="N57">
        <f t="shared" si="5"/>
        <v>0</v>
      </c>
      <c r="O57">
        <f t="shared" si="41"/>
        <v>0</v>
      </c>
      <c r="P57">
        <f t="shared" si="42"/>
        <v>2.0139282011219999</v>
      </c>
      <c r="Q57">
        <f t="shared" si="43"/>
        <v>3.4827852502579999</v>
      </c>
      <c r="R57">
        <f t="shared" si="44"/>
        <v>2.8975200604960003</v>
      </c>
      <c r="S57">
        <f t="shared" si="6"/>
        <v>3.4827852502579999</v>
      </c>
      <c r="T57" t="str">
        <f t="shared" si="7"/>
        <v>pedestrian-left</v>
      </c>
      <c r="U57">
        <f t="shared" si="45"/>
        <v>0</v>
      </c>
      <c r="V57" s="2">
        <f t="shared" si="8"/>
        <v>0</v>
      </c>
      <c r="W57" s="3">
        <f t="shared" si="9"/>
        <v>0</v>
      </c>
      <c r="X57" s="4">
        <f t="shared" si="10"/>
        <v>0</v>
      </c>
      <c r="Y57" s="2">
        <f t="shared" si="11"/>
        <v>0.64210840278199999</v>
      </c>
      <c r="Z57" s="3">
        <f t="shared" si="12"/>
        <v>0</v>
      </c>
      <c r="AA57" s="4">
        <f t="shared" si="13"/>
        <v>1.37181979834</v>
      </c>
      <c r="AB57">
        <f t="shared" si="14"/>
        <v>0.28635388952800001</v>
      </c>
      <c r="AC57">
        <f t="shared" si="15"/>
        <v>3.1964313607300001</v>
      </c>
      <c r="AD57">
        <f t="shared" si="16"/>
        <v>0</v>
      </c>
      <c r="AE57">
        <f t="shared" si="17"/>
        <v>2.3114886702600002</v>
      </c>
      <c r="AF57">
        <f t="shared" si="18"/>
        <v>0</v>
      </c>
      <c r="AG57">
        <f t="shared" si="19"/>
        <v>0.58603139023600004</v>
      </c>
      <c r="AH57">
        <f t="shared" si="20"/>
        <v>3.1964313607300001</v>
      </c>
      <c r="AI57" t="str">
        <f t="shared" si="21"/>
        <v>pedestrian-left</v>
      </c>
      <c r="AJ57">
        <f t="shared" si="22"/>
        <v>0</v>
      </c>
      <c r="AK57">
        <f t="shared" si="23"/>
        <v>-0.64210840278199999</v>
      </c>
      <c r="AL57">
        <f t="shared" si="24"/>
        <v>-0.58603139023600004</v>
      </c>
      <c r="AM57">
        <f t="shared" si="25"/>
        <v>0</v>
      </c>
      <c r="AN57">
        <f t="shared" si="26"/>
        <v>0.64210840278199999</v>
      </c>
      <c r="AO57">
        <f t="shared" si="27"/>
        <v>0</v>
      </c>
      <c r="AP57">
        <f t="shared" si="28"/>
        <v>0.58603139023600004</v>
      </c>
      <c r="AQ57">
        <f t="shared" si="29"/>
        <v>0.64210840278199999</v>
      </c>
      <c r="AR57" t="str">
        <f t="shared" si="30"/>
        <v>pedestrian-front</v>
      </c>
      <c r="AS57">
        <f t="shared" si="31"/>
        <v>0</v>
      </c>
      <c r="AT57">
        <f t="shared" si="32"/>
        <v>-2.3114886702600002</v>
      </c>
      <c r="AU57">
        <f t="shared" si="33"/>
        <v>-3.1964313607300001</v>
      </c>
      <c r="AV57">
        <f t="shared" si="34"/>
        <v>0</v>
      </c>
      <c r="AW57">
        <f t="shared" si="35"/>
        <v>0</v>
      </c>
      <c r="AX57">
        <f t="shared" si="36"/>
        <v>3.1964313607300001</v>
      </c>
      <c r="AY57">
        <f t="shared" si="37"/>
        <v>2.3114886702600002</v>
      </c>
      <c r="AZ57">
        <f t="shared" si="38"/>
        <v>3.1964313607300001</v>
      </c>
      <c r="BA57" t="str">
        <f t="shared" si="39"/>
        <v>pedestrian-left</v>
      </c>
      <c r="BB57">
        <f t="shared" si="40"/>
        <v>0</v>
      </c>
    </row>
    <row r="58" spans="1:54" x14ac:dyDescent="0.25">
      <c r="A58" t="s">
        <v>65</v>
      </c>
      <c r="B58" t="s">
        <v>16</v>
      </c>
      <c r="C58">
        <v>4.4535900081400001E-2</v>
      </c>
      <c r="D58">
        <v>0.95746102541800004</v>
      </c>
      <c r="E58">
        <v>-0.100659003752</v>
      </c>
      <c r="F58">
        <v>-1.1495846977299999</v>
      </c>
      <c r="G58">
        <v>0.42562577737399998</v>
      </c>
      <c r="H58">
        <v>0.39256770449400002</v>
      </c>
      <c r="I58">
        <v>2</v>
      </c>
      <c r="J58">
        <v>1</v>
      </c>
      <c r="K58">
        <v>2</v>
      </c>
      <c r="L58">
        <v>1</v>
      </c>
      <c r="M58" t="s">
        <v>7</v>
      </c>
      <c r="N58">
        <f t="shared" si="5"/>
        <v>0</v>
      </c>
      <c r="O58">
        <f t="shared" si="41"/>
        <v>1.0019969254994001</v>
      </c>
      <c r="P58">
        <f t="shared" si="42"/>
        <v>0.42562577737399998</v>
      </c>
      <c r="Q58">
        <f t="shared" si="43"/>
        <v>1.5421524022240001</v>
      </c>
      <c r="R58">
        <f t="shared" si="44"/>
        <v>0.100659003752</v>
      </c>
      <c r="S58">
        <f t="shared" si="6"/>
        <v>1.5421524022240001</v>
      </c>
      <c r="T58" t="str">
        <f t="shared" si="7"/>
        <v>pedestrian-left</v>
      </c>
      <c r="U58">
        <f t="shared" si="45"/>
        <v>0</v>
      </c>
      <c r="V58" s="2">
        <f t="shared" si="8"/>
        <v>4.4535900081400001E-2</v>
      </c>
      <c r="W58" s="3">
        <f t="shared" si="9"/>
        <v>0.95746102541800004</v>
      </c>
      <c r="X58" s="4">
        <f t="shared" si="10"/>
        <v>0</v>
      </c>
      <c r="Y58" s="2">
        <f t="shared" si="11"/>
        <v>0</v>
      </c>
      <c r="Z58" s="3">
        <f t="shared" si="12"/>
        <v>0</v>
      </c>
      <c r="AA58" s="4">
        <f t="shared" si="13"/>
        <v>0.42562577737399998</v>
      </c>
      <c r="AB58">
        <f t="shared" si="14"/>
        <v>0</v>
      </c>
      <c r="AC58">
        <f t="shared" si="15"/>
        <v>1.1495846977299999</v>
      </c>
      <c r="AD58">
        <f t="shared" si="16"/>
        <v>0.39256770449400002</v>
      </c>
      <c r="AE58">
        <f t="shared" si="17"/>
        <v>0.100659003752</v>
      </c>
      <c r="AF58">
        <f t="shared" si="18"/>
        <v>0</v>
      </c>
      <c r="AG58">
        <f t="shared" si="19"/>
        <v>0</v>
      </c>
      <c r="AH58">
        <f t="shared" si="20"/>
        <v>1.1495846977299999</v>
      </c>
      <c r="AI58" t="str">
        <f t="shared" si="21"/>
        <v>pedestrian-left</v>
      </c>
      <c r="AJ58">
        <f t="shared" si="22"/>
        <v>0</v>
      </c>
      <c r="AK58">
        <f t="shared" si="23"/>
        <v>4.4535900081400001E-2</v>
      </c>
      <c r="AL58">
        <f t="shared" si="24"/>
        <v>0.39256770449400002</v>
      </c>
      <c r="AM58">
        <f t="shared" si="25"/>
        <v>4.4535900081400001E-2</v>
      </c>
      <c r="AN58">
        <f t="shared" si="26"/>
        <v>0</v>
      </c>
      <c r="AO58">
        <f t="shared" si="27"/>
        <v>0.39256770449400002</v>
      </c>
      <c r="AP58">
        <f t="shared" si="28"/>
        <v>0</v>
      </c>
      <c r="AQ58">
        <f t="shared" si="29"/>
        <v>0.39256770449400002</v>
      </c>
      <c r="AR58" t="str">
        <f t="shared" si="30"/>
        <v>pedestrian-left</v>
      </c>
      <c r="AS58">
        <f t="shared" si="31"/>
        <v>0</v>
      </c>
      <c r="AT58">
        <f t="shared" si="32"/>
        <v>-0.100659003752</v>
      </c>
      <c r="AU58">
        <f t="shared" si="33"/>
        <v>-1.1495846977299999</v>
      </c>
      <c r="AV58">
        <f t="shared" si="34"/>
        <v>0</v>
      </c>
      <c r="AW58">
        <f t="shared" si="35"/>
        <v>0</v>
      </c>
      <c r="AX58">
        <f t="shared" si="36"/>
        <v>1.1495846977299999</v>
      </c>
      <c r="AY58">
        <f t="shared" si="37"/>
        <v>0.100659003752</v>
      </c>
      <c r="AZ58">
        <f t="shared" si="38"/>
        <v>1.1495846977299999</v>
      </c>
      <c r="BA58" t="str">
        <f t="shared" si="39"/>
        <v>pedestrian-left</v>
      </c>
      <c r="BB58">
        <f t="shared" si="40"/>
        <v>0</v>
      </c>
    </row>
    <row r="59" spans="1:54" x14ac:dyDescent="0.25">
      <c r="A59" t="s">
        <v>66</v>
      </c>
      <c r="B59" t="s">
        <v>21</v>
      </c>
      <c r="C59">
        <v>0.20883853643399999</v>
      </c>
      <c r="D59">
        <v>0.60671859342099999</v>
      </c>
      <c r="E59">
        <v>1.86584619678</v>
      </c>
      <c r="F59">
        <v>1.65868897991</v>
      </c>
      <c r="G59">
        <v>-2.4104838381899998</v>
      </c>
      <c r="H59">
        <v>0.97182489018499996</v>
      </c>
      <c r="I59">
        <v>3</v>
      </c>
      <c r="J59">
        <v>1</v>
      </c>
      <c r="K59">
        <v>1</v>
      </c>
      <c r="L59">
        <v>1</v>
      </c>
      <c r="M59" t="s">
        <v>7</v>
      </c>
      <c r="N59">
        <f t="shared" si="5"/>
        <v>0</v>
      </c>
      <c r="O59">
        <f t="shared" si="41"/>
        <v>2.6814033266349999</v>
      </c>
      <c r="P59">
        <f t="shared" si="42"/>
        <v>1.65868897991</v>
      </c>
      <c r="Q59">
        <f t="shared" si="43"/>
        <v>0.97182489018499996</v>
      </c>
      <c r="R59">
        <f t="shared" si="44"/>
        <v>2.4104838381899998</v>
      </c>
      <c r="S59">
        <f t="shared" si="6"/>
        <v>2.6814033266349999</v>
      </c>
      <c r="T59" t="str">
        <f t="shared" si="7"/>
        <v>pedestrian-back</v>
      </c>
      <c r="U59">
        <f t="shared" si="45"/>
        <v>0</v>
      </c>
      <c r="V59" s="2">
        <f t="shared" si="8"/>
        <v>0.20883853643399999</v>
      </c>
      <c r="W59" s="3">
        <f t="shared" si="9"/>
        <v>0.60671859342099999</v>
      </c>
      <c r="X59" s="4">
        <f t="shared" si="10"/>
        <v>1.86584619678</v>
      </c>
      <c r="Y59" s="2">
        <f t="shared" si="11"/>
        <v>0</v>
      </c>
      <c r="Z59" s="3">
        <f t="shared" si="12"/>
        <v>1.65868897991</v>
      </c>
      <c r="AA59" s="4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0.97182489018499996</v>
      </c>
      <c r="AE59">
        <f t="shared" si="17"/>
        <v>0</v>
      </c>
      <c r="AF59">
        <f t="shared" si="18"/>
        <v>2.4104838381899998</v>
      </c>
      <c r="AG59">
        <f t="shared" si="19"/>
        <v>0</v>
      </c>
      <c r="AH59">
        <f t="shared" si="20"/>
        <v>2.4104838381899998</v>
      </c>
      <c r="AI59" t="str">
        <f t="shared" si="21"/>
        <v>pedestrian-right</v>
      </c>
      <c r="AJ59">
        <f t="shared" si="22"/>
        <v>1</v>
      </c>
      <c r="AK59">
        <f t="shared" si="23"/>
        <v>0.20883853643399999</v>
      </c>
      <c r="AL59">
        <f t="shared" si="24"/>
        <v>0.97182489018499996</v>
      </c>
      <c r="AM59">
        <f t="shared" si="25"/>
        <v>0.20883853643399999</v>
      </c>
      <c r="AN59">
        <f t="shared" si="26"/>
        <v>0</v>
      </c>
      <c r="AO59">
        <f t="shared" si="27"/>
        <v>0.97182489018499996</v>
      </c>
      <c r="AP59">
        <f t="shared" si="28"/>
        <v>0</v>
      </c>
      <c r="AQ59">
        <f t="shared" si="29"/>
        <v>0.97182489018499996</v>
      </c>
      <c r="AR59" t="str">
        <f t="shared" si="30"/>
        <v>pedestrian-left</v>
      </c>
      <c r="AS59">
        <f t="shared" si="31"/>
        <v>0</v>
      </c>
      <c r="AT59">
        <f t="shared" si="32"/>
        <v>1.86584619678</v>
      </c>
      <c r="AU59">
        <f t="shared" si="33"/>
        <v>1.65868897991</v>
      </c>
      <c r="AV59">
        <f t="shared" si="34"/>
        <v>1.86584619678</v>
      </c>
      <c r="AW59">
        <f t="shared" si="35"/>
        <v>1.65868897991</v>
      </c>
      <c r="AX59">
        <f t="shared" si="36"/>
        <v>0</v>
      </c>
      <c r="AY59">
        <f t="shared" si="37"/>
        <v>0</v>
      </c>
      <c r="AZ59">
        <f t="shared" si="38"/>
        <v>1.86584619678</v>
      </c>
      <c r="BA59" t="str">
        <f t="shared" si="39"/>
        <v>pedestrian-back</v>
      </c>
      <c r="BB59">
        <f t="shared" si="40"/>
        <v>0</v>
      </c>
    </row>
    <row r="60" spans="1:54" x14ac:dyDescent="0.25">
      <c r="A60" t="s">
        <v>67</v>
      </c>
      <c r="B60" t="s">
        <v>16</v>
      </c>
      <c r="C60">
        <v>-1.0402885148100001</v>
      </c>
      <c r="D60">
        <v>-0.39759367232199999</v>
      </c>
      <c r="E60">
        <v>0.76118527896199994</v>
      </c>
      <c r="F60">
        <v>-1.54058103512</v>
      </c>
      <c r="G60">
        <v>1.4125397025199999</v>
      </c>
      <c r="H60">
        <v>0.219102653313</v>
      </c>
      <c r="I60">
        <v>1</v>
      </c>
      <c r="J60">
        <v>2</v>
      </c>
      <c r="K60">
        <v>3</v>
      </c>
      <c r="L60">
        <v>0</v>
      </c>
      <c r="M60" t="s">
        <v>16</v>
      </c>
      <c r="N60">
        <f t="shared" si="5"/>
        <v>1</v>
      </c>
      <c r="O60">
        <f t="shared" si="41"/>
        <v>0.76118527896199994</v>
      </c>
      <c r="P60">
        <f t="shared" si="42"/>
        <v>2.45282821733</v>
      </c>
      <c r="Q60">
        <f t="shared" si="43"/>
        <v>2.1572773607549998</v>
      </c>
      <c r="R60">
        <f t="shared" si="44"/>
        <v>0</v>
      </c>
      <c r="S60">
        <f t="shared" si="6"/>
        <v>2.45282821733</v>
      </c>
      <c r="T60" t="str">
        <f t="shared" si="7"/>
        <v>pedestrian-front</v>
      </c>
      <c r="U60">
        <f t="shared" si="45"/>
        <v>1</v>
      </c>
      <c r="V60" s="2">
        <f t="shared" si="8"/>
        <v>0</v>
      </c>
      <c r="W60" s="3">
        <f t="shared" si="9"/>
        <v>0</v>
      </c>
      <c r="X60" s="4">
        <f t="shared" si="10"/>
        <v>0.76118527896199994</v>
      </c>
      <c r="Y60" s="2">
        <f t="shared" si="11"/>
        <v>1.0402885148100001</v>
      </c>
      <c r="Z60" s="3">
        <f t="shared" si="12"/>
        <v>0</v>
      </c>
      <c r="AA60" s="4">
        <f t="shared" si="13"/>
        <v>1.4125397025199999</v>
      </c>
      <c r="AB60">
        <f t="shared" si="14"/>
        <v>0.39759367232199999</v>
      </c>
      <c r="AC60">
        <f t="shared" si="15"/>
        <v>1.54058103512</v>
      </c>
      <c r="AD60">
        <f t="shared" si="16"/>
        <v>0.219102653313</v>
      </c>
      <c r="AE60">
        <f t="shared" si="17"/>
        <v>0</v>
      </c>
      <c r="AF60">
        <f t="shared" si="18"/>
        <v>0</v>
      </c>
      <c r="AG60">
        <f t="shared" si="19"/>
        <v>0</v>
      </c>
      <c r="AH60">
        <f t="shared" si="20"/>
        <v>1.54058103512</v>
      </c>
      <c r="AI60" t="str">
        <f t="shared" si="21"/>
        <v>pedestrian-left</v>
      </c>
      <c r="AJ60">
        <f t="shared" si="22"/>
        <v>0</v>
      </c>
      <c r="AK60">
        <f t="shared" si="23"/>
        <v>-1.0402885148100001</v>
      </c>
      <c r="AL60">
        <f t="shared" si="24"/>
        <v>0.219102653313</v>
      </c>
      <c r="AM60">
        <f t="shared" si="25"/>
        <v>0</v>
      </c>
      <c r="AN60">
        <f t="shared" si="26"/>
        <v>1.0402885148100001</v>
      </c>
      <c r="AO60">
        <f t="shared" si="27"/>
        <v>0.219102653313</v>
      </c>
      <c r="AP60">
        <f t="shared" si="28"/>
        <v>0</v>
      </c>
      <c r="AQ60">
        <f t="shared" si="29"/>
        <v>1.0402885148100001</v>
      </c>
      <c r="AR60" t="str">
        <f t="shared" si="30"/>
        <v>pedestrian-front</v>
      </c>
      <c r="AS60">
        <f t="shared" si="31"/>
        <v>1</v>
      </c>
      <c r="AT60">
        <f t="shared" si="32"/>
        <v>0.76118527896199994</v>
      </c>
      <c r="AU60">
        <f t="shared" si="33"/>
        <v>-1.54058103512</v>
      </c>
      <c r="AV60">
        <f t="shared" si="34"/>
        <v>0.76118527896199994</v>
      </c>
      <c r="AW60">
        <f t="shared" si="35"/>
        <v>0</v>
      </c>
      <c r="AX60">
        <f t="shared" si="36"/>
        <v>1.54058103512</v>
      </c>
      <c r="AY60">
        <f t="shared" si="37"/>
        <v>0</v>
      </c>
      <c r="AZ60">
        <f t="shared" si="38"/>
        <v>1.54058103512</v>
      </c>
      <c r="BA60" t="str">
        <f t="shared" si="39"/>
        <v>pedestrian-left</v>
      </c>
      <c r="BB60">
        <f t="shared" si="40"/>
        <v>0</v>
      </c>
    </row>
    <row r="61" spans="1:54" x14ac:dyDescent="0.25">
      <c r="A61" t="s">
        <v>68</v>
      </c>
      <c r="B61" t="s">
        <v>12</v>
      </c>
      <c r="C61">
        <v>-0.330987269275</v>
      </c>
      <c r="D61">
        <v>3.43540564031</v>
      </c>
      <c r="E61">
        <v>1.7633939647600001</v>
      </c>
      <c r="F61">
        <v>1.89375567851</v>
      </c>
      <c r="G61">
        <v>0.22435412179799999</v>
      </c>
      <c r="H61">
        <v>-0.58584919059700002</v>
      </c>
      <c r="I61">
        <v>2</v>
      </c>
      <c r="J61">
        <v>3</v>
      </c>
      <c r="K61">
        <v>0</v>
      </c>
      <c r="L61">
        <v>1</v>
      </c>
      <c r="M61" t="s">
        <v>16</v>
      </c>
      <c r="N61">
        <f t="shared" si="5"/>
        <v>0</v>
      </c>
      <c r="O61">
        <f t="shared" si="41"/>
        <v>5.1987996050700005</v>
      </c>
      <c r="P61">
        <f t="shared" si="42"/>
        <v>2.4490970695829999</v>
      </c>
      <c r="Q61">
        <f t="shared" si="43"/>
        <v>0</v>
      </c>
      <c r="R61">
        <f t="shared" si="44"/>
        <v>0.58584919059700002</v>
      </c>
      <c r="S61">
        <f t="shared" si="6"/>
        <v>5.1987996050700005</v>
      </c>
      <c r="T61" t="str">
        <f t="shared" si="7"/>
        <v>pedestrian-back</v>
      </c>
      <c r="U61">
        <f t="shared" si="45"/>
        <v>0</v>
      </c>
      <c r="V61" s="2">
        <f t="shared" si="8"/>
        <v>0</v>
      </c>
      <c r="W61" s="3">
        <f t="shared" si="9"/>
        <v>3.43540564031</v>
      </c>
      <c r="X61" s="4">
        <f t="shared" si="10"/>
        <v>1.7633939647600001</v>
      </c>
      <c r="Y61" s="2">
        <f t="shared" si="11"/>
        <v>0.330987269275</v>
      </c>
      <c r="Z61" s="3">
        <f t="shared" si="12"/>
        <v>1.89375567851</v>
      </c>
      <c r="AA61" s="4">
        <f t="shared" si="13"/>
        <v>0.22435412179799999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0</v>
      </c>
      <c r="AF61">
        <f t="shared" si="18"/>
        <v>0</v>
      </c>
      <c r="AG61">
        <f t="shared" si="19"/>
        <v>0.58584919059700002</v>
      </c>
      <c r="AH61">
        <f t="shared" si="20"/>
        <v>3.43540564031</v>
      </c>
      <c r="AI61" t="str">
        <f t="shared" si="21"/>
        <v>pedestrian-back</v>
      </c>
      <c r="AJ61">
        <f t="shared" si="22"/>
        <v>0</v>
      </c>
      <c r="AK61">
        <f t="shared" si="23"/>
        <v>-0.330987269275</v>
      </c>
      <c r="AL61">
        <f t="shared" si="24"/>
        <v>-0.58584919059700002</v>
      </c>
      <c r="AM61">
        <f t="shared" si="25"/>
        <v>0</v>
      </c>
      <c r="AN61">
        <f t="shared" si="26"/>
        <v>0.330987269275</v>
      </c>
      <c r="AO61">
        <f t="shared" si="27"/>
        <v>0</v>
      </c>
      <c r="AP61">
        <f t="shared" si="28"/>
        <v>0.58584919059700002</v>
      </c>
      <c r="AQ61">
        <f t="shared" si="29"/>
        <v>0.58584919059700002</v>
      </c>
      <c r="AR61" t="str">
        <f t="shared" si="30"/>
        <v>pedestrian-right</v>
      </c>
      <c r="AS61">
        <f t="shared" si="31"/>
        <v>0</v>
      </c>
      <c r="AT61">
        <f t="shared" si="32"/>
        <v>1.7633939647600001</v>
      </c>
      <c r="AU61">
        <f t="shared" si="33"/>
        <v>1.89375567851</v>
      </c>
      <c r="AV61">
        <f t="shared" si="34"/>
        <v>1.7633939647600001</v>
      </c>
      <c r="AW61">
        <f t="shared" si="35"/>
        <v>1.89375567851</v>
      </c>
      <c r="AX61">
        <f t="shared" si="36"/>
        <v>0</v>
      </c>
      <c r="AY61">
        <f t="shared" si="37"/>
        <v>0</v>
      </c>
      <c r="AZ61">
        <f t="shared" si="38"/>
        <v>1.89375567851</v>
      </c>
      <c r="BA61" t="str">
        <f t="shared" si="39"/>
        <v>pedestrian-front</v>
      </c>
      <c r="BB61">
        <f t="shared" si="40"/>
        <v>0</v>
      </c>
    </row>
    <row r="62" spans="1:54" x14ac:dyDescent="0.25">
      <c r="A62" t="s">
        <v>69</v>
      </c>
      <c r="B62" t="s">
        <v>12</v>
      </c>
      <c r="C62">
        <v>6.6827320655099998E-2</v>
      </c>
      <c r="D62">
        <v>-0.24865133709699999</v>
      </c>
      <c r="E62">
        <v>0.75141477069200002</v>
      </c>
      <c r="F62">
        <v>-0.61390117980100001</v>
      </c>
      <c r="G62">
        <v>-5.1193449165699997E-2</v>
      </c>
      <c r="H62">
        <v>-0.77177365955400001</v>
      </c>
      <c r="I62">
        <v>2</v>
      </c>
      <c r="J62">
        <v>0</v>
      </c>
      <c r="K62">
        <v>2</v>
      </c>
      <c r="L62">
        <v>2</v>
      </c>
      <c r="M62" t="s">
        <v>7</v>
      </c>
      <c r="N62">
        <f t="shared" si="5"/>
        <v>0</v>
      </c>
      <c r="O62">
        <f t="shared" si="41"/>
        <v>0.81824209134710002</v>
      </c>
      <c r="P62">
        <f t="shared" si="42"/>
        <v>0</v>
      </c>
      <c r="Q62">
        <f t="shared" si="43"/>
        <v>0.86255251689799994</v>
      </c>
      <c r="R62">
        <f t="shared" si="44"/>
        <v>0.82296710871970002</v>
      </c>
      <c r="S62">
        <f t="shared" si="6"/>
        <v>0.86255251689799994</v>
      </c>
      <c r="T62" t="str">
        <f t="shared" si="7"/>
        <v>pedestrian-left</v>
      </c>
      <c r="U62">
        <f t="shared" si="45"/>
        <v>1</v>
      </c>
      <c r="V62" s="2">
        <f t="shared" si="8"/>
        <v>6.6827320655099998E-2</v>
      </c>
      <c r="W62" s="3">
        <f t="shared" si="9"/>
        <v>0</v>
      </c>
      <c r="X62" s="4">
        <f t="shared" si="10"/>
        <v>0.75141477069200002</v>
      </c>
      <c r="Y62" s="2">
        <f t="shared" si="11"/>
        <v>0</v>
      </c>
      <c r="Z62" s="3">
        <f t="shared" si="12"/>
        <v>0</v>
      </c>
      <c r="AA62" s="4">
        <f t="shared" si="13"/>
        <v>0</v>
      </c>
      <c r="AB62">
        <f t="shared" si="14"/>
        <v>0.24865133709699999</v>
      </c>
      <c r="AC62">
        <f t="shared" si="15"/>
        <v>0.61390117980100001</v>
      </c>
      <c r="AD62">
        <f t="shared" si="16"/>
        <v>0</v>
      </c>
      <c r="AE62">
        <f t="shared" si="17"/>
        <v>0</v>
      </c>
      <c r="AF62">
        <f t="shared" si="18"/>
        <v>5.1193449165699997E-2</v>
      </c>
      <c r="AG62">
        <f t="shared" si="19"/>
        <v>0.77177365955400001</v>
      </c>
      <c r="AH62">
        <f t="shared" si="20"/>
        <v>0.77177365955400001</v>
      </c>
      <c r="AI62" t="str">
        <f t="shared" si="21"/>
        <v>pedestrian-right</v>
      </c>
      <c r="AJ62">
        <f t="shared" si="22"/>
        <v>0</v>
      </c>
      <c r="AK62">
        <f t="shared" si="23"/>
        <v>6.6827320655099998E-2</v>
      </c>
      <c r="AL62">
        <f t="shared" si="24"/>
        <v>-0.77177365955400001</v>
      </c>
      <c r="AM62">
        <f t="shared" si="25"/>
        <v>6.6827320655099998E-2</v>
      </c>
      <c r="AN62">
        <f t="shared" si="26"/>
        <v>0</v>
      </c>
      <c r="AO62">
        <f t="shared" si="27"/>
        <v>0</v>
      </c>
      <c r="AP62">
        <f t="shared" si="28"/>
        <v>0.77177365955400001</v>
      </c>
      <c r="AQ62">
        <f t="shared" si="29"/>
        <v>0.77177365955400001</v>
      </c>
      <c r="AR62" t="str">
        <f t="shared" si="30"/>
        <v>pedestrian-right</v>
      </c>
      <c r="AS62">
        <f t="shared" si="31"/>
        <v>0</v>
      </c>
      <c r="AT62">
        <f t="shared" si="32"/>
        <v>0.75141477069200002</v>
      </c>
      <c r="AU62">
        <f t="shared" si="33"/>
        <v>-0.61390117980100001</v>
      </c>
      <c r="AV62">
        <f t="shared" si="34"/>
        <v>0.75141477069200002</v>
      </c>
      <c r="AW62">
        <f t="shared" si="35"/>
        <v>0</v>
      </c>
      <c r="AX62">
        <f t="shared" si="36"/>
        <v>0.61390117980100001</v>
      </c>
      <c r="AY62">
        <f t="shared" si="37"/>
        <v>0</v>
      </c>
      <c r="AZ62">
        <f t="shared" si="38"/>
        <v>0.75141477069200002</v>
      </c>
      <c r="BA62" t="str">
        <f t="shared" si="39"/>
        <v>pedestrian-back</v>
      </c>
      <c r="BB62">
        <f t="shared" si="40"/>
        <v>0</v>
      </c>
    </row>
    <row r="63" spans="1:54" x14ac:dyDescent="0.25">
      <c r="A63" t="s">
        <v>70</v>
      </c>
      <c r="B63" t="s">
        <v>16</v>
      </c>
      <c r="C63">
        <v>2.0577212616699998</v>
      </c>
      <c r="D63">
        <v>0.81473701461500003</v>
      </c>
      <c r="E63">
        <v>-1.6683120916</v>
      </c>
      <c r="F63">
        <v>-0.42498750867399998</v>
      </c>
      <c r="G63">
        <v>1.67222526242</v>
      </c>
      <c r="H63">
        <v>0.42920365071099997</v>
      </c>
      <c r="I63">
        <v>2</v>
      </c>
      <c r="J63">
        <v>1</v>
      </c>
      <c r="K63">
        <v>2</v>
      </c>
      <c r="L63">
        <v>1</v>
      </c>
      <c r="M63" t="s">
        <v>7</v>
      </c>
      <c r="N63">
        <f t="shared" si="5"/>
        <v>0</v>
      </c>
      <c r="O63">
        <f t="shared" si="41"/>
        <v>2.8724582762849997</v>
      </c>
      <c r="P63">
        <f t="shared" si="42"/>
        <v>1.67222526242</v>
      </c>
      <c r="Q63">
        <f t="shared" si="43"/>
        <v>0.85419115938500001</v>
      </c>
      <c r="R63">
        <f t="shared" si="44"/>
        <v>1.6683120916</v>
      </c>
      <c r="S63">
        <f t="shared" si="6"/>
        <v>2.8724582762849997</v>
      </c>
      <c r="T63" t="str">
        <f t="shared" si="7"/>
        <v>pedestrian-back</v>
      </c>
      <c r="U63">
        <f t="shared" si="45"/>
        <v>0</v>
      </c>
      <c r="V63" s="2">
        <f t="shared" si="8"/>
        <v>2.0577212616699998</v>
      </c>
      <c r="W63" s="3">
        <f t="shared" si="9"/>
        <v>0.81473701461500003</v>
      </c>
      <c r="X63" s="4">
        <f t="shared" si="10"/>
        <v>0</v>
      </c>
      <c r="Y63" s="2">
        <f t="shared" si="11"/>
        <v>0</v>
      </c>
      <c r="Z63" s="3">
        <f t="shared" si="12"/>
        <v>0</v>
      </c>
      <c r="AA63" s="4">
        <f t="shared" si="13"/>
        <v>1.67222526242</v>
      </c>
      <c r="AB63">
        <f t="shared" si="14"/>
        <v>0</v>
      </c>
      <c r="AC63">
        <f t="shared" si="15"/>
        <v>0.42498750867399998</v>
      </c>
      <c r="AD63">
        <f t="shared" si="16"/>
        <v>0.42920365071099997</v>
      </c>
      <c r="AE63">
        <f t="shared" si="17"/>
        <v>1.6683120916</v>
      </c>
      <c r="AF63">
        <f t="shared" si="18"/>
        <v>0</v>
      </c>
      <c r="AG63">
        <f t="shared" si="19"/>
        <v>0</v>
      </c>
      <c r="AH63">
        <f t="shared" si="20"/>
        <v>2.0577212616699998</v>
      </c>
      <c r="AI63" t="str">
        <f t="shared" si="21"/>
        <v>pedestrian-back</v>
      </c>
      <c r="AJ63">
        <f t="shared" si="22"/>
        <v>0</v>
      </c>
      <c r="AK63">
        <f t="shared" si="23"/>
        <v>2.0577212616699998</v>
      </c>
      <c r="AL63">
        <f t="shared" si="24"/>
        <v>0.42920365071099997</v>
      </c>
      <c r="AM63">
        <f t="shared" si="25"/>
        <v>2.0577212616699998</v>
      </c>
      <c r="AN63">
        <f t="shared" si="26"/>
        <v>0</v>
      </c>
      <c r="AO63">
        <f t="shared" si="27"/>
        <v>0.42920365071099997</v>
      </c>
      <c r="AP63">
        <f t="shared" si="28"/>
        <v>0</v>
      </c>
      <c r="AQ63">
        <f t="shared" si="29"/>
        <v>2.0577212616699998</v>
      </c>
      <c r="AR63" t="str">
        <f t="shared" si="30"/>
        <v>pedestrian-back</v>
      </c>
      <c r="AS63">
        <f t="shared" si="31"/>
        <v>0</v>
      </c>
      <c r="AT63">
        <f t="shared" si="32"/>
        <v>-1.6683120916</v>
      </c>
      <c r="AU63">
        <f t="shared" si="33"/>
        <v>-0.42498750867399998</v>
      </c>
      <c r="AV63">
        <f t="shared" si="34"/>
        <v>0</v>
      </c>
      <c r="AW63">
        <f t="shared" si="35"/>
        <v>0</v>
      </c>
      <c r="AX63">
        <f t="shared" si="36"/>
        <v>0.42498750867399998</v>
      </c>
      <c r="AY63">
        <f t="shared" si="37"/>
        <v>1.6683120916</v>
      </c>
      <c r="AZ63">
        <f t="shared" si="38"/>
        <v>1.6683120916</v>
      </c>
      <c r="BA63" t="str">
        <f t="shared" si="39"/>
        <v>pedestrian-right</v>
      </c>
      <c r="BB63">
        <f t="shared" si="40"/>
        <v>0</v>
      </c>
    </row>
    <row r="64" spans="1:54" x14ac:dyDescent="0.25">
      <c r="A64" t="s">
        <v>71</v>
      </c>
      <c r="B64" t="s">
        <v>16</v>
      </c>
      <c r="C64">
        <v>-3.81579479836E-3</v>
      </c>
      <c r="D64">
        <v>-0.66590392657999997</v>
      </c>
      <c r="E64">
        <v>0.88393575276400005</v>
      </c>
      <c r="F64">
        <v>0.33004653492500002</v>
      </c>
      <c r="G64">
        <v>0.219734217989</v>
      </c>
      <c r="H64">
        <v>0.90602523468600005</v>
      </c>
      <c r="I64">
        <v>1</v>
      </c>
      <c r="J64">
        <v>3</v>
      </c>
      <c r="K64">
        <v>2</v>
      </c>
      <c r="L64">
        <v>0</v>
      </c>
      <c r="M64" t="s">
        <v>16</v>
      </c>
      <c r="N64">
        <f t="shared" si="5"/>
        <v>1</v>
      </c>
      <c r="O64">
        <f t="shared" si="41"/>
        <v>0.88393575276400005</v>
      </c>
      <c r="P64">
        <f t="shared" si="42"/>
        <v>0.55359654771236</v>
      </c>
      <c r="Q64">
        <f t="shared" si="43"/>
        <v>1.571929161266</v>
      </c>
      <c r="R64">
        <f t="shared" si="44"/>
        <v>0</v>
      </c>
      <c r="S64">
        <f t="shared" si="6"/>
        <v>1.571929161266</v>
      </c>
      <c r="T64" t="str">
        <f t="shared" si="7"/>
        <v>pedestrian-left</v>
      </c>
      <c r="U64">
        <f t="shared" si="45"/>
        <v>0</v>
      </c>
      <c r="V64" s="2">
        <f t="shared" si="8"/>
        <v>0</v>
      </c>
      <c r="W64" s="3">
        <f t="shared" si="9"/>
        <v>0</v>
      </c>
      <c r="X64" s="4">
        <f t="shared" si="10"/>
        <v>0.88393575276400005</v>
      </c>
      <c r="Y64" s="2">
        <f t="shared" si="11"/>
        <v>3.81579479836E-3</v>
      </c>
      <c r="Z64" s="3">
        <f t="shared" si="12"/>
        <v>0.33004653492500002</v>
      </c>
      <c r="AA64" s="4">
        <f t="shared" si="13"/>
        <v>0.219734217989</v>
      </c>
      <c r="AB64">
        <f t="shared" si="14"/>
        <v>0.66590392657999997</v>
      </c>
      <c r="AC64">
        <f t="shared" si="15"/>
        <v>0</v>
      </c>
      <c r="AD64">
        <f t="shared" si="16"/>
        <v>0.90602523468600005</v>
      </c>
      <c r="AE64">
        <f t="shared" si="17"/>
        <v>0</v>
      </c>
      <c r="AF64">
        <f t="shared" si="18"/>
        <v>0</v>
      </c>
      <c r="AG64">
        <f t="shared" si="19"/>
        <v>0</v>
      </c>
      <c r="AH64">
        <f t="shared" si="20"/>
        <v>0.90602523468600005</v>
      </c>
      <c r="AI64" t="str">
        <f t="shared" si="21"/>
        <v>pedestrian-left</v>
      </c>
      <c r="AJ64">
        <f t="shared" si="22"/>
        <v>0</v>
      </c>
      <c r="AK64">
        <f t="shared" si="23"/>
        <v>-3.81579479836E-3</v>
      </c>
      <c r="AL64">
        <f t="shared" si="24"/>
        <v>0.90602523468600005</v>
      </c>
      <c r="AM64">
        <f t="shared" si="25"/>
        <v>0</v>
      </c>
      <c r="AN64">
        <f t="shared" si="26"/>
        <v>3.81579479836E-3</v>
      </c>
      <c r="AO64">
        <f t="shared" si="27"/>
        <v>0.90602523468600005</v>
      </c>
      <c r="AP64">
        <f t="shared" si="28"/>
        <v>0</v>
      </c>
      <c r="AQ64">
        <f t="shared" si="29"/>
        <v>0.90602523468600005</v>
      </c>
      <c r="AR64" t="str">
        <f t="shared" si="30"/>
        <v>pedestrian-left</v>
      </c>
      <c r="AS64">
        <f t="shared" si="31"/>
        <v>0</v>
      </c>
      <c r="AT64">
        <f t="shared" si="32"/>
        <v>0.88393575276400005</v>
      </c>
      <c r="AU64">
        <f t="shared" si="33"/>
        <v>0.33004653492500002</v>
      </c>
      <c r="AV64">
        <f t="shared" si="34"/>
        <v>0.88393575276400005</v>
      </c>
      <c r="AW64">
        <f t="shared" si="35"/>
        <v>0.33004653492500002</v>
      </c>
      <c r="AX64">
        <f t="shared" si="36"/>
        <v>0</v>
      </c>
      <c r="AY64">
        <f t="shared" si="37"/>
        <v>0</v>
      </c>
      <c r="AZ64">
        <f t="shared" si="38"/>
        <v>0.88393575276400005</v>
      </c>
      <c r="BA64" t="str">
        <f t="shared" si="39"/>
        <v>pedestrian-back</v>
      </c>
      <c r="BB64">
        <f t="shared" si="40"/>
        <v>0</v>
      </c>
    </row>
    <row r="65" spans="1:54" x14ac:dyDescent="0.25">
      <c r="A65" t="s">
        <v>72</v>
      </c>
      <c r="B65" t="s">
        <v>12</v>
      </c>
      <c r="C65">
        <v>0.40565399823999998</v>
      </c>
      <c r="D65">
        <v>1.04149110251</v>
      </c>
      <c r="E65">
        <v>-0.64497163401799995</v>
      </c>
      <c r="F65">
        <v>0.316274437751</v>
      </c>
      <c r="G65">
        <v>-0.28198589671899998</v>
      </c>
      <c r="H65">
        <v>-0.324669484068</v>
      </c>
      <c r="I65">
        <v>2</v>
      </c>
      <c r="J65">
        <v>1</v>
      </c>
      <c r="K65">
        <v>0</v>
      </c>
      <c r="L65">
        <v>3</v>
      </c>
      <c r="M65" t="s">
        <v>21</v>
      </c>
      <c r="N65">
        <f t="shared" si="5"/>
        <v>0</v>
      </c>
      <c r="O65">
        <f t="shared" si="41"/>
        <v>1.44714510075</v>
      </c>
      <c r="P65">
        <f t="shared" si="42"/>
        <v>0.316274437751</v>
      </c>
      <c r="Q65">
        <f t="shared" si="43"/>
        <v>0</v>
      </c>
      <c r="R65">
        <f t="shared" si="44"/>
        <v>1.2516270148049999</v>
      </c>
      <c r="S65">
        <f t="shared" si="6"/>
        <v>1.44714510075</v>
      </c>
      <c r="T65" t="str">
        <f t="shared" si="7"/>
        <v>pedestrian-back</v>
      </c>
      <c r="U65">
        <f t="shared" si="45"/>
        <v>0</v>
      </c>
      <c r="V65" s="2">
        <f t="shared" si="8"/>
        <v>0.40565399823999998</v>
      </c>
      <c r="W65" s="3">
        <f t="shared" si="9"/>
        <v>1.04149110251</v>
      </c>
      <c r="X65" s="4">
        <f t="shared" si="10"/>
        <v>0</v>
      </c>
      <c r="Y65" s="2">
        <f t="shared" si="11"/>
        <v>0</v>
      </c>
      <c r="Z65" s="3">
        <f t="shared" si="12"/>
        <v>0.316274437751</v>
      </c>
      <c r="AA65" s="4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0.64497163401799995</v>
      </c>
      <c r="AF65">
        <f t="shared" si="18"/>
        <v>0.28198589671899998</v>
      </c>
      <c r="AG65">
        <f t="shared" si="19"/>
        <v>0.324669484068</v>
      </c>
      <c r="AH65">
        <f t="shared" si="20"/>
        <v>1.04149110251</v>
      </c>
      <c r="AI65" t="str">
        <f t="shared" si="21"/>
        <v>pedestrian-back</v>
      </c>
      <c r="AJ65">
        <f t="shared" si="22"/>
        <v>0</v>
      </c>
      <c r="AK65">
        <f t="shared" si="23"/>
        <v>0.40565399823999998</v>
      </c>
      <c r="AL65">
        <f t="shared" si="24"/>
        <v>-0.324669484068</v>
      </c>
      <c r="AM65">
        <f t="shared" si="25"/>
        <v>0.40565399823999998</v>
      </c>
      <c r="AN65">
        <f t="shared" si="26"/>
        <v>0</v>
      </c>
      <c r="AO65">
        <f t="shared" si="27"/>
        <v>0</v>
      </c>
      <c r="AP65">
        <f t="shared" si="28"/>
        <v>0.324669484068</v>
      </c>
      <c r="AQ65">
        <f t="shared" si="29"/>
        <v>0.40565399823999998</v>
      </c>
      <c r="AR65" t="str">
        <f t="shared" si="30"/>
        <v>pedestrian-back</v>
      </c>
      <c r="AS65">
        <f t="shared" si="31"/>
        <v>0</v>
      </c>
      <c r="AT65">
        <f t="shared" si="32"/>
        <v>-0.64497163401799995</v>
      </c>
      <c r="AU65">
        <f t="shared" si="33"/>
        <v>0.316274437751</v>
      </c>
      <c r="AV65">
        <f t="shared" si="34"/>
        <v>0</v>
      </c>
      <c r="AW65">
        <f t="shared" si="35"/>
        <v>0.316274437751</v>
      </c>
      <c r="AX65">
        <f t="shared" si="36"/>
        <v>0</v>
      </c>
      <c r="AY65">
        <f t="shared" si="37"/>
        <v>0.64497163401799995</v>
      </c>
      <c r="AZ65">
        <f t="shared" si="38"/>
        <v>0.64497163401799995</v>
      </c>
      <c r="BA65" t="str">
        <f t="shared" si="39"/>
        <v>pedestrian-right</v>
      </c>
      <c r="BB65">
        <f t="shared" si="40"/>
        <v>0</v>
      </c>
    </row>
    <row r="66" spans="1:54" x14ac:dyDescent="0.25">
      <c r="A66" t="s">
        <v>73</v>
      </c>
      <c r="B66" t="s">
        <v>21</v>
      </c>
      <c r="C66">
        <v>-6.7305410649400002E-2</v>
      </c>
      <c r="D66">
        <v>-0.11000926630500001</v>
      </c>
      <c r="E66">
        <v>2.68914538253</v>
      </c>
      <c r="F66">
        <v>0.58067321842599995</v>
      </c>
      <c r="G66">
        <v>-0.46558516786900001</v>
      </c>
      <c r="H66">
        <v>-1.7173081722600001</v>
      </c>
      <c r="I66">
        <v>1</v>
      </c>
      <c r="J66">
        <v>2</v>
      </c>
      <c r="K66">
        <v>1</v>
      </c>
      <c r="L66">
        <v>2</v>
      </c>
      <c r="M66" t="s">
        <v>16</v>
      </c>
      <c r="N66">
        <f t="shared" si="5"/>
        <v>0</v>
      </c>
      <c r="O66">
        <f t="shared" si="41"/>
        <v>2.68914538253</v>
      </c>
      <c r="P66">
        <f t="shared" si="42"/>
        <v>0.64797862907539994</v>
      </c>
      <c r="Q66">
        <f t="shared" si="43"/>
        <v>0.11000926630500001</v>
      </c>
      <c r="R66">
        <f t="shared" si="44"/>
        <v>2.182893340129</v>
      </c>
      <c r="S66">
        <f t="shared" si="6"/>
        <v>2.68914538253</v>
      </c>
      <c r="T66" t="str">
        <f t="shared" si="7"/>
        <v>pedestrian-back</v>
      </c>
      <c r="U66">
        <f t="shared" si="45"/>
        <v>0</v>
      </c>
      <c r="V66" s="2">
        <f t="shared" si="8"/>
        <v>0</v>
      </c>
      <c r="W66" s="3">
        <f t="shared" si="9"/>
        <v>0</v>
      </c>
      <c r="X66" s="4">
        <f t="shared" si="10"/>
        <v>2.68914538253</v>
      </c>
      <c r="Y66" s="2">
        <f t="shared" si="11"/>
        <v>6.7305410649400002E-2</v>
      </c>
      <c r="Z66" s="3">
        <f t="shared" si="12"/>
        <v>0.58067321842599995</v>
      </c>
      <c r="AA66" s="4">
        <f t="shared" si="13"/>
        <v>0</v>
      </c>
      <c r="AB66">
        <f t="shared" si="14"/>
        <v>0.11000926630500001</v>
      </c>
      <c r="AC66">
        <f t="shared" si="15"/>
        <v>0</v>
      </c>
      <c r="AD66">
        <f t="shared" si="16"/>
        <v>0</v>
      </c>
      <c r="AE66">
        <f t="shared" si="17"/>
        <v>0</v>
      </c>
      <c r="AF66">
        <f t="shared" si="18"/>
        <v>0.46558516786900001</v>
      </c>
      <c r="AG66">
        <f t="shared" si="19"/>
        <v>1.7173081722600001</v>
      </c>
      <c r="AH66">
        <f t="shared" si="20"/>
        <v>2.68914538253</v>
      </c>
      <c r="AI66" t="str">
        <f t="shared" si="21"/>
        <v>pedestrian-back</v>
      </c>
      <c r="AJ66">
        <f t="shared" si="22"/>
        <v>0</v>
      </c>
      <c r="AK66">
        <f t="shared" si="23"/>
        <v>-6.7305410649400002E-2</v>
      </c>
      <c r="AL66">
        <f t="shared" si="24"/>
        <v>-1.7173081722600001</v>
      </c>
      <c r="AM66">
        <f t="shared" si="25"/>
        <v>0</v>
      </c>
      <c r="AN66">
        <f t="shared" si="26"/>
        <v>6.7305410649400002E-2</v>
      </c>
      <c r="AO66">
        <f t="shared" si="27"/>
        <v>0</v>
      </c>
      <c r="AP66">
        <f t="shared" si="28"/>
        <v>1.7173081722600001</v>
      </c>
      <c r="AQ66">
        <f t="shared" si="29"/>
        <v>1.7173081722600001</v>
      </c>
      <c r="AR66" t="str">
        <f t="shared" si="30"/>
        <v>pedestrian-right</v>
      </c>
      <c r="AS66">
        <f t="shared" si="31"/>
        <v>1</v>
      </c>
      <c r="AT66">
        <f t="shared" si="32"/>
        <v>2.68914538253</v>
      </c>
      <c r="AU66">
        <f t="shared" si="33"/>
        <v>0.58067321842599995</v>
      </c>
      <c r="AV66">
        <f t="shared" si="34"/>
        <v>2.68914538253</v>
      </c>
      <c r="AW66">
        <f t="shared" si="35"/>
        <v>0.58067321842599995</v>
      </c>
      <c r="AX66">
        <f t="shared" si="36"/>
        <v>0</v>
      </c>
      <c r="AY66">
        <f t="shared" si="37"/>
        <v>0</v>
      </c>
      <c r="AZ66">
        <f t="shared" si="38"/>
        <v>2.68914538253</v>
      </c>
      <c r="BA66" t="str">
        <f t="shared" si="39"/>
        <v>pedestrian-back</v>
      </c>
      <c r="BB66">
        <f t="shared" si="40"/>
        <v>0</v>
      </c>
    </row>
    <row r="67" spans="1:54" x14ac:dyDescent="0.25">
      <c r="A67" t="s">
        <v>74</v>
      </c>
      <c r="B67" t="s">
        <v>12</v>
      </c>
      <c r="C67">
        <v>-1.4199970364600001</v>
      </c>
      <c r="D67">
        <v>-0.220160662599</v>
      </c>
      <c r="E67">
        <v>1.62408658566</v>
      </c>
      <c r="F67">
        <v>1.02707003812</v>
      </c>
      <c r="G67">
        <v>0.50105576671700003</v>
      </c>
      <c r="H67">
        <v>0.47332551189400002</v>
      </c>
      <c r="I67">
        <v>1</v>
      </c>
      <c r="J67">
        <v>3</v>
      </c>
      <c r="K67">
        <v>2</v>
      </c>
      <c r="L67">
        <v>0</v>
      </c>
      <c r="M67" t="s">
        <v>16</v>
      </c>
      <c r="N67">
        <f t="shared" si="5"/>
        <v>0</v>
      </c>
      <c r="O67">
        <f t="shared" ref="O67:O98" si="46">IF(C67&gt;0,C67,0)+IF(D67&gt;0,D67,0)+IF(E67&gt;0,E67,0)</f>
        <v>1.62408658566</v>
      </c>
      <c r="P67">
        <f t="shared" ref="P67:P98" si="47">IF(C67&lt;0,ABS(C67),0)+IF(F67&gt;0,F67,0)+IF(G67&gt;0,G67,0)</f>
        <v>2.9481228412970002</v>
      </c>
      <c r="Q67">
        <f t="shared" ref="Q67:Q98" si="48">IF(D67&lt;0,ABS(D67),0)+IF(F67&lt;0,ABS(F67),0)+IF(H67&gt;0,H67,0)</f>
        <v>0.69348617449299998</v>
      </c>
      <c r="R67">
        <f t="shared" ref="R67:R98" si="49">IF(E67&lt;0,ABS(E67),0)+IF(G67&lt;0,ABS(G67),0)+IF(H67&lt;0,ABS(H67),0)</f>
        <v>0</v>
      </c>
      <c r="S67">
        <f t="shared" si="6"/>
        <v>2.9481228412970002</v>
      </c>
      <c r="T67" t="str">
        <f t="shared" si="7"/>
        <v>pedestrian-front</v>
      </c>
      <c r="U67">
        <f t="shared" ref="U67:U98" si="50">IF(T67=B67,1,0)</f>
        <v>0</v>
      </c>
      <c r="V67" s="2">
        <f t="shared" si="8"/>
        <v>0</v>
      </c>
      <c r="W67" s="3">
        <f t="shared" si="9"/>
        <v>0</v>
      </c>
      <c r="X67" s="4">
        <f t="shared" si="10"/>
        <v>1.62408658566</v>
      </c>
      <c r="Y67" s="2">
        <f t="shared" si="11"/>
        <v>1.4199970364600001</v>
      </c>
      <c r="Z67" s="3">
        <f t="shared" si="12"/>
        <v>1.02707003812</v>
      </c>
      <c r="AA67" s="4">
        <f t="shared" si="13"/>
        <v>0.50105576671700003</v>
      </c>
      <c r="AB67">
        <f t="shared" si="14"/>
        <v>0.220160662599</v>
      </c>
      <c r="AC67">
        <f t="shared" si="15"/>
        <v>0</v>
      </c>
      <c r="AD67">
        <f t="shared" si="16"/>
        <v>0.47332551189400002</v>
      </c>
      <c r="AE67">
        <f t="shared" si="17"/>
        <v>0</v>
      </c>
      <c r="AF67">
        <f t="shared" si="18"/>
        <v>0</v>
      </c>
      <c r="AG67">
        <f t="shared" si="19"/>
        <v>0</v>
      </c>
      <c r="AH67">
        <f t="shared" si="20"/>
        <v>1.62408658566</v>
      </c>
      <c r="AI67" t="str">
        <f t="shared" si="21"/>
        <v>pedestrian-back</v>
      </c>
      <c r="AJ67">
        <f t="shared" si="22"/>
        <v>0</v>
      </c>
      <c r="AK67">
        <f t="shared" si="23"/>
        <v>-1.4199970364600001</v>
      </c>
      <c r="AL67">
        <f t="shared" si="24"/>
        <v>0.47332551189400002</v>
      </c>
      <c r="AM67">
        <f t="shared" si="25"/>
        <v>0</v>
      </c>
      <c r="AN67">
        <f t="shared" si="26"/>
        <v>1.4199970364600001</v>
      </c>
      <c r="AO67">
        <f t="shared" si="27"/>
        <v>0.47332551189400002</v>
      </c>
      <c r="AP67">
        <f t="shared" si="28"/>
        <v>0</v>
      </c>
      <c r="AQ67">
        <f t="shared" si="29"/>
        <v>1.4199970364600001</v>
      </c>
      <c r="AR67" t="str">
        <f t="shared" si="30"/>
        <v>pedestrian-front</v>
      </c>
      <c r="AS67">
        <f t="shared" si="31"/>
        <v>0</v>
      </c>
      <c r="AT67">
        <f t="shared" si="32"/>
        <v>1.62408658566</v>
      </c>
      <c r="AU67">
        <f t="shared" si="33"/>
        <v>1.02707003812</v>
      </c>
      <c r="AV67">
        <f t="shared" si="34"/>
        <v>1.62408658566</v>
      </c>
      <c r="AW67">
        <f t="shared" si="35"/>
        <v>1.02707003812</v>
      </c>
      <c r="AX67">
        <f t="shared" si="36"/>
        <v>0</v>
      </c>
      <c r="AY67">
        <f t="shared" si="37"/>
        <v>0</v>
      </c>
      <c r="AZ67">
        <f t="shared" si="38"/>
        <v>1.62408658566</v>
      </c>
      <c r="BA67" t="str">
        <f t="shared" si="39"/>
        <v>pedestrian-back</v>
      </c>
      <c r="BB67">
        <f t="shared" si="40"/>
        <v>0</v>
      </c>
    </row>
    <row r="68" spans="1:54" x14ac:dyDescent="0.25">
      <c r="A68" t="s">
        <v>75</v>
      </c>
      <c r="B68" t="s">
        <v>16</v>
      </c>
      <c r="C68">
        <v>-9.0639996781100005E-2</v>
      </c>
      <c r="D68">
        <v>-1.21712301644</v>
      </c>
      <c r="E68">
        <v>1.5197968509099999</v>
      </c>
      <c r="F68">
        <v>0.80130055895899999</v>
      </c>
      <c r="G68">
        <v>-0.25472346762199999</v>
      </c>
      <c r="H68">
        <v>9.3759236058500006E-2</v>
      </c>
      <c r="I68">
        <v>1</v>
      </c>
      <c r="J68">
        <v>2</v>
      </c>
      <c r="K68">
        <v>2</v>
      </c>
      <c r="L68">
        <v>1</v>
      </c>
      <c r="M68" t="s">
        <v>16</v>
      </c>
      <c r="N68">
        <f t="shared" ref="N68:N131" si="51">IF(M68=B68,1,0)</f>
        <v>1</v>
      </c>
      <c r="O68">
        <f t="shared" si="46"/>
        <v>1.5197968509099999</v>
      </c>
      <c r="P68">
        <f t="shared" si="47"/>
        <v>0.89194055574010001</v>
      </c>
      <c r="Q68">
        <f t="shared" si="48"/>
        <v>1.3108822524985</v>
      </c>
      <c r="R68">
        <f t="shared" si="49"/>
        <v>0.25472346762199999</v>
      </c>
      <c r="S68">
        <f t="shared" ref="S68:S131" si="52">MAX(O68:R68)</f>
        <v>1.5197968509099999</v>
      </c>
      <c r="T68" t="str">
        <f t="shared" ref="T68:T131" si="53">IF(S68=O68,"pedestrian-back",IF(S68=P68,"pedestrian-front",IF(Q68=S68,"pedestrian-left",IF(R68=S68,"pedestrian-right",0))))</f>
        <v>pedestrian-back</v>
      </c>
      <c r="U68">
        <f t="shared" si="50"/>
        <v>0</v>
      </c>
      <c r="V68" s="2">
        <f t="shared" ref="V68:V131" si="54">IF(C68&gt;0,C68,0)</f>
        <v>0</v>
      </c>
      <c r="W68" s="3">
        <f t="shared" ref="W68:W131" si="55">IF(D68&gt;0,D68,0)</f>
        <v>0</v>
      </c>
      <c r="X68" s="4">
        <f t="shared" ref="X68:X131" si="56">IF(E68&gt;0,E68,0)</f>
        <v>1.5197968509099999</v>
      </c>
      <c r="Y68" s="2">
        <f t="shared" ref="Y68:Y131" si="57">IF(C68&lt;0,ABS(C68),0)</f>
        <v>9.0639996781100005E-2</v>
      </c>
      <c r="Z68" s="3">
        <f t="shared" ref="Z68:Z131" si="58">IF(F68&gt;0,F68,0)</f>
        <v>0.80130055895899999</v>
      </c>
      <c r="AA68" s="4">
        <f t="shared" ref="AA68:AA131" si="59">IF(G68&gt;0,G68,0)</f>
        <v>0</v>
      </c>
      <c r="AB68">
        <f t="shared" ref="AB68:AB131" si="60">IF(D68&lt;0,ABS(D68),0)</f>
        <v>1.21712301644</v>
      </c>
      <c r="AC68">
        <f t="shared" ref="AC68:AC131" si="61">IF(F68&lt;0,ABS(F68),0)</f>
        <v>0</v>
      </c>
      <c r="AD68">
        <f t="shared" ref="AD68:AD131" si="62">IF(H68&gt;0,H68,0)</f>
        <v>9.3759236058500006E-2</v>
      </c>
      <c r="AE68">
        <f t="shared" ref="AE68:AE131" si="63">IF(E68&lt;0,ABS(E68),0)</f>
        <v>0</v>
      </c>
      <c r="AF68">
        <f t="shared" ref="AF68:AF131" si="64">IF(G68&lt;0,ABS(G68),0)</f>
        <v>0.25472346762199999</v>
      </c>
      <c r="AG68">
        <f t="shared" ref="AG68:AG131" si="65">IF(H68&lt;0,ABS(H68),0)</f>
        <v>0</v>
      </c>
      <c r="AH68">
        <f t="shared" ref="AH68:AH131" si="66">MAX(V68:AG68)</f>
        <v>1.5197968509099999</v>
      </c>
      <c r="AI68" t="str">
        <f t="shared" ref="AI68:AI131" si="67">IF(OR(AH68=V68,AH68=W68,AH68=X68),"pedestrian-back",IF(OR(AH68=Y68,AH68=Z68,AH68=AA68),"pedestrian-front",IF(OR(AH68=AB68,AH68=AC68,AH68=AD68),"pedestrian-left",IF(OR(AH68=AE68,AH68=AF68,AH68=AG68),"pedestrian-right"))))</f>
        <v>pedestrian-back</v>
      </c>
      <c r="AJ68">
        <f t="shared" ref="AJ68:AJ131" si="68">IF(AI68=B68,1,0)</f>
        <v>0</v>
      </c>
      <c r="AK68">
        <f t="shared" ref="AK68:AK131" si="69">C68</f>
        <v>-9.0639996781100005E-2</v>
      </c>
      <c r="AL68">
        <f t="shared" ref="AL68:AL131" si="70">H68</f>
        <v>9.3759236058500006E-2</v>
      </c>
      <c r="AM68">
        <f t="shared" ref="AM68:AM131" si="71">IF(AK68&gt;0,AK68,0)</f>
        <v>0</v>
      </c>
      <c r="AN68">
        <f t="shared" ref="AN68:AN131" si="72">IF(AK68&lt;0,ABS(AK68),0)</f>
        <v>9.0639996781100005E-2</v>
      </c>
      <c r="AO68">
        <f t="shared" ref="AO68:AO131" si="73">IF(AL68&gt;0,AL68,0)</f>
        <v>9.3759236058500006E-2</v>
      </c>
      <c r="AP68">
        <f t="shared" ref="AP68:AP131" si="74">IF(AL68&lt;0,ABS(AL68),0)</f>
        <v>0</v>
      </c>
      <c r="AQ68">
        <f t="shared" ref="AQ68:AQ131" si="75">MAX(AM68:AP68)</f>
        <v>9.3759236058500006E-2</v>
      </c>
      <c r="AR68" t="str">
        <f t="shared" ref="AR68:AR131" si="76">IF(AQ68=AM68,"pedestrian-back",IF(AQ68=AN68,"pedestrian-front",IF(AQ68=AO68,"pedestrian-left",IF(AQ68=AP68,"pedestrian-right"))))</f>
        <v>pedestrian-left</v>
      </c>
      <c r="AS68">
        <f t="shared" ref="AS68:AS131" si="77">IF(AR68=B68,1,0)</f>
        <v>0</v>
      </c>
      <c r="AT68">
        <f t="shared" ref="AT68:AT131" si="78">E68</f>
        <v>1.5197968509099999</v>
      </c>
      <c r="AU68">
        <f t="shared" ref="AU68:AU131" si="79">F68</f>
        <v>0.80130055895899999</v>
      </c>
      <c r="AV68">
        <f t="shared" ref="AV68:AV131" si="80">IF(AT68&gt;0,AT68,0)</f>
        <v>1.5197968509099999</v>
      </c>
      <c r="AW68">
        <f t="shared" ref="AW68:AW131" si="81">IF(AU68&gt;0,AU68,0)</f>
        <v>0.80130055895899999</v>
      </c>
      <c r="AX68">
        <f t="shared" ref="AX68:AX131" si="82">IF(AU68&lt;0,ABS(AU68),0)</f>
        <v>0</v>
      </c>
      <c r="AY68">
        <f t="shared" ref="AY68:AY131" si="83">IF(AT68&lt;0,ABS(AT68),0)</f>
        <v>0</v>
      </c>
      <c r="AZ68">
        <f t="shared" ref="AZ68:AZ131" si="84">MAX(AV68:AY68)</f>
        <v>1.5197968509099999</v>
      </c>
      <c r="BA68" t="str">
        <f t="shared" ref="BA68:BA131" si="85">IF(AZ68=AV68,"pedestrian-back",IF(AZ68=AW68,"pedestrian-front",IF(AZ68=AX68,"pedestrian-left",IF(AZ68=AY68,"pedestrian-right"))))</f>
        <v>pedestrian-back</v>
      </c>
      <c r="BB68">
        <f t="shared" ref="BB68:BB131" si="86">IF(BA68=B68,1,0)</f>
        <v>0</v>
      </c>
    </row>
    <row r="69" spans="1:54" x14ac:dyDescent="0.25">
      <c r="A69" t="s">
        <v>76</v>
      </c>
      <c r="B69" t="s">
        <v>16</v>
      </c>
      <c r="C69">
        <v>-1.5385212691200001</v>
      </c>
      <c r="D69">
        <v>-0.13093959892000001</v>
      </c>
      <c r="E69">
        <v>-0.44696057374199999</v>
      </c>
      <c r="F69">
        <v>0.19854334352</v>
      </c>
      <c r="G69">
        <v>1.6516025624699999</v>
      </c>
      <c r="H69">
        <v>0.30518135749300002</v>
      </c>
      <c r="I69">
        <v>0</v>
      </c>
      <c r="J69">
        <v>3</v>
      </c>
      <c r="K69">
        <v>2</v>
      </c>
      <c r="L69">
        <v>1</v>
      </c>
      <c r="M69" t="s">
        <v>16</v>
      </c>
      <c r="N69">
        <f t="shared" si="51"/>
        <v>1</v>
      </c>
      <c r="O69">
        <f t="shared" si="46"/>
        <v>0</v>
      </c>
      <c r="P69">
        <f t="shared" si="47"/>
        <v>3.3886671751100002</v>
      </c>
      <c r="Q69">
        <f t="shared" si="48"/>
        <v>0.43612095641300003</v>
      </c>
      <c r="R69">
        <f t="shared" si="49"/>
        <v>0.44696057374199999</v>
      </c>
      <c r="S69">
        <f t="shared" si="52"/>
        <v>3.3886671751100002</v>
      </c>
      <c r="T69" t="str">
        <f t="shared" si="53"/>
        <v>pedestrian-front</v>
      </c>
      <c r="U69">
        <f t="shared" si="50"/>
        <v>1</v>
      </c>
      <c r="V69" s="2">
        <f t="shared" si="54"/>
        <v>0</v>
      </c>
      <c r="W69" s="3">
        <f t="shared" si="55"/>
        <v>0</v>
      </c>
      <c r="X69" s="4">
        <f t="shared" si="56"/>
        <v>0</v>
      </c>
      <c r="Y69" s="2">
        <f t="shared" si="57"/>
        <v>1.5385212691200001</v>
      </c>
      <c r="Z69" s="3">
        <f t="shared" si="58"/>
        <v>0.19854334352</v>
      </c>
      <c r="AA69" s="4">
        <f t="shared" si="59"/>
        <v>1.6516025624699999</v>
      </c>
      <c r="AB69">
        <f t="shared" si="60"/>
        <v>0.13093959892000001</v>
      </c>
      <c r="AC69">
        <f t="shared" si="61"/>
        <v>0</v>
      </c>
      <c r="AD69">
        <f t="shared" si="62"/>
        <v>0.30518135749300002</v>
      </c>
      <c r="AE69">
        <f t="shared" si="63"/>
        <v>0.44696057374199999</v>
      </c>
      <c r="AF69">
        <f t="shared" si="64"/>
        <v>0</v>
      </c>
      <c r="AG69">
        <f t="shared" si="65"/>
        <v>0</v>
      </c>
      <c r="AH69">
        <f t="shared" si="66"/>
        <v>1.6516025624699999</v>
      </c>
      <c r="AI69" t="str">
        <f t="shared" si="67"/>
        <v>pedestrian-front</v>
      </c>
      <c r="AJ69">
        <f t="shared" si="68"/>
        <v>1</v>
      </c>
      <c r="AK69">
        <f t="shared" si="69"/>
        <v>-1.5385212691200001</v>
      </c>
      <c r="AL69">
        <f t="shared" si="70"/>
        <v>0.30518135749300002</v>
      </c>
      <c r="AM69">
        <f t="shared" si="71"/>
        <v>0</v>
      </c>
      <c r="AN69">
        <f t="shared" si="72"/>
        <v>1.5385212691200001</v>
      </c>
      <c r="AO69">
        <f t="shared" si="73"/>
        <v>0.30518135749300002</v>
      </c>
      <c r="AP69">
        <f t="shared" si="74"/>
        <v>0</v>
      </c>
      <c r="AQ69">
        <f t="shared" si="75"/>
        <v>1.5385212691200001</v>
      </c>
      <c r="AR69" t="str">
        <f t="shared" si="76"/>
        <v>pedestrian-front</v>
      </c>
      <c r="AS69">
        <f t="shared" si="77"/>
        <v>1</v>
      </c>
      <c r="AT69">
        <f t="shared" si="78"/>
        <v>-0.44696057374199999</v>
      </c>
      <c r="AU69">
        <f t="shared" si="79"/>
        <v>0.19854334352</v>
      </c>
      <c r="AV69">
        <f t="shared" si="80"/>
        <v>0</v>
      </c>
      <c r="AW69">
        <f t="shared" si="81"/>
        <v>0.19854334352</v>
      </c>
      <c r="AX69">
        <f t="shared" si="82"/>
        <v>0</v>
      </c>
      <c r="AY69">
        <f t="shared" si="83"/>
        <v>0.44696057374199999</v>
      </c>
      <c r="AZ69">
        <f t="shared" si="84"/>
        <v>0.44696057374199999</v>
      </c>
      <c r="BA69" t="str">
        <f t="shared" si="85"/>
        <v>pedestrian-right</v>
      </c>
      <c r="BB69">
        <f t="shared" si="86"/>
        <v>0</v>
      </c>
    </row>
    <row r="70" spans="1:54" x14ac:dyDescent="0.25">
      <c r="A70" t="s">
        <v>77</v>
      </c>
      <c r="B70" t="s">
        <v>7</v>
      </c>
      <c r="C70">
        <v>-0.120822242508</v>
      </c>
      <c r="D70">
        <v>-2.2025025395000002</v>
      </c>
      <c r="E70">
        <v>-1.3662150989399999</v>
      </c>
      <c r="F70">
        <v>-0.70799197540400005</v>
      </c>
      <c r="G70">
        <v>-6.4393796485699997E-2</v>
      </c>
      <c r="H70">
        <v>-0.72558466688800005</v>
      </c>
      <c r="I70">
        <v>0</v>
      </c>
      <c r="J70">
        <v>1</v>
      </c>
      <c r="K70">
        <v>2</v>
      </c>
      <c r="L70">
        <v>3</v>
      </c>
      <c r="M70" t="s">
        <v>16</v>
      </c>
      <c r="N70">
        <f t="shared" si="51"/>
        <v>0</v>
      </c>
      <c r="O70">
        <f t="shared" si="46"/>
        <v>0</v>
      </c>
      <c r="P70">
        <f t="shared" si="47"/>
        <v>0.120822242508</v>
      </c>
      <c r="Q70">
        <f t="shared" si="48"/>
        <v>2.9104945149040002</v>
      </c>
      <c r="R70">
        <f t="shared" si="49"/>
        <v>2.1561935623137001</v>
      </c>
      <c r="S70">
        <f t="shared" si="52"/>
        <v>2.9104945149040002</v>
      </c>
      <c r="T70" t="str">
        <f t="shared" si="53"/>
        <v>pedestrian-left</v>
      </c>
      <c r="U70">
        <f t="shared" si="50"/>
        <v>0</v>
      </c>
      <c r="V70" s="2">
        <f t="shared" si="54"/>
        <v>0</v>
      </c>
      <c r="W70" s="3">
        <f t="shared" si="55"/>
        <v>0</v>
      </c>
      <c r="X70" s="4">
        <f t="shared" si="56"/>
        <v>0</v>
      </c>
      <c r="Y70" s="2">
        <f t="shared" si="57"/>
        <v>0.120822242508</v>
      </c>
      <c r="Z70" s="3">
        <f t="shared" si="58"/>
        <v>0</v>
      </c>
      <c r="AA70" s="4">
        <f t="shared" si="59"/>
        <v>0</v>
      </c>
      <c r="AB70">
        <f t="shared" si="60"/>
        <v>2.2025025395000002</v>
      </c>
      <c r="AC70">
        <f t="shared" si="61"/>
        <v>0.70799197540400005</v>
      </c>
      <c r="AD70">
        <f t="shared" si="62"/>
        <v>0</v>
      </c>
      <c r="AE70">
        <f t="shared" si="63"/>
        <v>1.3662150989399999</v>
      </c>
      <c r="AF70">
        <f t="shared" si="64"/>
        <v>6.4393796485699997E-2</v>
      </c>
      <c r="AG70">
        <f t="shared" si="65"/>
        <v>0.72558466688800005</v>
      </c>
      <c r="AH70">
        <f t="shared" si="66"/>
        <v>2.2025025395000002</v>
      </c>
      <c r="AI70" t="str">
        <f t="shared" si="67"/>
        <v>pedestrian-left</v>
      </c>
      <c r="AJ70">
        <f t="shared" si="68"/>
        <v>0</v>
      </c>
      <c r="AK70">
        <f t="shared" si="69"/>
        <v>-0.120822242508</v>
      </c>
      <c r="AL70">
        <f t="shared" si="70"/>
        <v>-0.72558466688800005</v>
      </c>
      <c r="AM70">
        <f t="shared" si="71"/>
        <v>0</v>
      </c>
      <c r="AN70">
        <f t="shared" si="72"/>
        <v>0.120822242508</v>
      </c>
      <c r="AO70">
        <f t="shared" si="73"/>
        <v>0</v>
      </c>
      <c r="AP70">
        <f t="shared" si="74"/>
        <v>0.72558466688800005</v>
      </c>
      <c r="AQ70">
        <f t="shared" si="75"/>
        <v>0.72558466688800005</v>
      </c>
      <c r="AR70" t="str">
        <f t="shared" si="76"/>
        <v>pedestrian-right</v>
      </c>
      <c r="AS70">
        <f t="shared" si="77"/>
        <v>0</v>
      </c>
      <c r="AT70">
        <f t="shared" si="78"/>
        <v>-1.3662150989399999</v>
      </c>
      <c r="AU70">
        <f t="shared" si="79"/>
        <v>-0.70799197540400005</v>
      </c>
      <c r="AV70">
        <f t="shared" si="80"/>
        <v>0</v>
      </c>
      <c r="AW70">
        <f t="shared" si="81"/>
        <v>0</v>
      </c>
      <c r="AX70">
        <f t="shared" si="82"/>
        <v>0.70799197540400005</v>
      </c>
      <c r="AY70">
        <f t="shared" si="83"/>
        <v>1.3662150989399999</v>
      </c>
      <c r="AZ70">
        <f t="shared" si="84"/>
        <v>1.3662150989399999</v>
      </c>
      <c r="BA70" t="str">
        <f t="shared" si="85"/>
        <v>pedestrian-right</v>
      </c>
      <c r="BB70">
        <f t="shared" si="86"/>
        <v>0</v>
      </c>
    </row>
    <row r="71" spans="1:54" x14ac:dyDescent="0.25">
      <c r="A71" t="s">
        <v>78</v>
      </c>
      <c r="B71" t="s">
        <v>7</v>
      </c>
      <c r="C71">
        <v>0.68853232810099996</v>
      </c>
      <c r="D71">
        <v>-0.73231903771600004</v>
      </c>
      <c r="E71">
        <v>-2.2166726809399999</v>
      </c>
      <c r="F71">
        <v>0.71466883517599999</v>
      </c>
      <c r="G71">
        <v>-1.6462646405699999E-2</v>
      </c>
      <c r="H71">
        <v>-0.88654186077599995</v>
      </c>
      <c r="I71">
        <v>1</v>
      </c>
      <c r="J71">
        <v>1</v>
      </c>
      <c r="K71">
        <v>1</v>
      </c>
      <c r="L71">
        <v>3</v>
      </c>
      <c r="M71" t="s">
        <v>21</v>
      </c>
      <c r="N71">
        <f t="shared" si="51"/>
        <v>0</v>
      </c>
      <c r="O71">
        <f t="shared" si="46"/>
        <v>0.68853232810099996</v>
      </c>
      <c r="P71">
        <f t="shared" si="47"/>
        <v>0.71466883517599999</v>
      </c>
      <c r="Q71">
        <f t="shared" si="48"/>
        <v>0.73231903771600004</v>
      </c>
      <c r="R71">
        <f t="shared" si="49"/>
        <v>3.1196771881216998</v>
      </c>
      <c r="S71">
        <f t="shared" si="52"/>
        <v>3.1196771881216998</v>
      </c>
      <c r="T71" t="str">
        <f t="shared" si="53"/>
        <v>pedestrian-right</v>
      </c>
      <c r="U71">
        <f t="shared" si="50"/>
        <v>0</v>
      </c>
      <c r="V71" s="2">
        <f t="shared" si="54"/>
        <v>0.68853232810099996</v>
      </c>
      <c r="W71" s="3">
        <f t="shared" si="55"/>
        <v>0</v>
      </c>
      <c r="X71" s="4">
        <f t="shared" si="56"/>
        <v>0</v>
      </c>
      <c r="Y71" s="2">
        <f t="shared" si="57"/>
        <v>0</v>
      </c>
      <c r="Z71" s="3">
        <f t="shared" si="58"/>
        <v>0.71466883517599999</v>
      </c>
      <c r="AA71" s="4">
        <f t="shared" si="59"/>
        <v>0</v>
      </c>
      <c r="AB71">
        <f t="shared" si="60"/>
        <v>0.73231903771600004</v>
      </c>
      <c r="AC71">
        <f t="shared" si="61"/>
        <v>0</v>
      </c>
      <c r="AD71">
        <f t="shared" si="62"/>
        <v>0</v>
      </c>
      <c r="AE71">
        <f t="shared" si="63"/>
        <v>2.2166726809399999</v>
      </c>
      <c r="AF71">
        <f t="shared" si="64"/>
        <v>1.6462646405699999E-2</v>
      </c>
      <c r="AG71">
        <f t="shared" si="65"/>
        <v>0.88654186077599995</v>
      </c>
      <c r="AH71">
        <f t="shared" si="66"/>
        <v>2.2166726809399999</v>
      </c>
      <c r="AI71" t="str">
        <f t="shared" si="67"/>
        <v>pedestrian-right</v>
      </c>
      <c r="AJ71">
        <f t="shared" si="68"/>
        <v>0</v>
      </c>
      <c r="AK71">
        <f t="shared" si="69"/>
        <v>0.68853232810099996</v>
      </c>
      <c r="AL71">
        <f t="shared" si="70"/>
        <v>-0.88654186077599995</v>
      </c>
      <c r="AM71">
        <f t="shared" si="71"/>
        <v>0.68853232810099996</v>
      </c>
      <c r="AN71">
        <f t="shared" si="72"/>
        <v>0</v>
      </c>
      <c r="AO71">
        <f t="shared" si="73"/>
        <v>0</v>
      </c>
      <c r="AP71">
        <f t="shared" si="74"/>
        <v>0.88654186077599995</v>
      </c>
      <c r="AQ71">
        <f t="shared" si="75"/>
        <v>0.88654186077599995</v>
      </c>
      <c r="AR71" t="str">
        <f t="shared" si="76"/>
        <v>pedestrian-right</v>
      </c>
      <c r="AS71">
        <f t="shared" si="77"/>
        <v>0</v>
      </c>
      <c r="AT71">
        <f t="shared" si="78"/>
        <v>-2.2166726809399999</v>
      </c>
      <c r="AU71">
        <f t="shared" si="79"/>
        <v>0.71466883517599999</v>
      </c>
      <c r="AV71">
        <f t="shared" si="80"/>
        <v>0</v>
      </c>
      <c r="AW71">
        <f t="shared" si="81"/>
        <v>0.71466883517599999</v>
      </c>
      <c r="AX71">
        <f t="shared" si="82"/>
        <v>0</v>
      </c>
      <c r="AY71">
        <f t="shared" si="83"/>
        <v>2.2166726809399999</v>
      </c>
      <c r="AZ71">
        <f t="shared" si="84"/>
        <v>2.2166726809399999</v>
      </c>
      <c r="BA71" t="str">
        <f t="shared" si="85"/>
        <v>pedestrian-right</v>
      </c>
      <c r="BB71">
        <f t="shared" si="86"/>
        <v>0</v>
      </c>
    </row>
    <row r="72" spans="1:54" x14ac:dyDescent="0.25">
      <c r="A72" t="s">
        <v>79</v>
      </c>
      <c r="B72" t="s">
        <v>16</v>
      </c>
      <c r="C72">
        <v>0.16918184132799999</v>
      </c>
      <c r="D72">
        <v>-3.89292146347</v>
      </c>
      <c r="E72">
        <v>-2.57454872924</v>
      </c>
      <c r="F72">
        <v>-0.87198818218700003</v>
      </c>
      <c r="G72">
        <v>0.82047220853199998</v>
      </c>
      <c r="H72">
        <v>-0.75762114620499998</v>
      </c>
      <c r="I72">
        <v>1</v>
      </c>
      <c r="J72">
        <v>1</v>
      </c>
      <c r="K72">
        <v>2</v>
      </c>
      <c r="L72">
        <v>2</v>
      </c>
      <c r="M72" t="s">
        <v>12</v>
      </c>
      <c r="N72">
        <f t="shared" si="51"/>
        <v>0</v>
      </c>
      <c r="O72">
        <f t="shared" si="46"/>
        <v>0.16918184132799999</v>
      </c>
      <c r="P72">
        <f t="shared" si="47"/>
        <v>0.82047220853199998</v>
      </c>
      <c r="Q72">
        <f t="shared" si="48"/>
        <v>4.7649096456570001</v>
      </c>
      <c r="R72">
        <f t="shared" si="49"/>
        <v>3.332169875445</v>
      </c>
      <c r="S72">
        <f t="shared" si="52"/>
        <v>4.7649096456570001</v>
      </c>
      <c r="T72" t="str">
        <f t="shared" si="53"/>
        <v>pedestrian-left</v>
      </c>
      <c r="U72">
        <f t="shared" si="50"/>
        <v>0</v>
      </c>
      <c r="V72" s="2">
        <f t="shared" si="54"/>
        <v>0.16918184132799999</v>
      </c>
      <c r="W72" s="3">
        <f t="shared" si="55"/>
        <v>0</v>
      </c>
      <c r="X72" s="4">
        <f t="shared" si="56"/>
        <v>0</v>
      </c>
      <c r="Y72" s="2">
        <f t="shared" si="57"/>
        <v>0</v>
      </c>
      <c r="Z72" s="3">
        <f t="shared" si="58"/>
        <v>0</v>
      </c>
      <c r="AA72" s="4">
        <f t="shared" si="59"/>
        <v>0.82047220853199998</v>
      </c>
      <c r="AB72">
        <f t="shared" si="60"/>
        <v>3.89292146347</v>
      </c>
      <c r="AC72">
        <f t="shared" si="61"/>
        <v>0.87198818218700003</v>
      </c>
      <c r="AD72">
        <f t="shared" si="62"/>
        <v>0</v>
      </c>
      <c r="AE72">
        <f t="shared" si="63"/>
        <v>2.57454872924</v>
      </c>
      <c r="AF72">
        <f t="shared" si="64"/>
        <v>0</v>
      </c>
      <c r="AG72">
        <f t="shared" si="65"/>
        <v>0.75762114620499998</v>
      </c>
      <c r="AH72">
        <f t="shared" si="66"/>
        <v>3.89292146347</v>
      </c>
      <c r="AI72" t="str">
        <f t="shared" si="67"/>
        <v>pedestrian-left</v>
      </c>
      <c r="AJ72">
        <f t="shared" si="68"/>
        <v>0</v>
      </c>
      <c r="AK72">
        <f t="shared" si="69"/>
        <v>0.16918184132799999</v>
      </c>
      <c r="AL72">
        <f t="shared" si="70"/>
        <v>-0.75762114620499998</v>
      </c>
      <c r="AM72">
        <f t="shared" si="71"/>
        <v>0.16918184132799999</v>
      </c>
      <c r="AN72">
        <f t="shared" si="72"/>
        <v>0</v>
      </c>
      <c r="AO72">
        <f t="shared" si="73"/>
        <v>0</v>
      </c>
      <c r="AP72">
        <f t="shared" si="74"/>
        <v>0.75762114620499998</v>
      </c>
      <c r="AQ72">
        <f t="shared" si="75"/>
        <v>0.75762114620499998</v>
      </c>
      <c r="AR72" t="str">
        <f t="shared" si="76"/>
        <v>pedestrian-right</v>
      </c>
      <c r="AS72">
        <f t="shared" si="77"/>
        <v>0</v>
      </c>
      <c r="AT72">
        <f t="shared" si="78"/>
        <v>-2.57454872924</v>
      </c>
      <c r="AU72">
        <f t="shared" si="79"/>
        <v>-0.87198818218700003</v>
      </c>
      <c r="AV72">
        <f t="shared" si="80"/>
        <v>0</v>
      </c>
      <c r="AW72">
        <f t="shared" si="81"/>
        <v>0</v>
      </c>
      <c r="AX72">
        <f t="shared" si="82"/>
        <v>0.87198818218700003</v>
      </c>
      <c r="AY72">
        <f t="shared" si="83"/>
        <v>2.57454872924</v>
      </c>
      <c r="AZ72">
        <f t="shared" si="84"/>
        <v>2.57454872924</v>
      </c>
      <c r="BA72" t="str">
        <f t="shared" si="85"/>
        <v>pedestrian-right</v>
      </c>
      <c r="BB72">
        <f t="shared" si="86"/>
        <v>0</v>
      </c>
    </row>
    <row r="73" spans="1:54" x14ac:dyDescent="0.25">
      <c r="A73" t="s">
        <v>80</v>
      </c>
      <c r="B73" t="s">
        <v>21</v>
      </c>
      <c r="C73">
        <v>-1.0440173454499999</v>
      </c>
      <c r="D73">
        <v>3.5324559413299998</v>
      </c>
      <c r="E73">
        <v>1.5559360686399999</v>
      </c>
      <c r="F73">
        <v>-0.72833090379400001</v>
      </c>
      <c r="G73">
        <v>9.0435502353599997E-3</v>
      </c>
      <c r="H73">
        <v>-0.76180067716800004</v>
      </c>
      <c r="I73">
        <v>2</v>
      </c>
      <c r="J73">
        <v>2</v>
      </c>
      <c r="K73">
        <v>1</v>
      </c>
      <c r="L73">
        <v>1</v>
      </c>
      <c r="M73" t="s">
        <v>7</v>
      </c>
      <c r="N73">
        <f t="shared" si="51"/>
        <v>0</v>
      </c>
      <c r="O73">
        <f t="shared" si="46"/>
        <v>5.0883920099699997</v>
      </c>
      <c r="P73">
        <f t="shared" si="47"/>
        <v>1.05306089568536</v>
      </c>
      <c r="Q73">
        <f t="shared" si="48"/>
        <v>0.72833090379400001</v>
      </c>
      <c r="R73">
        <f t="shared" si="49"/>
        <v>0.76180067716800004</v>
      </c>
      <c r="S73">
        <f t="shared" si="52"/>
        <v>5.0883920099699997</v>
      </c>
      <c r="T73" t="str">
        <f t="shared" si="53"/>
        <v>pedestrian-back</v>
      </c>
      <c r="U73">
        <f t="shared" si="50"/>
        <v>0</v>
      </c>
      <c r="V73" s="2">
        <f t="shared" si="54"/>
        <v>0</v>
      </c>
      <c r="W73" s="3">
        <f t="shared" si="55"/>
        <v>3.5324559413299998</v>
      </c>
      <c r="X73" s="4">
        <f t="shared" si="56"/>
        <v>1.5559360686399999</v>
      </c>
      <c r="Y73" s="2">
        <f t="shared" si="57"/>
        <v>1.0440173454499999</v>
      </c>
      <c r="Z73" s="3">
        <f t="shared" si="58"/>
        <v>0</v>
      </c>
      <c r="AA73" s="4">
        <f t="shared" si="59"/>
        <v>9.0435502353599997E-3</v>
      </c>
      <c r="AB73">
        <f t="shared" si="60"/>
        <v>0</v>
      </c>
      <c r="AC73">
        <f t="shared" si="61"/>
        <v>0.72833090379400001</v>
      </c>
      <c r="AD73">
        <f t="shared" si="62"/>
        <v>0</v>
      </c>
      <c r="AE73">
        <f t="shared" si="63"/>
        <v>0</v>
      </c>
      <c r="AF73">
        <f t="shared" si="64"/>
        <v>0</v>
      </c>
      <c r="AG73">
        <f t="shared" si="65"/>
        <v>0.76180067716800004</v>
      </c>
      <c r="AH73">
        <f t="shared" si="66"/>
        <v>3.5324559413299998</v>
      </c>
      <c r="AI73" t="str">
        <f t="shared" si="67"/>
        <v>pedestrian-back</v>
      </c>
      <c r="AJ73">
        <f t="shared" si="68"/>
        <v>0</v>
      </c>
      <c r="AK73">
        <f t="shared" si="69"/>
        <v>-1.0440173454499999</v>
      </c>
      <c r="AL73">
        <f t="shared" si="70"/>
        <v>-0.76180067716800004</v>
      </c>
      <c r="AM73">
        <f t="shared" si="71"/>
        <v>0</v>
      </c>
      <c r="AN73">
        <f t="shared" si="72"/>
        <v>1.0440173454499999</v>
      </c>
      <c r="AO73">
        <f t="shared" si="73"/>
        <v>0</v>
      </c>
      <c r="AP73">
        <f t="shared" si="74"/>
        <v>0.76180067716800004</v>
      </c>
      <c r="AQ73">
        <f t="shared" si="75"/>
        <v>1.0440173454499999</v>
      </c>
      <c r="AR73" t="str">
        <f t="shared" si="76"/>
        <v>pedestrian-front</v>
      </c>
      <c r="AS73">
        <f t="shared" si="77"/>
        <v>0</v>
      </c>
      <c r="AT73">
        <f t="shared" si="78"/>
        <v>1.5559360686399999</v>
      </c>
      <c r="AU73">
        <f t="shared" si="79"/>
        <v>-0.72833090379400001</v>
      </c>
      <c r="AV73">
        <f t="shared" si="80"/>
        <v>1.5559360686399999</v>
      </c>
      <c r="AW73">
        <f t="shared" si="81"/>
        <v>0</v>
      </c>
      <c r="AX73">
        <f t="shared" si="82"/>
        <v>0.72833090379400001</v>
      </c>
      <c r="AY73">
        <f t="shared" si="83"/>
        <v>0</v>
      </c>
      <c r="AZ73">
        <f t="shared" si="84"/>
        <v>1.5559360686399999</v>
      </c>
      <c r="BA73" t="str">
        <f t="shared" si="85"/>
        <v>pedestrian-back</v>
      </c>
      <c r="BB73">
        <f t="shared" si="86"/>
        <v>0</v>
      </c>
    </row>
    <row r="74" spans="1:54" x14ac:dyDescent="0.25">
      <c r="A74" t="s">
        <v>81</v>
      </c>
      <c r="B74" t="s">
        <v>16</v>
      </c>
      <c r="C74">
        <v>-0.157785309564</v>
      </c>
      <c r="D74">
        <v>0.26482030597200001</v>
      </c>
      <c r="E74">
        <v>0.19065409743200001</v>
      </c>
      <c r="F74">
        <v>1.73635553797</v>
      </c>
      <c r="G74">
        <v>-0.37918017263800002</v>
      </c>
      <c r="H74">
        <v>-1.16900293844</v>
      </c>
      <c r="I74">
        <v>2</v>
      </c>
      <c r="J74">
        <v>2</v>
      </c>
      <c r="K74">
        <v>0</v>
      </c>
      <c r="L74">
        <v>2</v>
      </c>
      <c r="M74" t="s">
        <v>7</v>
      </c>
      <c r="N74">
        <f t="shared" si="51"/>
        <v>0</v>
      </c>
      <c r="O74">
        <f t="shared" si="46"/>
        <v>0.45547440340400003</v>
      </c>
      <c r="P74">
        <f t="shared" si="47"/>
        <v>1.894140847534</v>
      </c>
      <c r="Q74">
        <f t="shared" si="48"/>
        <v>0</v>
      </c>
      <c r="R74">
        <f t="shared" si="49"/>
        <v>1.548183111078</v>
      </c>
      <c r="S74">
        <f t="shared" si="52"/>
        <v>1.894140847534</v>
      </c>
      <c r="T74" t="str">
        <f t="shared" si="53"/>
        <v>pedestrian-front</v>
      </c>
      <c r="U74">
        <f t="shared" si="50"/>
        <v>1</v>
      </c>
      <c r="V74" s="2">
        <f t="shared" si="54"/>
        <v>0</v>
      </c>
      <c r="W74" s="3">
        <f t="shared" si="55"/>
        <v>0.26482030597200001</v>
      </c>
      <c r="X74" s="4">
        <f t="shared" si="56"/>
        <v>0.19065409743200001</v>
      </c>
      <c r="Y74" s="2">
        <f t="shared" si="57"/>
        <v>0.157785309564</v>
      </c>
      <c r="Z74" s="3">
        <f t="shared" si="58"/>
        <v>1.73635553797</v>
      </c>
      <c r="AA74" s="4">
        <f t="shared" si="59"/>
        <v>0</v>
      </c>
      <c r="AB74">
        <f t="shared" si="60"/>
        <v>0</v>
      </c>
      <c r="AC74">
        <f t="shared" si="61"/>
        <v>0</v>
      </c>
      <c r="AD74">
        <f t="shared" si="62"/>
        <v>0</v>
      </c>
      <c r="AE74">
        <f t="shared" si="63"/>
        <v>0</v>
      </c>
      <c r="AF74">
        <f t="shared" si="64"/>
        <v>0.37918017263800002</v>
      </c>
      <c r="AG74">
        <f t="shared" si="65"/>
        <v>1.16900293844</v>
      </c>
      <c r="AH74">
        <f t="shared" si="66"/>
        <v>1.73635553797</v>
      </c>
      <c r="AI74" t="str">
        <f t="shared" si="67"/>
        <v>pedestrian-front</v>
      </c>
      <c r="AJ74">
        <f t="shared" si="68"/>
        <v>1</v>
      </c>
      <c r="AK74">
        <f t="shared" si="69"/>
        <v>-0.157785309564</v>
      </c>
      <c r="AL74">
        <f t="shared" si="70"/>
        <v>-1.16900293844</v>
      </c>
      <c r="AM74">
        <f t="shared" si="71"/>
        <v>0</v>
      </c>
      <c r="AN74">
        <f t="shared" si="72"/>
        <v>0.157785309564</v>
      </c>
      <c r="AO74">
        <f t="shared" si="73"/>
        <v>0</v>
      </c>
      <c r="AP74">
        <f t="shared" si="74"/>
        <v>1.16900293844</v>
      </c>
      <c r="AQ74">
        <f t="shared" si="75"/>
        <v>1.16900293844</v>
      </c>
      <c r="AR74" t="str">
        <f t="shared" si="76"/>
        <v>pedestrian-right</v>
      </c>
      <c r="AS74">
        <f t="shared" si="77"/>
        <v>0</v>
      </c>
      <c r="AT74">
        <f t="shared" si="78"/>
        <v>0.19065409743200001</v>
      </c>
      <c r="AU74">
        <f t="shared" si="79"/>
        <v>1.73635553797</v>
      </c>
      <c r="AV74">
        <f t="shared" si="80"/>
        <v>0.19065409743200001</v>
      </c>
      <c r="AW74">
        <f t="shared" si="81"/>
        <v>1.73635553797</v>
      </c>
      <c r="AX74">
        <f t="shared" si="82"/>
        <v>0</v>
      </c>
      <c r="AY74">
        <f t="shared" si="83"/>
        <v>0</v>
      </c>
      <c r="AZ74">
        <f t="shared" si="84"/>
        <v>1.73635553797</v>
      </c>
      <c r="BA74" t="str">
        <f t="shared" si="85"/>
        <v>pedestrian-front</v>
      </c>
      <c r="BB74">
        <f t="shared" si="86"/>
        <v>1</v>
      </c>
    </row>
    <row r="75" spans="1:54" x14ac:dyDescent="0.25">
      <c r="A75" t="s">
        <v>82</v>
      </c>
      <c r="B75" t="s">
        <v>12</v>
      </c>
      <c r="C75">
        <v>-0.35629079574299999</v>
      </c>
      <c r="D75">
        <v>-0.98599090317899996</v>
      </c>
      <c r="E75">
        <v>-0.75959024390800001</v>
      </c>
      <c r="F75">
        <v>1.28278310339E-2</v>
      </c>
      <c r="G75">
        <v>-7.7805250071900006E-2</v>
      </c>
      <c r="H75">
        <v>0.88884719253900002</v>
      </c>
      <c r="I75">
        <v>0</v>
      </c>
      <c r="J75">
        <v>2</v>
      </c>
      <c r="K75">
        <v>2</v>
      </c>
      <c r="L75">
        <v>2</v>
      </c>
      <c r="M75" t="s">
        <v>16</v>
      </c>
      <c r="N75">
        <f t="shared" si="51"/>
        <v>0</v>
      </c>
      <c r="O75">
        <f t="shared" si="46"/>
        <v>0</v>
      </c>
      <c r="P75">
        <f t="shared" si="47"/>
        <v>0.36911862677689999</v>
      </c>
      <c r="Q75">
        <f t="shared" si="48"/>
        <v>1.874838095718</v>
      </c>
      <c r="R75">
        <f t="shared" si="49"/>
        <v>0.83739549397989999</v>
      </c>
      <c r="S75">
        <f t="shared" si="52"/>
        <v>1.874838095718</v>
      </c>
      <c r="T75" t="str">
        <f t="shared" si="53"/>
        <v>pedestrian-left</v>
      </c>
      <c r="U75">
        <f t="shared" si="50"/>
        <v>1</v>
      </c>
      <c r="V75" s="2">
        <f t="shared" si="54"/>
        <v>0</v>
      </c>
      <c r="W75" s="3">
        <f t="shared" si="55"/>
        <v>0</v>
      </c>
      <c r="X75" s="4">
        <f t="shared" si="56"/>
        <v>0</v>
      </c>
      <c r="Y75" s="2">
        <f t="shared" si="57"/>
        <v>0.35629079574299999</v>
      </c>
      <c r="Z75" s="3">
        <f t="shared" si="58"/>
        <v>1.28278310339E-2</v>
      </c>
      <c r="AA75" s="4">
        <f t="shared" si="59"/>
        <v>0</v>
      </c>
      <c r="AB75">
        <f t="shared" si="60"/>
        <v>0.98599090317899996</v>
      </c>
      <c r="AC75">
        <f t="shared" si="61"/>
        <v>0</v>
      </c>
      <c r="AD75">
        <f t="shared" si="62"/>
        <v>0.88884719253900002</v>
      </c>
      <c r="AE75">
        <f t="shared" si="63"/>
        <v>0.75959024390800001</v>
      </c>
      <c r="AF75">
        <f t="shared" si="64"/>
        <v>7.7805250071900006E-2</v>
      </c>
      <c r="AG75">
        <f t="shared" si="65"/>
        <v>0</v>
      </c>
      <c r="AH75">
        <f t="shared" si="66"/>
        <v>0.98599090317899996</v>
      </c>
      <c r="AI75" t="str">
        <f t="shared" si="67"/>
        <v>pedestrian-left</v>
      </c>
      <c r="AJ75">
        <f t="shared" si="68"/>
        <v>1</v>
      </c>
      <c r="AK75">
        <f t="shared" si="69"/>
        <v>-0.35629079574299999</v>
      </c>
      <c r="AL75">
        <f t="shared" si="70"/>
        <v>0.88884719253900002</v>
      </c>
      <c r="AM75">
        <f t="shared" si="71"/>
        <v>0</v>
      </c>
      <c r="AN75">
        <f t="shared" si="72"/>
        <v>0.35629079574299999</v>
      </c>
      <c r="AO75">
        <f t="shared" si="73"/>
        <v>0.88884719253900002</v>
      </c>
      <c r="AP75">
        <f t="shared" si="74"/>
        <v>0</v>
      </c>
      <c r="AQ75">
        <f t="shared" si="75"/>
        <v>0.88884719253900002</v>
      </c>
      <c r="AR75" t="str">
        <f t="shared" si="76"/>
        <v>pedestrian-left</v>
      </c>
      <c r="AS75">
        <f t="shared" si="77"/>
        <v>1</v>
      </c>
      <c r="AT75">
        <f t="shared" si="78"/>
        <v>-0.75959024390800001</v>
      </c>
      <c r="AU75">
        <f t="shared" si="79"/>
        <v>1.28278310339E-2</v>
      </c>
      <c r="AV75">
        <f t="shared" si="80"/>
        <v>0</v>
      </c>
      <c r="AW75">
        <f t="shared" si="81"/>
        <v>1.28278310339E-2</v>
      </c>
      <c r="AX75">
        <f t="shared" si="82"/>
        <v>0</v>
      </c>
      <c r="AY75">
        <f t="shared" si="83"/>
        <v>0.75959024390800001</v>
      </c>
      <c r="AZ75">
        <f t="shared" si="84"/>
        <v>0.75959024390800001</v>
      </c>
      <c r="BA75" t="str">
        <f t="shared" si="85"/>
        <v>pedestrian-right</v>
      </c>
      <c r="BB75">
        <f t="shared" si="86"/>
        <v>0</v>
      </c>
    </row>
    <row r="76" spans="1:54" x14ac:dyDescent="0.25">
      <c r="A76" t="s">
        <v>83</v>
      </c>
      <c r="B76" t="s">
        <v>12</v>
      </c>
      <c r="C76">
        <v>-0.485029113826</v>
      </c>
      <c r="D76">
        <v>0.66619995318900005</v>
      </c>
      <c r="E76">
        <v>0.89063622796899999</v>
      </c>
      <c r="F76">
        <v>1.39233711097</v>
      </c>
      <c r="G76">
        <v>-0.12980129895600001</v>
      </c>
      <c r="H76">
        <v>-0.308383550994</v>
      </c>
      <c r="I76">
        <v>2</v>
      </c>
      <c r="J76">
        <v>2</v>
      </c>
      <c r="K76">
        <v>0</v>
      </c>
      <c r="L76">
        <v>2</v>
      </c>
      <c r="M76" t="s">
        <v>7</v>
      </c>
      <c r="N76">
        <f t="shared" si="51"/>
        <v>0</v>
      </c>
      <c r="O76">
        <f t="shared" si="46"/>
        <v>1.556836181158</v>
      </c>
      <c r="P76">
        <f t="shared" si="47"/>
        <v>1.8773662247959999</v>
      </c>
      <c r="Q76">
        <f t="shared" si="48"/>
        <v>0</v>
      </c>
      <c r="R76">
        <f t="shared" si="49"/>
        <v>0.43818484995000001</v>
      </c>
      <c r="S76">
        <f t="shared" si="52"/>
        <v>1.8773662247959999</v>
      </c>
      <c r="T76" t="str">
        <f t="shared" si="53"/>
        <v>pedestrian-front</v>
      </c>
      <c r="U76">
        <f t="shared" si="50"/>
        <v>0</v>
      </c>
      <c r="V76" s="2">
        <f t="shared" si="54"/>
        <v>0</v>
      </c>
      <c r="W76" s="3">
        <f t="shared" si="55"/>
        <v>0.66619995318900005</v>
      </c>
      <c r="X76" s="4">
        <f t="shared" si="56"/>
        <v>0.89063622796899999</v>
      </c>
      <c r="Y76" s="2">
        <f t="shared" si="57"/>
        <v>0.485029113826</v>
      </c>
      <c r="Z76" s="3">
        <f t="shared" si="58"/>
        <v>1.39233711097</v>
      </c>
      <c r="AA76" s="4">
        <f t="shared" si="59"/>
        <v>0</v>
      </c>
      <c r="AB76">
        <f t="shared" si="60"/>
        <v>0</v>
      </c>
      <c r="AC76">
        <f t="shared" si="61"/>
        <v>0</v>
      </c>
      <c r="AD76">
        <f t="shared" si="62"/>
        <v>0</v>
      </c>
      <c r="AE76">
        <f t="shared" si="63"/>
        <v>0</v>
      </c>
      <c r="AF76">
        <f t="shared" si="64"/>
        <v>0.12980129895600001</v>
      </c>
      <c r="AG76">
        <f t="shared" si="65"/>
        <v>0.308383550994</v>
      </c>
      <c r="AH76">
        <f t="shared" si="66"/>
        <v>1.39233711097</v>
      </c>
      <c r="AI76" t="str">
        <f t="shared" si="67"/>
        <v>pedestrian-front</v>
      </c>
      <c r="AJ76">
        <f t="shared" si="68"/>
        <v>0</v>
      </c>
      <c r="AK76">
        <f t="shared" si="69"/>
        <v>-0.485029113826</v>
      </c>
      <c r="AL76">
        <f t="shared" si="70"/>
        <v>-0.308383550994</v>
      </c>
      <c r="AM76">
        <f t="shared" si="71"/>
        <v>0</v>
      </c>
      <c r="AN76">
        <f t="shared" si="72"/>
        <v>0.485029113826</v>
      </c>
      <c r="AO76">
        <f t="shared" si="73"/>
        <v>0</v>
      </c>
      <c r="AP76">
        <f t="shared" si="74"/>
        <v>0.308383550994</v>
      </c>
      <c r="AQ76">
        <f t="shared" si="75"/>
        <v>0.485029113826</v>
      </c>
      <c r="AR76" t="str">
        <f t="shared" si="76"/>
        <v>pedestrian-front</v>
      </c>
      <c r="AS76">
        <f t="shared" si="77"/>
        <v>0</v>
      </c>
      <c r="AT76">
        <f t="shared" si="78"/>
        <v>0.89063622796899999</v>
      </c>
      <c r="AU76">
        <f t="shared" si="79"/>
        <v>1.39233711097</v>
      </c>
      <c r="AV76">
        <f t="shared" si="80"/>
        <v>0.89063622796899999</v>
      </c>
      <c r="AW76">
        <f t="shared" si="81"/>
        <v>1.39233711097</v>
      </c>
      <c r="AX76">
        <f t="shared" si="82"/>
        <v>0</v>
      </c>
      <c r="AY76">
        <f t="shared" si="83"/>
        <v>0</v>
      </c>
      <c r="AZ76">
        <f t="shared" si="84"/>
        <v>1.39233711097</v>
      </c>
      <c r="BA76" t="str">
        <f t="shared" si="85"/>
        <v>pedestrian-front</v>
      </c>
      <c r="BB76">
        <f t="shared" si="86"/>
        <v>0</v>
      </c>
    </row>
    <row r="77" spans="1:54" x14ac:dyDescent="0.25">
      <c r="A77" t="s">
        <v>84</v>
      </c>
      <c r="B77" t="s">
        <v>21</v>
      </c>
      <c r="C77">
        <v>-0.56138893820799995</v>
      </c>
      <c r="D77">
        <v>1.04183181647</v>
      </c>
      <c r="E77">
        <v>1.54390848447</v>
      </c>
      <c r="F77">
        <v>-0.97049519919100002</v>
      </c>
      <c r="G77">
        <v>-0.79542872716400004</v>
      </c>
      <c r="H77">
        <v>-0.39212598135799998</v>
      </c>
      <c r="I77">
        <v>2</v>
      </c>
      <c r="J77">
        <v>1</v>
      </c>
      <c r="K77">
        <v>1</v>
      </c>
      <c r="L77">
        <v>2</v>
      </c>
      <c r="M77" t="s">
        <v>7</v>
      </c>
      <c r="N77">
        <f t="shared" si="51"/>
        <v>0</v>
      </c>
      <c r="O77">
        <f t="shared" si="46"/>
        <v>2.58574030094</v>
      </c>
      <c r="P77">
        <f t="shared" si="47"/>
        <v>0.56138893820799995</v>
      </c>
      <c r="Q77">
        <f t="shared" si="48"/>
        <v>0.97049519919100002</v>
      </c>
      <c r="R77">
        <f t="shared" si="49"/>
        <v>1.187554708522</v>
      </c>
      <c r="S77">
        <f t="shared" si="52"/>
        <v>2.58574030094</v>
      </c>
      <c r="T77" t="str">
        <f t="shared" si="53"/>
        <v>pedestrian-back</v>
      </c>
      <c r="U77">
        <f t="shared" si="50"/>
        <v>0</v>
      </c>
      <c r="V77" s="2">
        <f t="shared" si="54"/>
        <v>0</v>
      </c>
      <c r="W77" s="3">
        <f t="shared" si="55"/>
        <v>1.04183181647</v>
      </c>
      <c r="X77" s="4">
        <f t="shared" si="56"/>
        <v>1.54390848447</v>
      </c>
      <c r="Y77" s="2">
        <f t="shared" si="57"/>
        <v>0.56138893820799995</v>
      </c>
      <c r="Z77" s="3">
        <f t="shared" si="58"/>
        <v>0</v>
      </c>
      <c r="AA77" s="4">
        <f t="shared" si="59"/>
        <v>0</v>
      </c>
      <c r="AB77">
        <f t="shared" si="60"/>
        <v>0</v>
      </c>
      <c r="AC77">
        <f t="shared" si="61"/>
        <v>0.97049519919100002</v>
      </c>
      <c r="AD77">
        <f t="shared" si="62"/>
        <v>0</v>
      </c>
      <c r="AE77">
        <f t="shared" si="63"/>
        <v>0</v>
      </c>
      <c r="AF77">
        <f t="shared" si="64"/>
        <v>0.79542872716400004</v>
      </c>
      <c r="AG77">
        <f t="shared" si="65"/>
        <v>0.39212598135799998</v>
      </c>
      <c r="AH77">
        <f t="shared" si="66"/>
        <v>1.54390848447</v>
      </c>
      <c r="AI77" t="str">
        <f t="shared" si="67"/>
        <v>pedestrian-back</v>
      </c>
      <c r="AJ77">
        <f t="shared" si="68"/>
        <v>0</v>
      </c>
      <c r="AK77">
        <f t="shared" si="69"/>
        <v>-0.56138893820799995</v>
      </c>
      <c r="AL77">
        <f t="shared" si="70"/>
        <v>-0.39212598135799998</v>
      </c>
      <c r="AM77">
        <f t="shared" si="71"/>
        <v>0</v>
      </c>
      <c r="AN77">
        <f t="shared" si="72"/>
        <v>0.56138893820799995</v>
      </c>
      <c r="AO77">
        <f t="shared" si="73"/>
        <v>0</v>
      </c>
      <c r="AP77">
        <f t="shared" si="74"/>
        <v>0.39212598135799998</v>
      </c>
      <c r="AQ77">
        <f t="shared" si="75"/>
        <v>0.56138893820799995</v>
      </c>
      <c r="AR77" t="str">
        <f t="shared" si="76"/>
        <v>pedestrian-front</v>
      </c>
      <c r="AS77">
        <f t="shared" si="77"/>
        <v>0</v>
      </c>
      <c r="AT77">
        <f t="shared" si="78"/>
        <v>1.54390848447</v>
      </c>
      <c r="AU77">
        <f t="shared" si="79"/>
        <v>-0.97049519919100002</v>
      </c>
      <c r="AV77">
        <f t="shared" si="80"/>
        <v>1.54390848447</v>
      </c>
      <c r="AW77">
        <f t="shared" si="81"/>
        <v>0</v>
      </c>
      <c r="AX77">
        <f t="shared" si="82"/>
        <v>0.97049519919100002</v>
      </c>
      <c r="AY77">
        <f t="shared" si="83"/>
        <v>0</v>
      </c>
      <c r="AZ77">
        <f t="shared" si="84"/>
        <v>1.54390848447</v>
      </c>
      <c r="BA77" t="str">
        <f t="shared" si="85"/>
        <v>pedestrian-back</v>
      </c>
      <c r="BB77">
        <f t="shared" si="86"/>
        <v>0</v>
      </c>
    </row>
    <row r="78" spans="1:54" x14ac:dyDescent="0.25">
      <c r="A78" t="s">
        <v>85</v>
      </c>
      <c r="B78" t="s">
        <v>12</v>
      </c>
      <c r="C78">
        <v>0.48181566088900002</v>
      </c>
      <c r="D78">
        <v>-1.02584255652</v>
      </c>
      <c r="E78">
        <v>1.3780438696099999</v>
      </c>
      <c r="F78">
        <v>0.89116225799000004</v>
      </c>
      <c r="G78">
        <v>0.88340072850399998</v>
      </c>
      <c r="H78">
        <v>0.558939663867</v>
      </c>
      <c r="I78">
        <v>2</v>
      </c>
      <c r="J78">
        <v>2</v>
      </c>
      <c r="K78">
        <v>2</v>
      </c>
      <c r="L78">
        <v>0</v>
      </c>
      <c r="M78" t="s">
        <v>7</v>
      </c>
      <c r="N78">
        <f t="shared" si="51"/>
        <v>0</v>
      </c>
      <c r="O78">
        <f t="shared" si="46"/>
        <v>1.859859530499</v>
      </c>
      <c r="P78">
        <f t="shared" si="47"/>
        <v>1.774562986494</v>
      </c>
      <c r="Q78">
        <f t="shared" si="48"/>
        <v>1.5847822203869999</v>
      </c>
      <c r="R78">
        <f t="shared" si="49"/>
        <v>0</v>
      </c>
      <c r="S78">
        <f t="shared" si="52"/>
        <v>1.859859530499</v>
      </c>
      <c r="T78" t="str">
        <f t="shared" si="53"/>
        <v>pedestrian-back</v>
      </c>
      <c r="U78">
        <f t="shared" si="50"/>
        <v>0</v>
      </c>
      <c r="V78" s="2">
        <f t="shared" si="54"/>
        <v>0.48181566088900002</v>
      </c>
      <c r="W78" s="3">
        <f t="shared" si="55"/>
        <v>0</v>
      </c>
      <c r="X78" s="4">
        <f t="shared" si="56"/>
        <v>1.3780438696099999</v>
      </c>
      <c r="Y78" s="2">
        <f t="shared" si="57"/>
        <v>0</v>
      </c>
      <c r="Z78" s="3">
        <f t="shared" si="58"/>
        <v>0.89116225799000004</v>
      </c>
      <c r="AA78" s="4">
        <f t="shared" si="59"/>
        <v>0.88340072850399998</v>
      </c>
      <c r="AB78">
        <f t="shared" si="60"/>
        <v>1.02584255652</v>
      </c>
      <c r="AC78">
        <f t="shared" si="61"/>
        <v>0</v>
      </c>
      <c r="AD78">
        <f t="shared" si="62"/>
        <v>0.558939663867</v>
      </c>
      <c r="AE78">
        <f t="shared" si="63"/>
        <v>0</v>
      </c>
      <c r="AF78">
        <f t="shared" si="64"/>
        <v>0</v>
      </c>
      <c r="AG78">
        <f t="shared" si="65"/>
        <v>0</v>
      </c>
      <c r="AH78">
        <f t="shared" si="66"/>
        <v>1.3780438696099999</v>
      </c>
      <c r="AI78" t="str">
        <f t="shared" si="67"/>
        <v>pedestrian-back</v>
      </c>
      <c r="AJ78">
        <f t="shared" si="68"/>
        <v>0</v>
      </c>
      <c r="AK78">
        <f t="shared" si="69"/>
        <v>0.48181566088900002</v>
      </c>
      <c r="AL78">
        <f t="shared" si="70"/>
        <v>0.558939663867</v>
      </c>
      <c r="AM78">
        <f t="shared" si="71"/>
        <v>0.48181566088900002</v>
      </c>
      <c r="AN78">
        <f t="shared" si="72"/>
        <v>0</v>
      </c>
      <c r="AO78">
        <f t="shared" si="73"/>
        <v>0.558939663867</v>
      </c>
      <c r="AP78">
        <f t="shared" si="74"/>
        <v>0</v>
      </c>
      <c r="AQ78">
        <f t="shared" si="75"/>
        <v>0.558939663867</v>
      </c>
      <c r="AR78" t="str">
        <f t="shared" si="76"/>
        <v>pedestrian-left</v>
      </c>
      <c r="AS78">
        <f t="shared" si="77"/>
        <v>1</v>
      </c>
      <c r="AT78">
        <f t="shared" si="78"/>
        <v>1.3780438696099999</v>
      </c>
      <c r="AU78">
        <f t="shared" si="79"/>
        <v>0.89116225799000004</v>
      </c>
      <c r="AV78">
        <f t="shared" si="80"/>
        <v>1.3780438696099999</v>
      </c>
      <c r="AW78">
        <f t="shared" si="81"/>
        <v>0.89116225799000004</v>
      </c>
      <c r="AX78">
        <f t="shared" si="82"/>
        <v>0</v>
      </c>
      <c r="AY78">
        <f t="shared" si="83"/>
        <v>0</v>
      </c>
      <c r="AZ78">
        <f t="shared" si="84"/>
        <v>1.3780438696099999</v>
      </c>
      <c r="BA78" t="str">
        <f t="shared" si="85"/>
        <v>pedestrian-back</v>
      </c>
      <c r="BB78">
        <f t="shared" si="86"/>
        <v>0</v>
      </c>
    </row>
    <row r="79" spans="1:54" x14ac:dyDescent="0.25">
      <c r="A79" t="s">
        <v>86</v>
      </c>
      <c r="B79" t="s">
        <v>16</v>
      </c>
      <c r="C79">
        <v>3.8862069179099998E-2</v>
      </c>
      <c r="D79">
        <v>-1.4298829907599999</v>
      </c>
      <c r="E79">
        <v>0.34660455391900002</v>
      </c>
      <c r="F79">
        <v>1.23874172628</v>
      </c>
      <c r="G79">
        <v>-0.58212461332800003</v>
      </c>
      <c r="H79">
        <v>-0.138772388813</v>
      </c>
      <c r="I79">
        <v>2</v>
      </c>
      <c r="J79">
        <v>1</v>
      </c>
      <c r="K79">
        <v>1</v>
      </c>
      <c r="L79">
        <v>2</v>
      </c>
      <c r="M79" t="s">
        <v>7</v>
      </c>
      <c r="N79">
        <f t="shared" si="51"/>
        <v>0</v>
      </c>
      <c r="O79">
        <f t="shared" si="46"/>
        <v>0.38546662309810004</v>
      </c>
      <c r="P79">
        <f t="shared" si="47"/>
        <v>1.23874172628</v>
      </c>
      <c r="Q79">
        <f t="shared" si="48"/>
        <v>1.4298829907599999</v>
      </c>
      <c r="R79">
        <f t="shared" si="49"/>
        <v>0.72089700214100005</v>
      </c>
      <c r="S79">
        <f t="shared" si="52"/>
        <v>1.4298829907599999</v>
      </c>
      <c r="T79" t="str">
        <f t="shared" si="53"/>
        <v>pedestrian-left</v>
      </c>
      <c r="U79">
        <f t="shared" si="50"/>
        <v>0</v>
      </c>
      <c r="V79" s="2">
        <f t="shared" si="54"/>
        <v>3.8862069179099998E-2</v>
      </c>
      <c r="W79" s="3">
        <f t="shared" si="55"/>
        <v>0</v>
      </c>
      <c r="X79" s="4">
        <f t="shared" si="56"/>
        <v>0.34660455391900002</v>
      </c>
      <c r="Y79" s="2">
        <f t="shared" si="57"/>
        <v>0</v>
      </c>
      <c r="Z79" s="3">
        <f t="shared" si="58"/>
        <v>1.23874172628</v>
      </c>
      <c r="AA79" s="4">
        <f t="shared" si="59"/>
        <v>0</v>
      </c>
      <c r="AB79">
        <f t="shared" si="60"/>
        <v>1.4298829907599999</v>
      </c>
      <c r="AC79">
        <f t="shared" si="61"/>
        <v>0</v>
      </c>
      <c r="AD79">
        <f t="shared" si="62"/>
        <v>0</v>
      </c>
      <c r="AE79">
        <f t="shared" si="63"/>
        <v>0</v>
      </c>
      <c r="AF79">
        <f t="shared" si="64"/>
        <v>0.58212461332800003</v>
      </c>
      <c r="AG79">
        <f t="shared" si="65"/>
        <v>0.138772388813</v>
      </c>
      <c r="AH79">
        <f t="shared" si="66"/>
        <v>1.4298829907599999</v>
      </c>
      <c r="AI79" t="str">
        <f t="shared" si="67"/>
        <v>pedestrian-left</v>
      </c>
      <c r="AJ79">
        <f t="shared" si="68"/>
        <v>0</v>
      </c>
      <c r="AK79">
        <f t="shared" si="69"/>
        <v>3.8862069179099998E-2</v>
      </c>
      <c r="AL79">
        <f t="shared" si="70"/>
        <v>-0.138772388813</v>
      </c>
      <c r="AM79">
        <f t="shared" si="71"/>
        <v>3.8862069179099998E-2</v>
      </c>
      <c r="AN79">
        <f t="shared" si="72"/>
        <v>0</v>
      </c>
      <c r="AO79">
        <f t="shared" si="73"/>
        <v>0</v>
      </c>
      <c r="AP79">
        <f t="shared" si="74"/>
        <v>0.138772388813</v>
      </c>
      <c r="AQ79">
        <f t="shared" si="75"/>
        <v>0.138772388813</v>
      </c>
      <c r="AR79" t="str">
        <f t="shared" si="76"/>
        <v>pedestrian-right</v>
      </c>
      <c r="AS79">
        <f t="shared" si="77"/>
        <v>0</v>
      </c>
      <c r="AT79">
        <f t="shared" si="78"/>
        <v>0.34660455391900002</v>
      </c>
      <c r="AU79">
        <f t="shared" si="79"/>
        <v>1.23874172628</v>
      </c>
      <c r="AV79">
        <f t="shared" si="80"/>
        <v>0.34660455391900002</v>
      </c>
      <c r="AW79">
        <f t="shared" si="81"/>
        <v>1.23874172628</v>
      </c>
      <c r="AX79">
        <f t="shared" si="82"/>
        <v>0</v>
      </c>
      <c r="AY79">
        <f t="shared" si="83"/>
        <v>0</v>
      </c>
      <c r="AZ79">
        <f t="shared" si="84"/>
        <v>1.23874172628</v>
      </c>
      <c r="BA79" t="str">
        <f t="shared" si="85"/>
        <v>pedestrian-front</v>
      </c>
      <c r="BB79">
        <f t="shared" si="86"/>
        <v>1</v>
      </c>
    </row>
    <row r="80" spans="1:54" x14ac:dyDescent="0.25">
      <c r="A80" t="s">
        <v>87</v>
      </c>
      <c r="B80" t="s">
        <v>21</v>
      </c>
      <c r="C80">
        <v>-1.13327451105</v>
      </c>
      <c r="D80">
        <v>1.4508000216400001</v>
      </c>
      <c r="E80">
        <v>0.37134913585599999</v>
      </c>
      <c r="F80">
        <v>-0.253623929182</v>
      </c>
      <c r="G80">
        <v>1.02287939108</v>
      </c>
      <c r="H80">
        <v>-1.6931762827800001</v>
      </c>
      <c r="I80">
        <v>2</v>
      </c>
      <c r="J80">
        <v>2</v>
      </c>
      <c r="K80">
        <v>1</v>
      </c>
      <c r="L80">
        <v>1</v>
      </c>
      <c r="M80" t="s">
        <v>7</v>
      </c>
      <c r="N80">
        <f t="shared" si="51"/>
        <v>0</v>
      </c>
      <c r="O80">
        <f t="shared" si="46"/>
        <v>1.822149157496</v>
      </c>
      <c r="P80">
        <f t="shared" si="47"/>
        <v>2.1561539021299998</v>
      </c>
      <c r="Q80">
        <f t="shared" si="48"/>
        <v>0.253623929182</v>
      </c>
      <c r="R80">
        <f t="shared" si="49"/>
        <v>1.6931762827800001</v>
      </c>
      <c r="S80">
        <f t="shared" si="52"/>
        <v>2.1561539021299998</v>
      </c>
      <c r="T80" t="str">
        <f t="shared" si="53"/>
        <v>pedestrian-front</v>
      </c>
      <c r="U80">
        <f t="shared" si="50"/>
        <v>0</v>
      </c>
      <c r="V80" s="2">
        <f t="shared" si="54"/>
        <v>0</v>
      </c>
      <c r="W80" s="3">
        <f t="shared" si="55"/>
        <v>1.4508000216400001</v>
      </c>
      <c r="X80" s="4">
        <f t="shared" si="56"/>
        <v>0.37134913585599999</v>
      </c>
      <c r="Y80" s="2">
        <f t="shared" si="57"/>
        <v>1.13327451105</v>
      </c>
      <c r="Z80" s="3">
        <f t="shared" si="58"/>
        <v>0</v>
      </c>
      <c r="AA80" s="4">
        <f t="shared" si="59"/>
        <v>1.02287939108</v>
      </c>
      <c r="AB80">
        <f t="shared" si="60"/>
        <v>0</v>
      </c>
      <c r="AC80">
        <f t="shared" si="61"/>
        <v>0.253623929182</v>
      </c>
      <c r="AD80">
        <f t="shared" si="62"/>
        <v>0</v>
      </c>
      <c r="AE80">
        <f t="shared" si="63"/>
        <v>0</v>
      </c>
      <c r="AF80">
        <f t="shared" si="64"/>
        <v>0</v>
      </c>
      <c r="AG80">
        <f t="shared" si="65"/>
        <v>1.6931762827800001</v>
      </c>
      <c r="AH80">
        <f t="shared" si="66"/>
        <v>1.6931762827800001</v>
      </c>
      <c r="AI80" t="str">
        <f t="shared" si="67"/>
        <v>pedestrian-right</v>
      </c>
      <c r="AJ80">
        <f t="shared" si="68"/>
        <v>1</v>
      </c>
      <c r="AK80">
        <f t="shared" si="69"/>
        <v>-1.13327451105</v>
      </c>
      <c r="AL80">
        <f t="shared" si="70"/>
        <v>-1.6931762827800001</v>
      </c>
      <c r="AM80">
        <f t="shared" si="71"/>
        <v>0</v>
      </c>
      <c r="AN80">
        <f t="shared" si="72"/>
        <v>1.13327451105</v>
      </c>
      <c r="AO80">
        <f t="shared" si="73"/>
        <v>0</v>
      </c>
      <c r="AP80">
        <f t="shared" si="74"/>
        <v>1.6931762827800001</v>
      </c>
      <c r="AQ80">
        <f t="shared" si="75"/>
        <v>1.6931762827800001</v>
      </c>
      <c r="AR80" t="str">
        <f t="shared" si="76"/>
        <v>pedestrian-right</v>
      </c>
      <c r="AS80">
        <f t="shared" si="77"/>
        <v>1</v>
      </c>
      <c r="AT80">
        <f t="shared" si="78"/>
        <v>0.37134913585599999</v>
      </c>
      <c r="AU80">
        <f t="shared" si="79"/>
        <v>-0.253623929182</v>
      </c>
      <c r="AV80">
        <f t="shared" si="80"/>
        <v>0.37134913585599999</v>
      </c>
      <c r="AW80">
        <f t="shared" si="81"/>
        <v>0</v>
      </c>
      <c r="AX80">
        <f t="shared" si="82"/>
        <v>0.253623929182</v>
      </c>
      <c r="AY80">
        <f t="shared" si="83"/>
        <v>0</v>
      </c>
      <c r="AZ80">
        <f t="shared" si="84"/>
        <v>0.37134913585599999</v>
      </c>
      <c r="BA80" t="str">
        <f t="shared" si="85"/>
        <v>pedestrian-back</v>
      </c>
      <c r="BB80">
        <f t="shared" si="86"/>
        <v>0</v>
      </c>
    </row>
    <row r="81" spans="1:54" x14ac:dyDescent="0.25">
      <c r="A81" t="s">
        <v>88</v>
      </c>
      <c r="B81" t="s">
        <v>7</v>
      </c>
      <c r="C81">
        <v>0.90018712947900004</v>
      </c>
      <c r="D81">
        <v>0.111892922356</v>
      </c>
      <c r="E81">
        <v>0.38690466393200001</v>
      </c>
      <c r="F81">
        <v>-1.5135887662</v>
      </c>
      <c r="G81">
        <v>8.0531723850699996E-2</v>
      </c>
      <c r="H81">
        <v>0.53549082412899995</v>
      </c>
      <c r="I81">
        <v>3</v>
      </c>
      <c r="J81">
        <v>1</v>
      </c>
      <c r="K81">
        <v>2</v>
      </c>
      <c r="L81">
        <v>0</v>
      </c>
      <c r="M81" t="s">
        <v>7</v>
      </c>
      <c r="N81">
        <f t="shared" si="51"/>
        <v>1</v>
      </c>
      <c r="O81">
        <f t="shared" si="46"/>
        <v>1.3989847157669999</v>
      </c>
      <c r="P81">
        <f t="shared" si="47"/>
        <v>8.0531723850699996E-2</v>
      </c>
      <c r="Q81">
        <f t="shared" si="48"/>
        <v>2.0490795903289998</v>
      </c>
      <c r="R81">
        <f t="shared" si="49"/>
        <v>0</v>
      </c>
      <c r="S81">
        <f t="shared" si="52"/>
        <v>2.0490795903289998</v>
      </c>
      <c r="T81" t="str">
        <f t="shared" si="53"/>
        <v>pedestrian-left</v>
      </c>
      <c r="U81">
        <f t="shared" si="50"/>
        <v>0</v>
      </c>
      <c r="V81" s="2">
        <f t="shared" si="54"/>
        <v>0.90018712947900004</v>
      </c>
      <c r="W81" s="3">
        <f t="shared" si="55"/>
        <v>0.111892922356</v>
      </c>
      <c r="X81" s="4">
        <f t="shared" si="56"/>
        <v>0.38690466393200001</v>
      </c>
      <c r="Y81" s="2">
        <f t="shared" si="57"/>
        <v>0</v>
      </c>
      <c r="Z81" s="3">
        <f t="shared" si="58"/>
        <v>0</v>
      </c>
      <c r="AA81" s="4">
        <f t="shared" si="59"/>
        <v>8.0531723850699996E-2</v>
      </c>
      <c r="AB81">
        <f t="shared" si="60"/>
        <v>0</v>
      </c>
      <c r="AC81">
        <f t="shared" si="61"/>
        <v>1.5135887662</v>
      </c>
      <c r="AD81">
        <f t="shared" si="62"/>
        <v>0.53549082412899995</v>
      </c>
      <c r="AE81">
        <f t="shared" si="63"/>
        <v>0</v>
      </c>
      <c r="AF81">
        <f t="shared" si="64"/>
        <v>0</v>
      </c>
      <c r="AG81">
        <f t="shared" si="65"/>
        <v>0</v>
      </c>
      <c r="AH81">
        <f t="shared" si="66"/>
        <v>1.5135887662</v>
      </c>
      <c r="AI81" t="str">
        <f t="shared" si="67"/>
        <v>pedestrian-left</v>
      </c>
      <c r="AJ81">
        <f t="shared" si="68"/>
        <v>0</v>
      </c>
      <c r="AK81">
        <f t="shared" si="69"/>
        <v>0.90018712947900004</v>
      </c>
      <c r="AL81">
        <f t="shared" si="70"/>
        <v>0.53549082412899995</v>
      </c>
      <c r="AM81">
        <f t="shared" si="71"/>
        <v>0.90018712947900004</v>
      </c>
      <c r="AN81">
        <f t="shared" si="72"/>
        <v>0</v>
      </c>
      <c r="AO81">
        <f t="shared" si="73"/>
        <v>0.53549082412899995</v>
      </c>
      <c r="AP81">
        <f t="shared" si="74"/>
        <v>0</v>
      </c>
      <c r="AQ81">
        <f t="shared" si="75"/>
        <v>0.90018712947900004</v>
      </c>
      <c r="AR81" t="str">
        <f t="shared" si="76"/>
        <v>pedestrian-back</v>
      </c>
      <c r="AS81">
        <f t="shared" si="77"/>
        <v>1</v>
      </c>
      <c r="AT81">
        <f t="shared" si="78"/>
        <v>0.38690466393200001</v>
      </c>
      <c r="AU81">
        <f t="shared" si="79"/>
        <v>-1.5135887662</v>
      </c>
      <c r="AV81">
        <f t="shared" si="80"/>
        <v>0.38690466393200001</v>
      </c>
      <c r="AW81">
        <f t="shared" si="81"/>
        <v>0</v>
      </c>
      <c r="AX81">
        <f t="shared" si="82"/>
        <v>1.5135887662</v>
      </c>
      <c r="AY81">
        <f t="shared" si="83"/>
        <v>0</v>
      </c>
      <c r="AZ81">
        <f t="shared" si="84"/>
        <v>1.5135887662</v>
      </c>
      <c r="BA81" t="str">
        <f t="shared" si="85"/>
        <v>pedestrian-left</v>
      </c>
      <c r="BB81">
        <f t="shared" si="86"/>
        <v>0</v>
      </c>
    </row>
    <row r="82" spans="1:54" x14ac:dyDescent="0.25">
      <c r="A82" t="s">
        <v>89</v>
      </c>
      <c r="B82" t="s">
        <v>7</v>
      </c>
      <c r="C82">
        <v>1.02037665014</v>
      </c>
      <c r="D82">
        <v>-5.1572359064399997E-2</v>
      </c>
      <c r="E82">
        <v>-1.74041861733</v>
      </c>
      <c r="F82">
        <v>1.3314034636000001</v>
      </c>
      <c r="G82">
        <v>0.12623457734499999</v>
      </c>
      <c r="H82">
        <v>-0.40153501275999998</v>
      </c>
      <c r="I82">
        <v>1</v>
      </c>
      <c r="J82">
        <v>2</v>
      </c>
      <c r="K82">
        <v>1</v>
      </c>
      <c r="L82">
        <v>2</v>
      </c>
      <c r="M82" t="s">
        <v>16</v>
      </c>
      <c r="N82">
        <f t="shared" si="51"/>
        <v>0</v>
      </c>
      <c r="O82">
        <f t="shared" si="46"/>
        <v>1.02037665014</v>
      </c>
      <c r="P82">
        <f t="shared" si="47"/>
        <v>1.457638040945</v>
      </c>
      <c r="Q82">
        <f t="shared" si="48"/>
        <v>5.1572359064399997E-2</v>
      </c>
      <c r="R82">
        <f t="shared" si="49"/>
        <v>2.1419536300900002</v>
      </c>
      <c r="S82">
        <f t="shared" si="52"/>
        <v>2.1419536300900002</v>
      </c>
      <c r="T82" t="str">
        <f t="shared" si="53"/>
        <v>pedestrian-right</v>
      </c>
      <c r="U82">
        <f t="shared" si="50"/>
        <v>0</v>
      </c>
      <c r="V82" s="2">
        <f t="shared" si="54"/>
        <v>1.02037665014</v>
      </c>
      <c r="W82" s="3">
        <f t="shared" si="55"/>
        <v>0</v>
      </c>
      <c r="X82" s="4">
        <f t="shared" si="56"/>
        <v>0</v>
      </c>
      <c r="Y82" s="2">
        <f t="shared" si="57"/>
        <v>0</v>
      </c>
      <c r="Z82" s="3">
        <f t="shared" si="58"/>
        <v>1.3314034636000001</v>
      </c>
      <c r="AA82" s="4">
        <f t="shared" si="59"/>
        <v>0.12623457734499999</v>
      </c>
      <c r="AB82">
        <f t="shared" si="60"/>
        <v>5.1572359064399997E-2</v>
      </c>
      <c r="AC82">
        <f t="shared" si="61"/>
        <v>0</v>
      </c>
      <c r="AD82">
        <f t="shared" si="62"/>
        <v>0</v>
      </c>
      <c r="AE82">
        <f t="shared" si="63"/>
        <v>1.74041861733</v>
      </c>
      <c r="AF82">
        <f t="shared" si="64"/>
        <v>0</v>
      </c>
      <c r="AG82">
        <f t="shared" si="65"/>
        <v>0.40153501275999998</v>
      </c>
      <c r="AH82">
        <f t="shared" si="66"/>
        <v>1.74041861733</v>
      </c>
      <c r="AI82" t="str">
        <f t="shared" si="67"/>
        <v>pedestrian-right</v>
      </c>
      <c r="AJ82">
        <f t="shared" si="68"/>
        <v>0</v>
      </c>
      <c r="AK82">
        <f t="shared" si="69"/>
        <v>1.02037665014</v>
      </c>
      <c r="AL82">
        <f t="shared" si="70"/>
        <v>-0.40153501275999998</v>
      </c>
      <c r="AM82">
        <f t="shared" si="71"/>
        <v>1.02037665014</v>
      </c>
      <c r="AN82">
        <f t="shared" si="72"/>
        <v>0</v>
      </c>
      <c r="AO82">
        <f t="shared" si="73"/>
        <v>0</v>
      </c>
      <c r="AP82">
        <f t="shared" si="74"/>
        <v>0.40153501275999998</v>
      </c>
      <c r="AQ82">
        <f t="shared" si="75"/>
        <v>1.02037665014</v>
      </c>
      <c r="AR82" t="str">
        <f t="shared" si="76"/>
        <v>pedestrian-back</v>
      </c>
      <c r="AS82">
        <f t="shared" si="77"/>
        <v>1</v>
      </c>
      <c r="AT82">
        <f t="shared" si="78"/>
        <v>-1.74041861733</v>
      </c>
      <c r="AU82">
        <f t="shared" si="79"/>
        <v>1.3314034636000001</v>
      </c>
      <c r="AV82">
        <f t="shared" si="80"/>
        <v>0</v>
      </c>
      <c r="AW82">
        <f t="shared" si="81"/>
        <v>1.3314034636000001</v>
      </c>
      <c r="AX82">
        <f t="shared" si="82"/>
        <v>0</v>
      </c>
      <c r="AY82">
        <f t="shared" si="83"/>
        <v>1.74041861733</v>
      </c>
      <c r="AZ82">
        <f t="shared" si="84"/>
        <v>1.74041861733</v>
      </c>
      <c r="BA82" t="str">
        <f t="shared" si="85"/>
        <v>pedestrian-right</v>
      </c>
      <c r="BB82">
        <f t="shared" si="86"/>
        <v>0</v>
      </c>
    </row>
    <row r="83" spans="1:54" x14ac:dyDescent="0.25">
      <c r="A83" t="s">
        <v>90</v>
      </c>
      <c r="B83" t="s">
        <v>16</v>
      </c>
      <c r="C83">
        <v>-0.412255923553</v>
      </c>
      <c r="D83">
        <v>-1.0367398841</v>
      </c>
      <c r="E83">
        <v>0.84312646554199999</v>
      </c>
      <c r="F83">
        <v>1.04384617966</v>
      </c>
      <c r="G83">
        <v>0.63481385058499995</v>
      </c>
      <c r="H83">
        <v>-0.57789246556499996</v>
      </c>
      <c r="I83">
        <v>1</v>
      </c>
      <c r="J83">
        <v>3</v>
      </c>
      <c r="K83">
        <v>1</v>
      </c>
      <c r="L83">
        <v>1</v>
      </c>
      <c r="M83" t="s">
        <v>16</v>
      </c>
      <c r="N83">
        <f t="shared" si="51"/>
        <v>1</v>
      </c>
      <c r="O83">
        <f t="shared" si="46"/>
        <v>0.84312646554199999</v>
      </c>
      <c r="P83">
        <f t="shared" si="47"/>
        <v>2.090915953798</v>
      </c>
      <c r="Q83">
        <f t="shared" si="48"/>
        <v>1.0367398841</v>
      </c>
      <c r="R83">
        <f t="shared" si="49"/>
        <v>0.57789246556499996</v>
      </c>
      <c r="S83">
        <f t="shared" si="52"/>
        <v>2.090915953798</v>
      </c>
      <c r="T83" t="str">
        <f t="shared" si="53"/>
        <v>pedestrian-front</v>
      </c>
      <c r="U83">
        <f t="shared" si="50"/>
        <v>1</v>
      </c>
      <c r="V83" s="2">
        <f t="shared" si="54"/>
        <v>0</v>
      </c>
      <c r="W83" s="3">
        <f t="shared" si="55"/>
        <v>0</v>
      </c>
      <c r="X83" s="4">
        <f t="shared" si="56"/>
        <v>0.84312646554199999</v>
      </c>
      <c r="Y83" s="2">
        <f t="shared" si="57"/>
        <v>0.412255923553</v>
      </c>
      <c r="Z83" s="3">
        <f t="shared" si="58"/>
        <v>1.04384617966</v>
      </c>
      <c r="AA83" s="4">
        <f t="shared" si="59"/>
        <v>0.63481385058499995</v>
      </c>
      <c r="AB83">
        <f t="shared" si="60"/>
        <v>1.0367398841</v>
      </c>
      <c r="AC83">
        <f t="shared" si="61"/>
        <v>0</v>
      </c>
      <c r="AD83">
        <f t="shared" si="62"/>
        <v>0</v>
      </c>
      <c r="AE83">
        <f t="shared" si="63"/>
        <v>0</v>
      </c>
      <c r="AF83">
        <f t="shared" si="64"/>
        <v>0</v>
      </c>
      <c r="AG83">
        <f t="shared" si="65"/>
        <v>0.57789246556499996</v>
      </c>
      <c r="AH83">
        <f t="shared" si="66"/>
        <v>1.04384617966</v>
      </c>
      <c r="AI83" t="str">
        <f t="shared" si="67"/>
        <v>pedestrian-front</v>
      </c>
      <c r="AJ83">
        <f t="shared" si="68"/>
        <v>1</v>
      </c>
      <c r="AK83">
        <f t="shared" si="69"/>
        <v>-0.412255923553</v>
      </c>
      <c r="AL83">
        <f t="shared" si="70"/>
        <v>-0.57789246556499996</v>
      </c>
      <c r="AM83">
        <f t="shared" si="71"/>
        <v>0</v>
      </c>
      <c r="AN83">
        <f t="shared" si="72"/>
        <v>0.412255923553</v>
      </c>
      <c r="AO83">
        <f t="shared" si="73"/>
        <v>0</v>
      </c>
      <c r="AP83">
        <f t="shared" si="74"/>
        <v>0.57789246556499996</v>
      </c>
      <c r="AQ83">
        <f t="shared" si="75"/>
        <v>0.57789246556499996</v>
      </c>
      <c r="AR83" t="str">
        <f t="shared" si="76"/>
        <v>pedestrian-right</v>
      </c>
      <c r="AS83">
        <f t="shared" si="77"/>
        <v>0</v>
      </c>
      <c r="AT83">
        <f t="shared" si="78"/>
        <v>0.84312646554199999</v>
      </c>
      <c r="AU83">
        <f t="shared" si="79"/>
        <v>1.04384617966</v>
      </c>
      <c r="AV83">
        <f t="shared" si="80"/>
        <v>0.84312646554199999</v>
      </c>
      <c r="AW83">
        <f t="shared" si="81"/>
        <v>1.04384617966</v>
      </c>
      <c r="AX83">
        <f t="shared" si="82"/>
        <v>0</v>
      </c>
      <c r="AY83">
        <f t="shared" si="83"/>
        <v>0</v>
      </c>
      <c r="AZ83">
        <f t="shared" si="84"/>
        <v>1.04384617966</v>
      </c>
      <c r="BA83" t="str">
        <f t="shared" si="85"/>
        <v>pedestrian-front</v>
      </c>
      <c r="BB83">
        <f t="shared" si="86"/>
        <v>1</v>
      </c>
    </row>
    <row r="84" spans="1:54" x14ac:dyDescent="0.25">
      <c r="A84" t="s">
        <v>91</v>
      </c>
      <c r="B84" t="s">
        <v>21</v>
      </c>
      <c r="C84">
        <v>6.4321501111400003E-2</v>
      </c>
      <c r="D84">
        <v>2.0817430833500001</v>
      </c>
      <c r="E84">
        <v>7.9845709758799996E-2</v>
      </c>
      <c r="F84">
        <v>1.81270464608</v>
      </c>
      <c r="G84">
        <v>-1.2419978756400001</v>
      </c>
      <c r="H84">
        <v>0.28496030811400003</v>
      </c>
      <c r="I84">
        <v>3</v>
      </c>
      <c r="J84">
        <v>1</v>
      </c>
      <c r="K84">
        <v>1</v>
      </c>
      <c r="L84">
        <v>1</v>
      </c>
      <c r="M84" t="s">
        <v>7</v>
      </c>
      <c r="N84">
        <f t="shared" si="51"/>
        <v>0</v>
      </c>
      <c r="O84">
        <f t="shared" si="46"/>
        <v>2.2259102942202</v>
      </c>
      <c r="P84">
        <f t="shared" si="47"/>
        <v>1.81270464608</v>
      </c>
      <c r="Q84">
        <f t="shared" si="48"/>
        <v>0.28496030811400003</v>
      </c>
      <c r="R84">
        <f t="shared" si="49"/>
        <v>1.2419978756400001</v>
      </c>
      <c r="S84">
        <f t="shared" si="52"/>
        <v>2.2259102942202</v>
      </c>
      <c r="T84" t="str">
        <f t="shared" si="53"/>
        <v>pedestrian-back</v>
      </c>
      <c r="U84">
        <f t="shared" si="50"/>
        <v>0</v>
      </c>
      <c r="V84" s="2">
        <f t="shared" si="54"/>
        <v>6.4321501111400003E-2</v>
      </c>
      <c r="W84" s="3">
        <f t="shared" si="55"/>
        <v>2.0817430833500001</v>
      </c>
      <c r="X84" s="4">
        <f t="shared" si="56"/>
        <v>7.9845709758799996E-2</v>
      </c>
      <c r="Y84" s="2">
        <f t="shared" si="57"/>
        <v>0</v>
      </c>
      <c r="Z84" s="3">
        <f t="shared" si="58"/>
        <v>1.81270464608</v>
      </c>
      <c r="AA84" s="4">
        <f t="shared" si="59"/>
        <v>0</v>
      </c>
      <c r="AB84">
        <f t="shared" si="60"/>
        <v>0</v>
      </c>
      <c r="AC84">
        <f t="shared" si="61"/>
        <v>0</v>
      </c>
      <c r="AD84">
        <f t="shared" si="62"/>
        <v>0.28496030811400003</v>
      </c>
      <c r="AE84">
        <f t="shared" si="63"/>
        <v>0</v>
      </c>
      <c r="AF84">
        <f t="shared" si="64"/>
        <v>1.2419978756400001</v>
      </c>
      <c r="AG84">
        <f t="shared" si="65"/>
        <v>0</v>
      </c>
      <c r="AH84">
        <f t="shared" si="66"/>
        <v>2.0817430833500001</v>
      </c>
      <c r="AI84" t="str">
        <f t="shared" si="67"/>
        <v>pedestrian-back</v>
      </c>
      <c r="AJ84">
        <f t="shared" si="68"/>
        <v>0</v>
      </c>
      <c r="AK84">
        <f t="shared" si="69"/>
        <v>6.4321501111400003E-2</v>
      </c>
      <c r="AL84">
        <f t="shared" si="70"/>
        <v>0.28496030811400003</v>
      </c>
      <c r="AM84">
        <f t="shared" si="71"/>
        <v>6.4321501111400003E-2</v>
      </c>
      <c r="AN84">
        <f t="shared" si="72"/>
        <v>0</v>
      </c>
      <c r="AO84">
        <f t="shared" si="73"/>
        <v>0.28496030811400003</v>
      </c>
      <c r="AP84">
        <f t="shared" si="74"/>
        <v>0</v>
      </c>
      <c r="AQ84">
        <f t="shared" si="75"/>
        <v>0.28496030811400003</v>
      </c>
      <c r="AR84" t="str">
        <f t="shared" si="76"/>
        <v>pedestrian-left</v>
      </c>
      <c r="AS84">
        <f t="shared" si="77"/>
        <v>0</v>
      </c>
      <c r="AT84">
        <f t="shared" si="78"/>
        <v>7.9845709758799996E-2</v>
      </c>
      <c r="AU84">
        <f t="shared" si="79"/>
        <v>1.81270464608</v>
      </c>
      <c r="AV84">
        <f t="shared" si="80"/>
        <v>7.9845709758799996E-2</v>
      </c>
      <c r="AW84">
        <f t="shared" si="81"/>
        <v>1.81270464608</v>
      </c>
      <c r="AX84">
        <f t="shared" si="82"/>
        <v>0</v>
      </c>
      <c r="AY84">
        <f t="shared" si="83"/>
        <v>0</v>
      </c>
      <c r="AZ84">
        <f t="shared" si="84"/>
        <v>1.81270464608</v>
      </c>
      <c r="BA84" t="str">
        <f t="shared" si="85"/>
        <v>pedestrian-front</v>
      </c>
      <c r="BB84">
        <f t="shared" si="86"/>
        <v>0</v>
      </c>
    </row>
    <row r="85" spans="1:54" x14ac:dyDescent="0.25">
      <c r="A85" t="s">
        <v>92</v>
      </c>
      <c r="B85" t="s">
        <v>21</v>
      </c>
      <c r="C85">
        <v>0.22602874113499999</v>
      </c>
      <c r="D85">
        <v>-0.22511892688400001</v>
      </c>
      <c r="E85">
        <v>-0.73041192581600001</v>
      </c>
      <c r="F85">
        <v>0.24222577876500001</v>
      </c>
      <c r="G85">
        <v>-0.94828940662899996</v>
      </c>
      <c r="H85">
        <v>-0.65211788357199996</v>
      </c>
      <c r="I85">
        <v>1</v>
      </c>
      <c r="J85">
        <v>1</v>
      </c>
      <c r="K85">
        <v>1</v>
      </c>
      <c r="L85">
        <v>3</v>
      </c>
      <c r="M85" t="s">
        <v>21</v>
      </c>
      <c r="N85">
        <f t="shared" si="51"/>
        <v>1</v>
      </c>
      <c r="O85">
        <f t="shared" si="46"/>
        <v>0.22602874113499999</v>
      </c>
      <c r="P85">
        <f t="shared" si="47"/>
        <v>0.24222577876500001</v>
      </c>
      <c r="Q85">
        <f t="shared" si="48"/>
        <v>0.22511892688400001</v>
      </c>
      <c r="R85">
        <f t="shared" si="49"/>
        <v>2.3308192160169998</v>
      </c>
      <c r="S85">
        <f t="shared" si="52"/>
        <v>2.3308192160169998</v>
      </c>
      <c r="T85" t="str">
        <f t="shared" si="53"/>
        <v>pedestrian-right</v>
      </c>
      <c r="U85">
        <f t="shared" si="50"/>
        <v>1</v>
      </c>
      <c r="V85" s="2">
        <f t="shared" si="54"/>
        <v>0.22602874113499999</v>
      </c>
      <c r="W85" s="3">
        <f t="shared" si="55"/>
        <v>0</v>
      </c>
      <c r="X85" s="4">
        <f t="shared" si="56"/>
        <v>0</v>
      </c>
      <c r="Y85" s="2">
        <f t="shared" si="57"/>
        <v>0</v>
      </c>
      <c r="Z85" s="3">
        <f t="shared" si="58"/>
        <v>0.24222577876500001</v>
      </c>
      <c r="AA85" s="4">
        <f t="shared" si="59"/>
        <v>0</v>
      </c>
      <c r="AB85">
        <f t="shared" si="60"/>
        <v>0.22511892688400001</v>
      </c>
      <c r="AC85">
        <f t="shared" si="61"/>
        <v>0</v>
      </c>
      <c r="AD85">
        <f t="shared" si="62"/>
        <v>0</v>
      </c>
      <c r="AE85">
        <f t="shared" si="63"/>
        <v>0.73041192581600001</v>
      </c>
      <c r="AF85">
        <f t="shared" si="64"/>
        <v>0.94828940662899996</v>
      </c>
      <c r="AG85">
        <f t="shared" si="65"/>
        <v>0.65211788357199996</v>
      </c>
      <c r="AH85">
        <f t="shared" si="66"/>
        <v>0.94828940662899996</v>
      </c>
      <c r="AI85" t="str">
        <f t="shared" si="67"/>
        <v>pedestrian-right</v>
      </c>
      <c r="AJ85">
        <f t="shared" si="68"/>
        <v>1</v>
      </c>
      <c r="AK85">
        <f t="shared" si="69"/>
        <v>0.22602874113499999</v>
      </c>
      <c r="AL85">
        <f t="shared" si="70"/>
        <v>-0.65211788357199996</v>
      </c>
      <c r="AM85">
        <f t="shared" si="71"/>
        <v>0.22602874113499999</v>
      </c>
      <c r="AN85">
        <f t="shared" si="72"/>
        <v>0</v>
      </c>
      <c r="AO85">
        <f t="shared" si="73"/>
        <v>0</v>
      </c>
      <c r="AP85">
        <f t="shared" si="74"/>
        <v>0.65211788357199996</v>
      </c>
      <c r="AQ85">
        <f t="shared" si="75"/>
        <v>0.65211788357199996</v>
      </c>
      <c r="AR85" t="str">
        <f t="shared" si="76"/>
        <v>pedestrian-right</v>
      </c>
      <c r="AS85">
        <f t="shared" si="77"/>
        <v>1</v>
      </c>
      <c r="AT85">
        <f t="shared" si="78"/>
        <v>-0.73041192581600001</v>
      </c>
      <c r="AU85">
        <f t="shared" si="79"/>
        <v>0.24222577876500001</v>
      </c>
      <c r="AV85">
        <f t="shared" si="80"/>
        <v>0</v>
      </c>
      <c r="AW85">
        <f t="shared" si="81"/>
        <v>0.24222577876500001</v>
      </c>
      <c r="AX85">
        <f t="shared" si="82"/>
        <v>0</v>
      </c>
      <c r="AY85">
        <f t="shared" si="83"/>
        <v>0.73041192581600001</v>
      </c>
      <c r="AZ85">
        <f t="shared" si="84"/>
        <v>0.73041192581600001</v>
      </c>
      <c r="BA85" t="str">
        <f t="shared" si="85"/>
        <v>pedestrian-right</v>
      </c>
      <c r="BB85">
        <f t="shared" si="86"/>
        <v>1</v>
      </c>
    </row>
    <row r="86" spans="1:54" x14ac:dyDescent="0.25">
      <c r="A86" t="s">
        <v>93</v>
      </c>
      <c r="B86" t="s">
        <v>21</v>
      </c>
      <c r="C86">
        <v>0.15755426187900001</v>
      </c>
      <c r="D86">
        <v>0.677892052041</v>
      </c>
      <c r="E86">
        <v>0.90299322226800005</v>
      </c>
      <c r="F86">
        <v>1.11743967064</v>
      </c>
      <c r="G86">
        <v>3.2779438170400001E-2</v>
      </c>
      <c r="H86">
        <v>-0.66397414277199995</v>
      </c>
      <c r="I86">
        <v>3</v>
      </c>
      <c r="J86">
        <v>2</v>
      </c>
      <c r="K86">
        <v>0</v>
      </c>
      <c r="L86">
        <v>1</v>
      </c>
      <c r="M86" t="s">
        <v>7</v>
      </c>
      <c r="N86">
        <f t="shared" si="51"/>
        <v>0</v>
      </c>
      <c r="O86">
        <f t="shared" si="46"/>
        <v>1.7384395361880001</v>
      </c>
      <c r="P86">
        <f t="shared" si="47"/>
        <v>1.1502191088104001</v>
      </c>
      <c r="Q86">
        <f t="shared" si="48"/>
        <v>0</v>
      </c>
      <c r="R86">
        <f t="shared" si="49"/>
        <v>0.66397414277199995</v>
      </c>
      <c r="S86">
        <f t="shared" si="52"/>
        <v>1.7384395361880001</v>
      </c>
      <c r="T86" t="str">
        <f t="shared" si="53"/>
        <v>pedestrian-back</v>
      </c>
      <c r="U86">
        <f t="shared" si="50"/>
        <v>0</v>
      </c>
      <c r="V86" s="2">
        <f t="shared" si="54"/>
        <v>0.15755426187900001</v>
      </c>
      <c r="W86" s="3">
        <f t="shared" si="55"/>
        <v>0.677892052041</v>
      </c>
      <c r="X86" s="4">
        <f t="shared" si="56"/>
        <v>0.90299322226800005</v>
      </c>
      <c r="Y86" s="2">
        <f t="shared" si="57"/>
        <v>0</v>
      </c>
      <c r="Z86" s="3">
        <f t="shared" si="58"/>
        <v>1.11743967064</v>
      </c>
      <c r="AA86" s="4">
        <f t="shared" si="59"/>
        <v>3.2779438170400001E-2</v>
      </c>
      <c r="AB86">
        <f t="shared" si="60"/>
        <v>0</v>
      </c>
      <c r="AC86">
        <f t="shared" si="61"/>
        <v>0</v>
      </c>
      <c r="AD86">
        <f t="shared" si="62"/>
        <v>0</v>
      </c>
      <c r="AE86">
        <f t="shared" si="63"/>
        <v>0</v>
      </c>
      <c r="AF86">
        <f t="shared" si="64"/>
        <v>0</v>
      </c>
      <c r="AG86">
        <f t="shared" si="65"/>
        <v>0.66397414277199995</v>
      </c>
      <c r="AH86">
        <f t="shared" si="66"/>
        <v>1.11743967064</v>
      </c>
      <c r="AI86" t="str">
        <f t="shared" si="67"/>
        <v>pedestrian-front</v>
      </c>
      <c r="AJ86">
        <f t="shared" si="68"/>
        <v>0</v>
      </c>
      <c r="AK86">
        <f t="shared" si="69"/>
        <v>0.15755426187900001</v>
      </c>
      <c r="AL86">
        <f t="shared" si="70"/>
        <v>-0.66397414277199995</v>
      </c>
      <c r="AM86">
        <f t="shared" si="71"/>
        <v>0.15755426187900001</v>
      </c>
      <c r="AN86">
        <f t="shared" si="72"/>
        <v>0</v>
      </c>
      <c r="AO86">
        <f t="shared" si="73"/>
        <v>0</v>
      </c>
      <c r="AP86">
        <f t="shared" si="74"/>
        <v>0.66397414277199995</v>
      </c>
      <c r="AQ86">
        <f t="shared" si="75"/>
        <v>0.66397414277199995</v>
      </c>
      <c r="AR86" t="str">
        <f t="shared" si="76"/>
        <v>pedestrian-right</v>
      </c>
      <c r="AS86">
        <f t="shared" si="77"/>
        <v>1</v>
      </c>
      <c r="AT86">
        <f t="shared" si="78"/>
        <v>0.90299322226800005</v>
      </c>
      <c r="AU86">
        <f t="shared" si="79"/>
        <v>1.11743967064</v>
      </c>
      <c r="AV86">
        <f t="shared" si="80"/>
        <v>0.90299322226800005</v>
      </c>
      <c r="AW86">
        <f t="shared" si="81"/>
        <v>1.11743967064</v>
      </c>
      <c r="AX86">
        <f t="shared" si="82"/>
        <v>0</v>
      </c>
      <c r="AY86">
        <f t="shared" si="83"/>
        <v>0</v>
      </c>
      <c r="AZ86">
        <f t="shared" si="84"/>
        <v>1.11743967064</v>
      </c>
      <c r="BA86" t="str">
        <f t="shared" si="85"/>
        <v>pedestrian-front</v>
      </c>
      <c r="BB86">
        <f t="shared" si="86"/>
        <v>0</v>
      </c>
    </row>
    <row r="87" spans="1:54" x14ac:dyDescent="0.25">
      <c r="A87" t="s">
        <v>94</v>
      </c>
      <c r="B87" t="s">
        <v>16</v>
      </c>
      <c r="C87">
        <v>-0.75830437000899997</v>
      </c>
      <c r="D87">
        <v>-0.45215979123</v>
      </c>
      <c r="E87">
        <v>-1.3018634224700001</v>
      </c>
      <c r="F87">
        <v>-0.52382270284700005</v>
      </c>
      <c r="G87">
        <v>0.43180630691999999</v>
      </c>
      <c r="H87">
        <v>-0.91913731348100003</v>
      </c>
      <c r="I87">
        <v>0</v>
      </c>
      <c r="J87">
        <v>2</v>
      </c>
      <c r="K87">
        <v>2</v>
      </c>
      <c r="L87">
        <v>2</v>
      </c>
      <c r="M87" t="s">
        <v>16</v>
      </c>
      <c r="N87">
        <f t="shared" si="51"/>
        <v>1</v>
      </c>
      <c r="O87">
        <f t="shared" si="46"/>
        <v>0</v>
      </c>
      <c r="P87">
        <f t="shared" si="47"/>
        <v>1.190110676929</v>
      </c>
      <c r="Q87">
        <f t="shared" si="48"/>
        <v>0.97598249407700011</v>
      </c>
      <c r="R87">
        <f t="shared" si="49"/>
        <v>2.2210007359510002</v>
      </c>
      <c r="S87">
        <f t="shared" si="52"/>
        <v>2.2210007359510002</v>
      </c>
      <c r="T87" t="str">
        <f t="shared" si="53"/>
        <v>pedestrian-right</v>
      </c>
      <c r="U87">
        <f t="shared" si="50"/>
        <v>0</v>
      </c>
      <c r="V87" s="2">
        <f t="shared" si="54"/>
        <v>0</v>
      </c>
      <c r="W87" s="3">
        <f t="shared" si="55"/>
        <v>0</v>
      </c>
      <c r="X87" s="4">
        <f t="shared" si="56"/>
        <v>0</v>
      </c>
      <c r="Y87" s="2">
        <f t="shared" si="57"/>
        <v>0.75830437000899997</v>
      </c>
      <c r="Z87" s="3">
        <f t="shared" si="58"/>
        <v>0</v>
      </c>
      <c r="AA87" s="4">
        <f t="shared" si="59"/>
        <v>0.43180630691999999</v>
      </c>
      <c r="AB87">
        <f t="shared" si="60"/>
        <v>0.45215979123</v>
      </c>
      <c r="AC87">
        <f t="shared" si="61"/>
        <v>0.52382270284700005</v>
      </c>
      <c r="AD87">
        <f t="shared" si="62"/>
        <v>0</v>
      </c>
      <c r="AE87">
        <f t="shared" si="63"/>
        <v>1.3018634224700001</v>
      </c>
      <c r="AF87">
        <f t="shared" si="64"/>
        <v>0</v>
      </c>
      <c r="AG87">
        <f t="shared" si="65"/>
        <v>0.91913731348100003</v>
      </c>
      <c r="AH87">
        <f t="shared" si="66"/>
        <v>1.3018634224700001</v>
      </c>
      <c r="AI87" t="str">
        <f t="shared" si="67"/>
        <v>pedestrian-right</v>
      </c>
      <c r="AJ87">
        <f t="shared" si="68"/>
        <v>0</v>
      </c>
      <c r="AK87">
        <f t="shared" si="69"/>
        <v>-0.75830437000899997</v>
      </c>
      <c r="AL87">
        <f t="shared" si="70"/>
        <v>-0.91913731348100003</v>
      </c>
      <c r="AM87">
        <f t="shared" si="71"/>
        <v>0</v>
      </c>
      <c r="AN87">
        <f t="shared" si="72"/>
        <v>0.75830437000899997</v>
      </c>
      <c r="AO87">
        <f t="shared" si="73"/>
        <v>0</v>
      </c>
      <c r="AP87">
        <f t="shared" si="74"/>
        <v>0.91913731348100003</v>
      </c>
      <c r="AQ87">
        <f t="shared" si="75"/>
        <v>0.91913731348100003</v>
      </c>
      <c r="AR87" t="str">
        <f t="shared" si="76"/>
        <v>pedestrian-right</v>
      </c>
      <c r="AS87">
        <f t="shared" si="77"/>
        <v>0</v>
      </c>
      <c r="AT87">
        <f t="shared" si="78"/>
        <v>-1.3018634224700001</v>
      </c>
      <c r="AU87">
        <f t="shared" si="79"/>
        <v>-0.52382270284700005</v>
      </c>
      <c r="AV87">
        <f t="shared" si="80"/>
        <v>0</v>
      </c>
      <c r="AW87">
        <f t="shared" si="81"/>
        <v>0</v>
      </c>
      <c r="AX87">
        <f t="shared" si="82"/>
        <v>0.52382270284700005</v>
      </c>
      <c r="AY87">
        <f t="shared" si="83"/>
        <v>1.3018634224700001</v>
      </c>
      <c r="AZ87">
        <f t="shared" si="84"/>
        <v>1.3018634224700001</v>
      </c>
      <c r="BA87" t="str">
        <f t="shared" si="85"/>
        <v>pedestrian-right</v>
      </c>
      <c r="BB87">
        <f t="shared" si="86"/>
        <v>0</v>
      </c>
    </row>
    <row r="88" spans="1:54" x14ac:dyDescent="0.25">
      <c r="A88" t="s">
        <v>95</v>
      </c>
      <c r="B88" t="s">
        <v>7</v>
      </c>
      <c r="C88">
        <v>-0.62273458242900004</v>
      </c>
      <c r="D88">
        <v>-0.192549512422</v>
      </c>
      <c r="E88">
        <v>-0.85114063907500004</v>
      </c>
      <c r="F88">
        <v>-0.31771982681599997</v>
      </c>
      <c r="G88">
        <v>0.44157005885200001</v>
      </c>
      <c r="H88">
        <v>-0.38410671191599999</v>
      </c>
      <c r="I88">
        <v>0</v>
      </c>
      <c r="J88">
        <v>2</v>
      </c>
      <c r="K88">
        <v>2</v>
      </c>
      <c r="L88">
        <v>2</v>
      </c>
      <c r="M88" t="s">
        <v>16</v>
      </c>
      <c r="N88">
        <f t="shared" si="51"/>
        <v>0</v>
      </c>
      <c r="O88">
        <f t="shared" si="46"/>
        <v>0</v>
      </c>
      <c r="P88">
        <f t="shared" si="47"/>
        <v>1.064304641281</v>
      </c>
      <c r="Q88">
        <f t="shared" si="48"/>
        <v>0.510269339238</v>
      </c>
      <c r="R88">
        <f t="shared" si="49"/>
        <v>1.235247350991</v>
      </c>
      <c r="S88">
        <f t="shared" si="52"/>
        <v>1.235247350991</v>
      </c>
      <c r="T88" t="str">
        <f t="shared" si="53"/>
        <v>pedestrian-right</v>
      </c>
      <c r="U88">
        <f t="shared" si="50"/>
        <v>0</v>
      </c>
      <c r="V88" s="2">
        <f t="shared" si="54"/>
        <v>0</v>
      </c>
      <c r="W88" s="3">
        <f t="shared" si="55"/>
        <v>0</v>
      </c>
      <c r="X88" s="4">
        <f t="shared" si="56"/>
        <v>0</v>
      </c>
      <c r="Y88" s="2">
        <f t="shared" si="57"/>
        <v>0.62273458242900004</v>
      </c>
      <c r="Z88" s="3">
        <f t="shared" si="58"/>
        <v>0</v>
      </c>
      <c r="AA88" s="4">
        <f t="shared" si="59"/>
        <v>0.44157005885200001</v>
      </c>
      <c r="AB88">
        <f t="shared" si="60"/>
        <v>0.192549512422</v>
      </c>
      <c r="AC88">
        <f t="shared" si="61"/>
        <v>0.31771982681599997</v>
      </c>
      <c r="AD88">
        <f t="shared" si="62"/>
        <v>0</v>
      </c>
      <c r="AE88">
        <f t="shared" si="63"/>
        <v>0.85114063907500004</v>
      </c>
      <c r="AF88">
        <f t="shared" si="64"/>
        <v>0</v>
      </c>
      <c r="AG88">
        <f t="shared" si="65"/>
        <v>0.38410671191599999</v>
      </c>
      <c r="AH88">
        <f t="shared" si="66"/>
        <v>0.85114063907500004</v>
      </c>
      <c r="AI88" t="str">
        <f t="shared" si="67"/>
        <v>pedestrian-right</v>
      </c>
      <c r="AJ88">
        <f t="shared" si="68"/>
        <v>0</v>
      </c>
      <c r="AK88">
        <f t="shared" si="69"/>
        <v>-0.62273458242900004</v>
      </c>
      <c r="AL88">
        <f t="shared" si="70"/>
        <v>-0.38410671191599999</v>
      </c>
      <c r="AM88">
        <f t="shared" si="71"/>
        <v>0</v>
      </c>
      <c r="AN88">
        <f t="shared" si="72"/>
        <v>0.62273458242900004</v>
      </c>
      <c r="AO88">
        <f t="shared" si="73"/>
        <v>0</v>
      </c>
      <c r="AP88">
        <f t="shared" si="74"/>
        <v>0.38410671191599999</v>
      </c>
      <c r="AQ88">
        <f t="shared" si="75"/>
        <v>0.62273458242900004</v>
      </c>
      <c r="AR88" t="str">
        <f t="shared" si="76"/>
        <v>pedestrian-front</v>
      </c>
      <c r="AS88">
        <f t="shared" si="77"/>
        <v>0</v>
      </c>
      <c r="AT88">
        <f t="shared" si="78"/>
        <v>-0.85114063907500004</v>
      </c>
      <c r="AU88">
        <f t="shared" si="79"/>
        <v>-0.31771982681599997</v>
      </c>
      <c r="AV88">
        <f t="shared" si="80"/>
        <v>0</v>
      </c>
      <c r="AW88">
        <f t="shared" si="81"/>
        <v>0</v>
      </c>
      <c r="AX88">
        <f t="shared" si="82"/>
        <v>0.31771982681599997</v>
      </c>
      <c r="AY88">
        <f t="shared" si="83"/>
        <v>0.85114063907500004</v>
      </c>
      <c r="AZ88">
        <f t="shared" si="84"/>
        <v>0.85114063907500004</v>
      </c>
      <c r="BA88" t="str">
        <f t="shared" si="85"/>
        <v>pedestrian-right</v>
      </c>
      <c r="BB88">
        <f t="shared" si="86"/>
        <v>0</v>
      </c>
    </row>
    <row r="89" spans="1:54" x14ac:dyDescent="0.25">
      <c r="A89" t="s">
        <v>96</v>
      </c>
      <c r="B89" t="s">
        <v>21</v>
      </c>
      <c r="C89">
        <v>0.64246932418799996</v>
      </c>
      <c r="D89">
        <v>-0.61418184328100001</v>
      </c>
      <c r="E89">
        <v>-0.94595044487699997</v>
      </c>
      <c r="F89">
        <v>-0.57967306412899999</v>
      </c>
      <c r="G89">
        <v>0.37894609380900002</v>
      </c>
      <c r="H89">
        <v>0.16979014114099999</v>
      </c>
      <c r="I89">
        <v>1</v>
      </c>
      <c r="J89">
        <v>1</v>
      </c>
      <c r="K89">
        <v>3</v>
      </c>
      <c r="L89">
        <v>1</v>
      </c>
      <c r="M89" t="s">
        <v>12</v>
      </c>
      <c r="N89">
        <f t="shared" si="51"/>
        <v>0</v>
      </c>
      <c r="O89">
        <f t="shared" si="46"/>
        <v>0.64246932418799996</v>
      </c>
      <c r="P89">
        <f t="shared" si="47"/>
        <v>0.37894609380900002</v>
      </c>
      <c r="Q89">
        <f t="shared" si="48"/>
        <v>1.3636450485510001</v>
      </c>
      <c r="R89">
        <f t="shared" si="49"/>
        <v>0.94595044487699997</v>
      </c>
      <c r="S89">
        <f t="shared" si="52"/>
        <v>1.3636450485510001</v>
      </c>
      <c r="T89" t="str">
        <f t="shared" si="53"/>
        <v>pedestrian-left</v>
      </c>
      <c r="U89">
        <f t="shared" si="50"/>
        <v>0</v>
      </c>
      <c r="V89" s="2">
        <f t="shared" si="54"/>
        <v>0.64246932418799996</v>
      </c>
      <c r="W89" s="3">
        <f t="shared" si="55"/>
        <v>0</v>
      </c>
      <c r="X89" s="4">
        <f t="shared" si="56"/>
        <v>0</v>
      </c>
      <c r="Y89" s="2">
        <f t="shared" si="57"/>
        <v>0</v>
      </c>
      <c r="Z89" s="3">
        <f t="shared" si="58"/>
        <v>0</v>
      </c>
      <c r="AA89" s="4">
        <f t="shared" si="59"/>
        <v>0.37894609380900002</v>
      </c>
      <c r="AB89">
        <f t="shared" si="60"/>
        <v>0.61418184328100001</v>
      </c>
      <c r="AC89">
        <f t="shared" si="61"/>
        <v>0.57967306412899999</v>
      </c>
      <c r="AD89">
        <f t="shared" si="62"/>
        <v>0.16979014114099999</v>
      </c>
      <c r="AE89">
        <f t="shared" si="63"/>
        <v>0.94595044487699997</v>
      </c>
      <c r="AF89">
        <f t="shared" si="64"/>
        <v>0</v>
      </c>
      <c r="AG89">
        <f t="shared" si="65"/>
        <v>0</v>
      </c>
      <c r="AH89">
        <f t="shared" si="66"/>
        <v>0.94595044487699997</v>
      </c>
      <c r="AI89" t="str">
        <f t="shared" si="67"/>
        <v>pedestrian-right</v>
      </c>
      <c r="AJ89">
        <f t="shared" si="68"/>
        <v>1</v>
      </c>
      <c r="AK89">
        <f t="shared" si="69"/>
        <v>0.64246932418799996</v>
      </c>
      <c r="AL89">
        <f t="shared" si="70"/>
        <v>0.16979014114099999</v>
      </c>
      <c r="AM89">
        <f t="shared" si="71"/>
        <v>0.64246932418799996</v>
      </c>
      <c r="AN89">
        <f t="shared" si="72"/>
        <v>0</v>
      </c>
      <c r="AO89">
        <f t="shared" si="73"/>
        <v>0.16979014114099999</v>
      </c>
      <c r="AP89">
        <f t="shared" si="74"/>
        <v>0</v>
      </c>
      <c r="AQ89">
        <f t="shared" si="75"/>
        <v>0.64246932418799996</v>
      </c>
      <c r="AR89" t="str">
        <f t="shared" si="76"/>
        <v>pedestrian-back</v>
      </c>
      <c r="AS89">
        <f t="shared" si="77"/>
        <v>0</v>
      </c>
      <c r="AT89">
        <f t="shared" si="78"/>
        <v>-0.94595044487699997</v>
      </c>
      <c r="AU89">
        <f t="shared" si="79"/>
        <v>-0.57967306412899999</v>
      </c>
      <c r="AV89">
        <f t="shared" si="80"/>
        <v>0</v>
      </c>
      <c r="AW89">
        <f t="shared" si="81"/>
        <v>0</v>
      </c>
      <c r="AX89">
        <f t="shared" si="82"/>
        <v>0.57967306412899999</v>
      </c>
      <c r="AY89">
        <f t="shared" si="83"/>
        <v>0.94595044487699997</v>
      </c>
      <c r="AZ89">
        <f t="shared" si="84"/>
        <v>0.94595044487699997</v>
      </c>
      <c r="BA89" t="str">
        <f t="shared" si="85"/>
        <v>pedestrian-right</v>
      </c>
      <c r="BB89">
        <f t="shared" si="86"/>
        <v>1</v>
      </c>
    </row>
    <row r="90" spans="1:54" x14ac:dyDescent="0.25">
      <c r="A90" t="s">
        <v>97</v>
      </c>
      <c r="B90" t="s">
        <v>12</v>
      </c>
      <c r="C90">
        <v>-0.62604126096000001</v>
      </c>
      <c r="D90">
        <v>0.66849088754399999</v>
      </c>
      <c r="E90">
        <v>0.93385438452000002</v>
      </c>
      <c r="F90">
        <v>0.93054084657500002</v>
      </c>
      <c r="G90">
        <v>-1.5731217128099999</v>
      </c>
      <c r="H90">
        <v>0.18599452134700001</v>
      </c>
      <c r="I90">
        <v>2</v>
      </c>
      <c r="J90">
        <v>2</v>
      </c>
      <c r="K90">
        <v>1</v>
      </c>
      <c r="L90">
        <v>1</v>
      </c>
      <c r="M90" t="s">
        <v>7</v>
      </c>
      <c r="N90">
        <f t="shared" si="51"/>
        <v>0</v>
      </c>
      <c r="O90">
        <f t="shared" si="46"/>
        <v>1.6023452720639999</v>
      </c>
      <c r="P90">
        <f t="shared" si="47"/>
        <v>1.5565821075350001</v>
      </c>
      <c r="Q90">
        <f t="shared" si="48"/>
        <v>0.18599452134700001</v>
      </c>
      <c r="R90">
        <f t="shared" si="49"/>
        <v>1.5731217128099999</v>
      </c>
      <c r="S90">
        <f t="shared" si="52"/>
        <v>1.6023452720639999</v>
      </c>
      <c r="T90" t="str">
        <f t="shared" si="53"/>
        <v>pedestrian-back</v>
      </c>
      <c r="U90">
        <f t="shared" si="50"/>
        <v>0</v>
      </c>
      <c r="V90" s="2">
        <f t="shared" si="54"/>
        <v>0</v>
      </c>
      <c r="W90" s="3">
        <f t="shared" si="55"/>
        <v>0.66849088754399999</v>
      </c>
      <c r="X90" s="4">
        <f t="shared" si="56"/>
        <v>0.93385438452000002</v>
      </c>
      <c r="Y90" s="2">
        <f t="shared" si="57"/>
        <v>0.62604126096000001</v>
      </c>
      <c r="Z90" s="3">
        <f t="shared" si="58"/>
        <v>0.93054084657500002</v>
      </c>
      <c r="AA90" s="4">
        <f t="shared" si="59"/>
        <v>0</v>
      </c>
      <c r="AB90">
        <f t="shared" si="60"/>
        <v>0</v>
      </c>
      <c r="AC90">
        <f t="shared" si="61"/>
        <v>0</v>
      </c>
      <c r="AD90">
        <f t="shared" si="62"/>
        <v>0.18599452134700001</v>
      </c>
      <c r="AE90">
        <f t="shared" si="63"/>
        <v>0</v>
      </c>
      <c r="AF90">
        <f t="shared" si="64"/>
        <v>1.5731217128099999</v>
      </c>
      <c r="AG90">
        <f t="shared" si="65"/>
        <v>0</v>
      </c>
      <c r="AH90">
        <f t="shared" si="66"/>
        <v>1.5731217128099999</v>
      </c>
      <c r="AI90" t="str">
        <f t="shared" si="67"/>
        <v>pedestrian-right</v>
      </c>
      <c r="AJ90">
        <f t="shared" si="68"/>
        <v>0</v>
      </c>
      <c r="AK90">
        <f t="shared" si="69"/>
        <v>-0.62604126096000001</v>
      </c>
      <c r="AL90">
        <f t="shared" si="70"/>
        <v>0.18599452134700001</v>
      </c>
      <c r="AM90">
        <f t="shared" si="71"/>
        <v>0</v>
      </c>
      <c r="AN90">
        <f t="shared" si="72"/>
        <v>0.62604126096000001</v>
      </c>
      <c r="AO90">
        <f t="shared" si="73"/>
        <v>0.18599452134700001</v>
      </c>
      <c r="AP90">
        <f t="shared" si="74"/>
        <v>0</v>
      </c>
      <c r="AQ90">
        <f t="shared" si="75"/>
        <v>0.62604126096000001</v>
      </c>
      <c r="AR90" t="str">
        <f t="shared" si="76"/>
        <v>pedestrian-front</v>
      </c>
      <c r="AS90">
        <f t="shared" si="77"/>
        <v>0</v>
      </c>
      <c r="AT90">
        <f t="shared" si="78"/>
        <v>0.93385438452000002</v>
      </c>
      <c r="AU90">
        <f t="shared" si="79"/>
        <v>0.93054084657500002</v>
      </c>
      <c r="AV90">
        <f t="shared" si="80"/>
        <v>0.93385438452000002</v>
      </c>
      <c r="AW90">
        <f t="shared" si="81"/>
        <v>0.93054084657500002</v>
      </c>
      <c r="AX90">
        <f t="shared" si="82"/>
        <v>0</v>
      </c>
      <c r="AY90">
        <f t="shared" si="83"/>
        <v>0</v>
      </c>
      <c r="AZ90">
        <f t="shared" si="84"/>
        <v>0.93385438452000002</v>
      </c>
      <c r="BA90" t="str">
        <f t="shared" si="85"/>
        <v>pedestrian-back</v>
      </c>
      <c r="BB90">
        <f t="shared" si="86"/>
        <v>0</v>
      </c>
    </row>
    <row r="91" spans="1:54" x14ac:dyDescent="0.25">
      <c r="A91" t="s">
        <v>98</v>
      </c>
      <c r="B91" t="s">
        <v>16</v>
      </c>
      <c r="C91">
        <v>0.34025598669700002</v>
      </c>
      <c r="D91">
        <v>0.21866503573400001</v>
      </c>
      <c r="E91">
        <v>0.32878806487000001</v>
      </c>
      <c r="F91">
        <v>-1.42871953804</v>
      </c>
      <c r="G91">
        <v>8.8790439477499997E-2</v>
      </c>
      <c r="H91">
        <v>-0.12754050976600001</v>
      </c>
      <c r="I91">
        <v>3</v>
      </c>
      <c r="J91">
        <v>1</v>
      </c>
      <c r="K91">
        <v>1</v>
      </c>
      <c r="L91">
        <v>1</v>
      </c>
      <c r="M91" t="s">
        <v>7</v>
      </c>
      <c r="N91">
        <f t="shared" si="51"/>
        <v>0</v>
      </c>
      <c r="O91">
        <f t="shared" si="46"/>
        <v>0.88770908730100007</v>
      </c>
      <c r="P91">
        <f t="shared" si="47"/>
        <v>8.8790439477499997E-2</v>
      </c>
      <c r="Q91">
        <f t="shared" si="48"/>
        <v>1.42871953804</v>
      </c>
      <c r="R91">
        <f t="shared" si="49"/>
        <v>0.12754050976600001</v>
      </c>
      <c r="S91">
        <f t="shared" si="52"/>
        <v>1.42871953804</v>
      </c>
      <c r="T91" t="str">
        <f t="shared" si="53"/>
        <v>pedestrian-left</v>
      </c>
      <c r="U91">
        <f t="shared" si="50"/>
        <v>0</v>
      </c>
      <c r="V91" s="2">
        <f t="shared" si="54"/>
        <v>0.34025598669700002</v>
      </c>
      <c r="W91" s="3">
        <f t="shared" si="55"/>
        <v>0.21866503573400001</v>
      </c>
      <c r="X91" s="4">
        <f t="shared" si="56"/>
        <v>0.32878806487000001</v>
      </c>
      <c r="Y91" s="2">
        <f t="shared" si="57"/>
        <v>0</v>
      </c>
      <c r="Z91" s="3">
        <f t="shared" si="58"/>
        <v>0</v>
      </c>
      <c r="AA91" s="4">
        <f t="shared" si="59"/>
        <v>8.8790439477499997E-2</v>
      </c>
      <c r="AB91">
        <f t="shared" si="60"/>
        <v>0</v>
      </c>
      <c r="AC91">
        <f t="shared" si="61"/>
        <v>1.42871953804</v>
      </c>
      <c r="AD91">
        <f t="shared" si="62"/>
        <v>0</v>
      </c>
      <c r="AE91">
        <f t="shared" si="63"/>
        <v>0</v>
      </c>
      <c r="AF91">
        <f t="shared" si="64"/>
        <v>0</v>
      </c>
      <c r="AG91">
        <f t="shared" si="65"/>
        <v>0.12754050976600001</v>
      </c>
      <c r="AH91">
        <f t="shared" si="66"/>
        <v>1.42871953804</v>
      </c>
      <c r="AI91" t="str">
        <f t="shared" si="67"/>
        <v>pedestrian-left</v>
      </c>
      <c r="AJ91">
        <f t="shared" si="68"/>
        <v>0</v>
      </c>
      <c r="AK91">
        <f t="shared" si="69"/>
        <v>0.34025598669700002</v>
      </c>
      <c r="AL91">
        <f t="shared" si="70"/>
        <v>-0.12754050976600001</v>
      </c>
      <c r="AM91">
        <f t="shared" si="71"/>
        <v>0.34025598669700002</v>
      </c>
      <c r="AN91">
        <f t="shared" si="72"/>
        <v>0</v>
      </c>
      <c r="AO91">
        <f t="shared" si="73"/>
        <v>0</v>
      </c>
      <c r="AP91">
        <f t="shared" si="74"/>
        <v>0.12754050976600001</v>
      </c>
      <c r="AQ91">
        <f t="shared" si="75"/>
        <v>0.34025598669700002</v>
      </c>
      <c r="AR91" t="str">
        <f t="shared" si="76"/>
        <v>pedestrian-back</v>
      </c>
      <c r="AS91">
        <f t="shared" si="77"/>
        <v>0</v>
      </c>
      <c r="AT91">
        <f t="shared" si="78"/>
        <v>0.32878806487000001</v>
      </c>
      <c r="AU91">
        <f t="shared" si="79"/>
        <v>-1.42871953804</v>
      </c>
      <c r="AV91">
        <f t="shared" si="80"/>
        <v>0.32878806487000001</v>
      </c>
      <c r="AW91">
        <f t="shared" si="81"/>
        <v>0</v>
      </c>
      <c r="AX91">
        <f t="shared" si="82"/>
        <v>1.42871953804</v>
      </c>
      <c r="AY91">
        <f t="shared" si="83"/>
        <v>0</v>
      </c>
      <c r="AZ91">
        <f t="shared" si="84"/>
        <v>1.42871953804</v>
      </c>
      <c r="BA91" t="str">
        <f t="shared" si="85"/>
        <v>pedestrian-left</v>
      </c>
      <c r="BB91">
        <f t="shared" si="86"/>
        <v>0</v>
      </c>
    </row>
    <row r="92" spans="1:54" x14ac:dyDescent="0.25">
      <c r="A92" t="s">
        <v>99</v>
      </c>
      <c r="B92" t="s">
        <v>7</v>
      </c>
      <c r="C92">
        <v>1.0870096999400001</v>
      </c>
      <c r="D92">
        <v>0.59377960407399999</v>
      </c>
      <c r="E92">
        <v>0.23174816060299999</v>
      </c>
      <c r="F92">
        <v>-0.100095608649</v>
      </c>
      <c r="G92">
        <v>0.75986986082800001</v>
      </c>
      <c r="H92">
        <v>-0.24560616338999999</v>
      </c>
      <c r="I92">
        <v>3</v>
      </c>
      <c r="J92">
        <v>1</v>
      </c>
      <c r="K92">
        <v>1</v>
      </c>
      <c r="L92">
        <v>1</v>
      </c>
      <c r="M92" t="s">
        <v>7</v>
      </c>
      <c r="N92">
        <f t="shared" si="51"/>
        <v>1</v>
      </c>
      <c r="O92">
        <f t="shared" si="46"/>
        <v>1.9125374646170001</v>
      </c>
      <c r="P92">
        <f t="shared" si="47"/>
        <v>0.75986986082800001</v>
      </c>
      <c r="Q92">
        <f t="shared" si="48"/>
        <v>0.100095608649</v>
      </c>
      <c r="R92">
        <f t="shared" si="49"/>
        <v>0.24560616338999999</v>
      </c>
      <c r="S92">
        <f t="shared" si="52"/>
        <v>1.9125374646170001</v>
      </c>
      <c r="T92" t="str">
        <f t="shared" si="53"/>
        <v>pedestrian-back</v>
      </c>
      <c r="U92">
        <f t="shared" si="50"/>
        <v>1</v>
      </c>
      <c r="V92" s="2">
        <f t="shared" si="54"/>
        <v>1.0870096999400001</v>
      </c>
      <c r="W92" s="3">
        <f t="shared" si="55"/>
        <v>0.59377960407399999</v>
      </c>
      <c r="X92" s="4">
        <f t="shared" si="56"/>
        <v>0.23174816060299999</v>
      </c>
      <c r="Y92" s="2">
        <f t="shared" si="57"/>
        <v>0</v>
      </c>
      <c r="Z92" s="3">
        <f t="shared" si="58"/>
        <v>0</v>
      </c>
      <c r="AA92" s="4">
        <f t="shared" si="59"/>
        <v>0.75986986082800001</v>
      </c>
      <c r="AB92">
        <f t="shared" si="60"/>
        <v>0</v>
      </c>
      <c r="AC92">
        <f t="shared" si="61"/>
        <v>0.100095608649</v>
      </c>
      <c r="AD92">
        <f t="shared" si="62"/>
        <v>0</v>
      </c>
      <c r="AE92">
        <f t="shared" si="63"/>
        <v>0</v>
      </c>
      <c r="AF92">
        <f t="shared" si="64"/>
        <v>0</v>
      </c>
      <c r="AG92">
        <f t="shared" si="65"/>
        <v>0.24560616338999999</v>
      </c>
      <c r="AH92">
        <f t="shared" si="66"/>
        <v>1.0870096999400001</v>
      </c>
      <c r="AI92" t="str">
        <f t="shared" si="67"/>
        <v>pedestrian-back</v>
      </c>
      <c r="AJ92">
        <f t="shared" si="68"/>
        <v>1</v>
      </c>
      <c r="AK92">
        <f t="shared" si="69"/>
        <v>1.0870096999400001</v>
      </c>
      <c r="AL92">
        <f t="shared" si="70"/>
        <v>-0.24560616338999999</v>
      </c>
      <c r="AM92">
        <f t="shared" si="71"/>
        <v>1.0870096999400001</v>
      </c>
      <c r="AN92">
        <f t="shared" si="72"/>
        <v>0</v>
      </c>
      <c r="AO92">
        <f t="shared" si="73"/>
        <v>0</v>
      </c>
      <c r="AP92">
        <f t="shared" si="74"/>
        <v>0.24560616338999999</v>
      </c>
      <c r="AQ92">
        <f t="shared" si="75"/>
        <v>1.0870096999400001</v>
      </c>
      <c r="AR92" t="str">
        <f t="shared" si="76"/>
        <v>pedestrian-back</v>
      </c>
      <c r="AS92">
        <f t="shared" si="77"/>
        <v>1</v>
      </c>
      <c r="AT92">
        <f t="shared" si="78"/>
        <v>0.23174816060299999</v>
      </c>
      <c r="AU92">
        <f t="shared" si="79"/>
        <v>-0.100095608649</v>
      </c>
      <c r="AV92">
        <f t="shared" si="80"/>
        <v>0.23174816060299999</v>
      </c>
      <c r="AW92">
        <f t="shared" si="81"/>
        <v>0</v>
      </c>
      <c r="AX92">
        <f t="shared" si="82"/>
        <v>0.100095608649</v>
      </c>
      <c r="AY92">
        <f t="shared" si="83"/>
        <v>0</v>
      </c>
      <c r="AZ92">
        <f t="shared" si="84"/>
        <v>0.23174816060299999</v>
      </c>
      <c r="BA92" t="str">
        <f t="shared" si="85"/>
        <v>pedestrian-back</v>
      </c>
      <c r="BB92">
        <f t="shared" si="86"/>
        <v>1</v>
      </c>
    </row>
    <row r="93" spans="1:54" x14ac:dyDescent="0.25">
      <c r="A93" t="s">
        <v>100</v>
      </c>
      <c r="B93" t="s">
        <v>21</v>
      </c>
      <c r="C93">
        <v>-0.85632073996799996</v>
      </c>
      <c r="D93">
        <v>-0.13733083618799999</v>
      </c>
      <c r="E93">
        <v>3.2731068631600002</v>
      </c>
      <c r="F93">
        <v>1.42376724365</v>
      </c>
      <c r="G93">
        <v>-1.16290782465</v>
      </c>
      <c r="H93">
        <v>2.05252393521</v>
      </c>
      <c r="I93">
        <v>1</v>
      </c>
      <c r="J93">
        <v>2</v>
      </c>
      <c r="K93">
        <v>2</v>
      </c>
      <c r="L93">
        <v>1</v>
      </c>
      <c r="M93" t="s">
        <v>16</v>
      </c>
      <c r="N93">
        <f t="shared" si="51"/>
        <v>0</v>
      </c>
      <c r="O93">
        <f t="shared" si="46"/>
        <v>3.2731068631600002</v>
      </c>
      <c r="P93">
        <f t="shared" si="47"/>
        <v>2.2800879836179999</v>
      </c>
      <c r="Q93">
        <f t="shared" si="48"/>
        <v>2.1898547713980001</v>
      </c>
      <c r="R93">
        <f t="shared" si="49"/>
        <v>1.16290782465</v>
      </c>
      <c r="S93">
        <f t="shared" si="52"/>
        <v>3.2731068631600002</v>
      </c>
      <c r="T93" t="str">
        <f t="shared" si="53"/>
        <v>pedestrian-back</v>
      </c>
      <c r="U93">
        <f t="shared" si="50"/>
        <v>0</v>
      </c>
      <c r="V93" s="2">
        <f t="shared" si="54"/>
        <v>0</v>
      </c>
      <c r="W93" s="3">
        <f t="shared" si="55"/>
        <v>0</v>
      </c>
      <c r="X93" s="4">
        <f t="shared" si="56"/>
        <v>3.2731068631600002</v>
      </c>
      <c r="Y93" s="2">
        <f t="shared" si="57"/>
        <v>0.85632073996799996</v>
      </c>
      <c r="Z93" s="3">
        <f t="shared" si="58"/>
        <v>1.42376724365</v>
      </c>
      <c r="AA93" s="4">
        <f t="shared" si="59"/>
        <v>0</v>
      </c>
      <c r="AB93">
        <f t="shared" si="60"/>
        <v>0.13733083618799999</v>
      </c>
      <c r="AC93">
        <f t="shared" si="61"/>
        <v>0</v>
      </c>
      <c r="AD93">
        <f t="shared" si="62"/>
        <v>2.05252393521</v>
      </c>
      <c r="AE93">
        <f t="shared" si="63"/>
        <v>0</v>
      </c>
      <c r="AF93">
        <f t="shared" si="64"/>
        <v>1.16290782465</v>
      </c>
      <c r="AG93">
        <f t="shared" si="65"/>
        <v>0</v>
      </c>
      <c r="AH93">
        <f t="shared" si="66"/>
        <v>3.2731068631600002</v>
      </c>
      <c r="AI93" t="str">
        <f t="shared" si="67"/>
        <v>pedestrian-back</v>
      </c>
      <c r="AJ93">
        <f t="shared" si="68"/>
        <v>0</v>
      </c>
      <c r="AK93">
        <f t="shared" si="69"/>
        <v>-0.85632073996799996</v>
      </c>
      <c r="AL93">
        <f t="shared" si="70"/>
        <v>2.05252393521</v>
      </c>
      <c r="AM93">
        <f t="shared" si="71"/>
        <v>0</v>
      </c>
      <c r="AN93">
        <f t="shared" si="72"/>
        <v>0.85632073996799996</v>
      </c>
      <c r="AO93">
        <f t="shared" si="73"/>
        <v>2.05252393521</v>
      </c>
      <c r="AP93">
        <f t="shared" si="74"/>
        <v>0</v>
      </c>
      <c r="AQ93">
        <f t="shared" si="75"/>
        <v>2.05252393521</v>
      </c>
      <c r="AR93" t="str">
        <f t="shared" si="76"/>
        <v>pedestrian-left</v>
      </c>
      <c r="AS93">
        <f t="shared" si="77"/>
        <v>0</v>
      </c>
      <c r="AT93">
        <f t="shared" si="78"/>
        <v>3.2731068631600002</v>
      </c>
      <c r="AU93">
        <f t="shared" si="79"/>
        <v>1.42376724365</v>
      </c>
      <c r="AV93">
        <f t="shared" si="80"/>
        <v>3.2731068631600002</v>
      </c>
      <c r="AW93">
        <f t="shared" si="81"/>
        <v>1.42376724365</v>
      </c>
      <c r="AX93">
        <f t="shared" si="82"/>
        <v>0</v>
      </c>
      <c r="AY93">
        <f t="shared" si="83"/>
        <v>0</v>
      </c>
      <c r="AZ93">
        <f t="shared" si="84"/>
        <v>3.2731068631600002</v>
      </c>
      <c r="BA93" t="str">
        <f t="shared" si="85"/>
        <v>pedestrian-back</v>
      </c>
      <c r="BB93">
        <f t="shared" si="86"/>
        <v>0</v>
      </c>
    </row>
    <row r="94" spans="1:54" x14ac:dyDescent="0.25">
      <c r="A94" t="s">
        <v>101</v>
      </c>
      <c r="B94" t="s">
        <v>7</v>
      </c>
      <c r="C94">
        <v>0.44768620623799998</v>
      </c>
      <c r="D94">
        <v>-0.29848367973899997</v>
      </c>
      <c r="E94">
        <v>-1.3224246232400001</v>
      </c>
      <c r="F94">
        <v>-0.97096375120300005</v>
      </c>
      <c r="G94">
        <v>0.73194551969599997</v>
      </c>
      <c r="H94">
        <v>-0.35223343744800001</v>
      </c>
      <c r="I94">
        <v>1</v>
      </c>
      <c r="J94">
        <v>1</v>
      </c>
      <c r="K94">
        <v>2</v>
      </c>
      <c r="L94">
        <v>2</v>
      </c>
      <c r="M94" t="s">
        <v>12</v>
      </c>
      <c r="N94">
        <f t="shared" si="51"/>
        <v>0</v>
      </c>
      <c r="O94">
        <f t="shared" si="46"/>
        <v>0.44768620623799998</v>
      </c>
      <c r="P94">
        <f t="shared" si="47"/>
        <v>0.73194551969599997</v>
      </c>
      <c r="Q94">
        <f t="shared" si="48"/>
        <v>1.2694474309420001</v>
      </c>
      <c r="R94">
        <f t="shared" si="49"/>
        <v>1.6746580606880002</v>
      </c>
      <c r="S94">
        <f t="shared" si="52"/>
        <v>1.6746580606880002</v>
      </c>
      <c r="T94" t="str">
        <f t="shared" si="53"/>
        <v>pedestrian-right</v>
      </c>
      <c r="U94">
        <f t="shared" si="50"/>
        <v>0</v>
      </c>
      <c r="V94" s="2">
        <f t="shared" si="54"/>
        <v>0.44768620623799998</v>
      </c>
      <c r="W94" s="3">
        <f t="shared" si="55"/>
        <v>0</v>
      </c>
      <c r="X94" s="4">
        <f t="shared" si="56"/>
        <v>0</v>
      </c>
      <c r="Y94" s="2">
        <f t="shared" si="57"/>
        <v>0</v>
      </c>
      <c r="Z94" s="3">
        <f t="shared" si="58"/>
        <v>0</v>
      </c>
      <c r="AA94" s="4">
        <f t="shared" si="59"/>
        <v>0.73194551969599997</v>
      </c>
      <c r="AB94">
        <f t="shared" si="60"/>
        <v>0.29848367973899997</v>
      </c>
      <c r="AC94">
        <f t="shared" si="61"/>
        <v>0.97096375120300005</v>
      </c>
      <c r="AD94">
        <f t="shared" si="62"/>
        <v>0</v>
      </c>
      <c r="AE94">
        <f t="shared" si="63"/>
        <v>1.3224246232400001</v>
      </c>
      <c r="AF94">
        <f t="shared" si="64"/>
        <v>0</v>
      </c>
      <c r="AG94">
        <f t="shared" si="65"/>
        <v>0.35223343744800001</v>
      </c>
      <c r="AH94">
        <f t="shared" si="66"/>
        <v>1.3224246232400001</v>
      </c>
      <c r="AI94" t="str">
        <f t="shared" si="67"/>
        <v>pedestrian-right</v>
      </c>
      <c r="AJ94">
        <f t="shared" si="68"/>
        <v>0</v>
      </c>
      <c r="AK94">
        <f t="shared" si="69"/>
        <v>0.44768620623799998</v>
      </c>
      <c r="AL94">
        <f t="shared" si="70"/>
        <v>-0.35223343744800001</v>
      </c>
      <c r="AM94">
        <f t="shared" si="71"/>
        <v>0.44768620623799998</v>
      </c>
      <c r="AN94">
        <f t="shared" si="72"/>
        <v>0</v>
      </c>
      <c r="AO94">
        <f t="shared" si="73"/>
        <v>0</v>
      </c>
      <c r="AP94">
        <f t="shared" si="74"/>
        <v>0.35223343744800001</v>
      </c>
      <c r="AQ94">
        <f t="shared" si="75"/>
        <v>0.44768620623799998</v>
      </c>
      <c r="AR94" t="str">
        <f t="shared" si="76"/>
        <v>pedestrian-back</v>
      </c>
      <c r="AS94">
        <f t="shared" si="77"/>
        <v>1</v>
      </c>
      <c r="AT94">
        <f t="shared" si="78"/>
        <v>-1.3224246232400001</v>
      </c>
      <c r="AU94">
        <f t="shared" si="79"/>
        <v>-0.97096375120300005</v>
      </c>
      <c r="AV94">
        <f t="shared" si="80"/>
        <v>0</v>
      </c>
      <c r="AW94">
        <f t="shared" si="81"/>
        <v>0</v>
      </c>
      <c r="AX94">
        <f t="shared" si="82"/>
        <v>0.97096375120300005</v>
      </c>
      <c r="AY94">
        <f t="shared" si="83"/>
        <v>1.3224246232400001</v>
      </c>
      <c r="AZ94">
        <f t="shared" si="84"/>
        <v>1.3224246232400001</v>
      </c>
      <c r="BA94" t="str">
        <f t="shared" si="85"/>
        <v>pedestrian-right</v>
      </c>
      <c r="BB94">
        <f t="shared" si="86"/>
        <v>0</v>
      </c>
    </row>
    <row r="95" spans="1:54" x14ac:dyDescent="0.25">
      <c r="A95" t="s">
        <v>102</v>
      </c>
      <c r="B95" t="s">
        <v>12</v>
      </c>
      <c r="C95">
        <v>-8.1289830422699993E-2</v>
      </c>
      <c r="D95">
        <v>-0.116919925296</v>
      </c>
      <c r="E95">
        <v>-2.2779685051</v>
      </c>
      <c r="F95">
        <v>3.2817462992299998E-2</v>
      </c>
      <c r="G95">
        <v>0.86575097538500001</v>
      </c>
      <c r="H95">
        <v>-2.8075238166000001E-2</v>
      </c>
      <c r="I95">
        <v>0</v>
      </c>
      <c r="J95">
        <v>3</v>
      </c>
      <c r="K95">
        <v>1</v>
      </c>
      <c r="L95">
        <v>2</v>
      </c>
      <c r="M95" t="s">
        <v>16</v>
      </c>
      <c r="N95">
        <f t="shared" si="51"/>
        <v>0</v>
      </c>
      <c r="O95">
        <f t="shared" si="46"/>
        <v>0</v>
      </c>
      <c r="P95">
        <f t="shared" si="47"/>
        <v>0.97985826880000004</v>
      </c>
      <c r="Q95">
        <f t="shared" si="48"/>
        <v>0.116919925296</v>
      </c>
      <c r="R95">
        <f t="shared" si="49"/>
        <v>2.3060437432660001</v>
      </c>
      <c r="S95">
        <f t="shared" si="52"/>
        <v>2.3060437432660001</v>
      </c>
      <c r="T95" t="str">
        <f t="shared" si="53"/>
        <v>pedestrian-right</v>
      </c>
      <c r="U95">
        <f t="shared" si="50"/>
        <v>0</v>
      </c>
      <c r="V95" s="2">
        <f t="shared" si="54"/>
        <v>0</v>
      </c>
      <c r="W95" s="3">
        <f t="shared" si="55"/>
        <v>0</v>
      </c>
      <c r="X95" s="4">
        <f t="shared" si="56"/>
        <v>0</v>
      </c>
      <c r="Y95" s="2">
        <f t="shared" si="57"/>
        <v>8.1289830422699993E-2</v>
      </c>
      <c r="Z95" s="3">
        <f t="shared" si="58"/>
        <v>3.2817462992299998E-2</v>
      </c>
      <c r="AA95" s="4">
        <f t="shared" si="59"/>
        <v>0.86575097538500001</v>
      </c>
      <c r="AB95">
        <f t="shared" si="60"/>
        <v>0.116919925296</v>
      </c>
      <c r="AC95">
        <f t="shared" si="61"/>
        <v>0</v>
      </c>
      <c r="AD95">
        <f t="shared" si="62"/>
        <v>0</v>
      </c>
      <c r="AE95">
        <f t="shared" si="63"/>
        <v>2.2779685051</v>
      </c>
      <c r="AF95">
        <f t="shared" si="64"/>
        <v>0</v>
      </c>
      <c r="AG95">
        <f t="shared" si="65"/>
        <v>2.8075238166000001E-2</v>
      </c>
      <c r="AH95">
        <f t="shared" si="66"/>
        <v>2.2779685051</v>
      </c>
      <c r="AI95" t="str">
        <f t="shared" si="67"/>
        <v>pedestrian-right</v>
      </c>
      <c r="AJ95">
        <f t="shared" si="68"/>
        <v>0</v>
      </c>
      <c r="AK95">
        <f t="shared" si="69"/>
        <v>-8.1289830422699993E-2</v>
      </c>
      <c r="AL95">
        <f t="shared" si="70"/>
        <v>-2.8075238166000001E-2</v>
      </c>
      <c r="AM95">
        <f t="shared" si="71"/>
        <v>0</v>
      </c>
      <c r="AN95">
        <f t="shared" si="72"/>
        <v>8.1289830422699993E-2</v>
      </c>
      <c r="AO95">
        <f t="shared" si="73"/>
        <v>0</v>
      </c>
      <c r="AP95">
        <f t="shared" si="74"/>
        <v>2.8075238166000001E-2</v>
      </c>
      <c r="AQ95">
        <f t="shared" si="75"/>
        <v>8.1289830422699993E-2</v>
      </c>
      <c r="AR95" t="str">
        <f t="shared" si="76"/>
        <v>pedestrian-front</v>
      </c>
      <c r="AS95">
        <f t="shared" si="77"/>
        <v>0</v>
      </c>
      <c r="AT95">
        <f t="shared" si="78"/>
        <v>-2.2779685051</v>
      </c>
      <c r="AU95">
        <f t="shared" si="79"/>
        <v>3.2817462992299998E-2</v>
      </c>
      <c r="AV95">
        <f t="shared" si="80"/>
        <v>0</v>
      </c>
      <c r="AW95">
        <f t="shared" si="81"/>
        <v>3.2817462992299998E-2</v>
      </c>
      <c r="AX95">
        <f t="shared" si="82"/>
        <v>0</v>
      </c>
      <c r="AY95">
        <f t="shared" si="83"/>
        <v>2.2779685051</v>
      </c>
      <c r="AZ95">
        <f t="shared" si="84"/>
        <v>2.2779685051</v>
      </c>
      <c r="BA95" t="str">
        <f t="shared" si="85"/>
        <v>pedestrian-right</v>
      </c>
      <c r="BB95">
        <f t="shared" si="86"/>
        <v>0</v>
      </c>
    </row>
    <row r="96" spans="1:54" x14ac:dyDescent="0.25">
      <c r="A96" t="s">
        <v>103</v>
      </c>
      <c r="B96" t="s">
        <v>7</v>
      </c>
      <c r="C96">
        <v>0.56318614221700003</v>
      </c>
      <c r="D96">
        <v>-0.54406924169799997</v>
      </c>
      <c r="E96">
        <v>-1.1910779222100001</v>
      </c>
      <c r="F96">
        <v>-2.8089137334599998</v>
      </c>
      <c r="G96">
        <v>0.55010253835099998</v>
      </c>
      <c r="H96">
        <v>-0.218253874805</v>
      </c>
      <c r="I96">
        <v>1</v>
      </c>
      <c r="J96">
        <v>1</v>
      </c>
      <c r="K96">
        <v>2</v>
      </c>
      <c r="L96">
        <v>2</v>
      </c>
      <c r="M96" t="s">
        <v>12</v>
      </c>
      <c r="N96">
        <f t="shared" si="51"/>
        <v>0</v>
      </c>
      <c r="O96">
        <f t="shared" si="46"/>
        <v>0.56318614221700003</v>
      </c>
      <c r="P96">
        <f t="shared" si="47"/>
        <v>0.55010253835099998</v>
      </c>
      <c r="Q96">
        <f t="shared" si="48"/>
        <v>3.3529829751579996</v>
      </c>
      <c r="R96">
        <f t="shared" si="49"/>
        <v>1.4093317970150001</v>
      </c>
      <c r="S96">
        <f t="shared" si="52"/>
        <v>3.3529829751579996</v>
      </c>
      <c r="T96" t="str">
        <f t="shared" si="53"/>
        <v>pedestrian-left</v>
      </c>
      <c r="U96">
        <f t="shared" si="50"/>
        <v>0</v>
      </c>
      <c r="V96" s="2">
        <f t="shared" si="54"/>
        <v>0.56318614221700003</v>
      </c>
      <c r="W96" s="3">
        <f t="shared" si="55"/>
        <v>0</v>
      </c>
      <c r="X96" s="4">
        <f t="shared" si="56"/>
        <v>0</v>
      </c>
      <c r="Y96" s="2">
        <f t="shared" si="57"/>
        <v>0</v>
      </c>
      <c r="Z96" s="3">
        <f t="shared" si="58"/>
        <v>0</v>
      </c>
      <c r="AA96" s="4">
        <f t="shared" si="59"/>
        <v>0.55010253835099998</v>
      </c>
      <c r="AB96">
        <f t="shared" si="60"/>
        <v>0.54406924169799997</v>
      </c>
      <c r="AC96">
        <f t="shared" si="61"/>
        <v>2.8089137334599998</v>
      </c>
      <c r="AD96">
        <f t="shared" si="62"/>
        <v>0</v>
      </c>
      <c r="AE96">
        <f t="shared" si="63"/>
        <v>1.1910779222100001</v>
      </c>
      <c r="AF96">
        <f t="shared" si="64"/>
        <v>0</v>
      </c>
      <c r="AG96">
        <f t="shared" si="65"/>
        <v>0.218253874805</v>
      </c>
      <c r="AH96">
        <f t="shared" si="66"/>
        <v>2.8089137334599998</v>
      </c>
      <c r="AI96" t="str">
        <f t="shared" si="67"/>
        <v>pedestrian-left</v>
      </c>
      <c r="AJ96">
        <f t="shared" si="68"/>
        <v>0</v>
      </c>
      <c r="AK96">
        <f t="shared" si="69"/>
        <v>0.56318614221700003</v>
      </c>
      <c r="AL96">
        <f t="shared" si="70"/>
        <v>-0.218253874805</v>
      </c>
      <c r="AM96">
        <f t="shared" si="71"/>
        <v>0.56318614221700003</v>
      </c>
      <c r="AN96">
        <f t="shared" si="72"/>
        <v>0</v>
      </c>
      <c r="AO96">
        <f t="shared" si="73"/>
        <v>0</v>
      </c>
      <c r="AP96">
        <f t="shared" si="74"/>
        <v>0.218253874805</v>
      </c>
      <c r="AQ96">
        <f t="shared" si="75"/>
        <v>0.56318614221700003</v>
      </c>
      <c r="AR96" t="str">
        <f t="shared" si="76"/>
        <v>pedestrian-back</v>
      </c>
      <c r="AS96">
        <f t="shared" si="77"/>
        <v>1</v>
      </c>
      <c r="AT96">
        <f t="shared" si="78"/>
        <v>-1.1910779222100001</v>
      </c>
      <c r="AU96">
        <f t="shared" si="79"/>
        <v>-2.8089137334599998</v>
      </c>
      <c r="AV96">
        <f t="shared" si="80"/>
        <v>0</v>
      </c>
      <c r="AW96">
        <f t="shared" si="81"/>
        <v>0</v>
      </c>
      <c r="AX96">
        <f t="shared" si="82"/>
        <v>2.8089137334599998</v>
      </c>
      <c r="AY96">
        <f t="shared" si="83"/>
        <v>1.1910779222100001</v>
      </c>
      <c r="AZ96">
        <f t="shared" si="84"/>
        <v>2.8089137334599998</v>
      </c>
      <c r="BA96" t="str">
        <f t="shared" si="85"/>
        <v>pedestrian-left</v>
      </c>
      <c r="BB96">
        <f t="shared" si="86"/>
        <v>0</v>
      </c>
    </row>
    <row r="97" spans="1:54" x14ac:dyDescent="0.25">
      <c r="A97" t="s">
        <v>104</v>
      </c>
      <c r="B97" t="s">
        <v>7</v>
      </c>
      <c r="C97">
        <v>0.43999599392400002</v>
      </c>
      <c r="D97">
        <v>-2.17169575451</v>
      </c>
      <c r="E97">
        <v>-0.17360690765699999</v>
      </c>
      <c r="F97">
        <v>0.30739518918100001</v>
      </c>
      <c r="G97">
        <v>-0.27284808018200002</v>
      </c>
      <c r="H97">
        <v>-0.52500616932099997</v>
      </c>
      <c r="I97">
        <v>1</v>
      </c>
      <c r="J97">
        <v>1</v>
      </c>
      <c r="K97">
        <v>1</v>
      </c>
      <c r="L97">
        <v>3</v>
      </c>
      <c r="M97" t="s">
        <v>21</v>
      </c>
      <c r="N97">
        <f t="shared" si="51"/>
        <v>0</v>
      </c>
      <c r="O97">
        <f t="shared" si="46"/>
        <v>0.43999599392400002</v>
      </c>
      <c r="P97">
        <f t="shared" si="47"/>
        <v>0.30739518918100001</v>
      </c>
      <c r="Q97">
        <f t="shared" si="48"/>
        <v>2.17169575451</v>
      </c>
      <c r="R97">
        <f t="shared" si="49"/>
        <v>0.97146115716000003</v>
      </c>
      <c r="S97">
        <f t="shared" si="52"/>
        <v>2.17169575451</v>
      </c>
      <c r="T97" t="str">
        <f t="shared" si="53"/>
        <v>pedestrian-left</v>
      </c>
      <c r="U97">
        <f t="shared" si="50"/>
        <v>0</v>
      </c>
      <c r="V97" s="2">
        <f t="shared" si="54"/>
        <v>0.43999599392400002</v>
      </c>
      <c r="W97" s="3">
        <f t="shared" si="55"/>
        <v>0</v>
      </c>
      <c r="X97" s="4">
        <f t="shared" si="56"/>
        <v>0</v>
      </c>
      <c r="Y97" s="2">
        <f t="shared" si="57"/>
        <v>0</v>
      </c>
      <c r="Z97" s="3">
        <f t="shared" si="58"/>
        <v>0.30739518918100001</v>
      </c>
      <c r="AA97" s="4">
        <f t="shared" si="59"/>
        <v>0</v>
      </c>
      <c r="AB97">
        <f t="shared" si="60"/>
        <v>2.17169575451</v>
      </c>
      <c r="AC97">
        <f t="shared" si="61"/>
        <v>0</v>
      </c>
      <c r="AD97">
        <f t="shared" si="62"/>
        <v>0</v>
      </c>
      <c r="AE97">
        <f t="shared" si="63"/>
        <v>0.17360690765699999</v>
      </c>
      <c r="AF97">
        <f t="shared" si="64"/>
        <v>0.27284808018200002</v>
      </c>
      <c r="AG97">
        <f t="shared" si="65"/>
        <v>0.52500616932099997</v>
      </c>
      <c r="AH97">
        <f t="shared" si="66"/>
        <v>2.17169575451</v>
      </c>
      <c r="AI97" t="str">
        <f t="shared" si="67"/>
        <v>pedestrian-left</v>
      </c>
      <c r="AJ97">
        <f t="shared" si="68"/>
        <v>0</v>
      </c>
      <c r="AK97">
        <f t="shared" si="69"/>
        <v>0.43999599392400002</v>
      </c>
      <c r="AL97">
        <f t="shared" si="70"/>
        <v>-0.52500616932099997</v>
      </c>
      <c r="AM97">
        <f t="shared" si="71"/>
        <v>0.43999599392400002</v>
      </c>
      <c r="AN97">
        <f t="shared" si="72"/>
        <v>0</v>
      </c>
      <c r="AO97">
        <f t="shared" si="73"/>
        <v>0</v>
      </c>
      <c r="AP97">
        <f t="shared" si="74"/>
        <v>0.52500616932099997</v>
      </c>
      <c r="AQ97">
        <f t="shared" si="75"/>
        <v>0.52500616932099997</v>
      </c>
      <c r="AR97" t="str">
        <f t="shared" si="76"/>
        <v>pedestrian-right</v>
      </c>
      <c r="AS97">
        <f t="shared" si="77"/>
        <v>0</v>
      </c>
      <c r="AT97">
        <f t="shared" si="78"/>
        <v>-0.17360690765699999</v>
      </c>
      <c r="AU97">
        <f t="shared" si="79"/>
        <v>0.30739518918100001</v>
      </c>
      <c r="AV97">
        <f t="shared" si="80"/>
        <v>0</v>
      </c>
      <c r="AW97">
        <f t="shared" si="81"/>
        <v>0.30739518918100001</v>
      </c>
      <c r="AX97">
        <f t="shared" si="82"/>
        <v>0</v>
      </c>
      <c r="AY97">
        <f t="shared" si="83"/>
        <v>0.17360690765699999</v>
      </c>
      <c r="AZ97">
        <f t="shared" si="84"/>
        <v>0.30739518918100001</v>
      </c>
      <c r="BA97" t="str">
        <f t="shared" si="85"/>
        <v>pedestrian-front</v>
      </c>
      <c r="BB97">
        <f t="shared" si="86"/>
        <v>0</v>
      </c>
    </row>
    <row r="98" spans="1:54" x14ac:dyDescent="0.25">
      <c r="A98" t="s">
        <v>105</v>
      </c>
      <c r="B98" t="s">
        <v>7</v>
      </c>
      <c r="C98">
        <v>1.1158036359000001</v>
      </c>
      <c r="D98">
        <v>-3.0490200941099999</v>
      </c>
      <c r="E98">
        <v>-1.00667396678</v>
      </c>
      <c r="F98">
        <v>-0.85831113343300003</v>
      </c>
      <c r="G98">
        <v>1.1786150633800001</v>
      </c>
      <c r="H98">
        <v>-0.40378339931399998</v>
      </c>
      <c r="I98">
        <v>1</v>
      </c>
      <c r="J98">
        <v>1</v>
      </c>
      <c r="K98">
        <v>2</v>
      </c>
      <c r="L98">
        <v>2</v>
      </c>
      <c r="M98" t="s">
        <v>12</v>
      </c>
      <c r="N98">
        <f t="shared" si="51"/>
        <v>0</v>
      </c>
      <c r="O98">
        <f t="shared" si="46"/>
        <v>1.1158036359000001</v>
      </c>
      <c r="P98">
        <f t="shared" si="47"/>
        <v>1.1786150633800001</v>
      </c>
      <c r="Q98">
        <f t="shared" si="48"/>
        <v>3.9073312275429997</v>
      </c>
      <c r="R98">
        <f t="shared" si="49"/>
        <v>1.4104573660940001</v>
      </c>
      <c r="S98">
        <f t="shared" si="52"/>
        <v>3.9073312275429997</v>
      </c>
      <c r="T98" t="str">
        <f t="shared" si="53"/>
        <v>pedestrian-left</v>
      </c>
      <c r="U98">
        <f t="shared" si="50"/>
        <v>0</v>
      </c>
      <c r="V98" s="2">
        <f t="shared" si="54"/>
        <v>1.1158036359000001</v>
      </c>
      <c r="W98" s="3">
        <f t="shared" si="55"/>
        <v>0</v>
      </c>
      <c r="X98" s="4">
        <f t="shared" si="56"/>
        <v>0</v>
      </c>
      <c r="Y98" s="2">
        <f t="shared" si="57"/>
        <v>0</v>
      </c>
      <c r="Z98" s="3">
        <f t="shared" si="58"/>
        <v>0</v>
      </c>
      <c r="AA98" s="4">
        <f t="shared" si="59"/>
        <v>1.1786150633800001</v>
      </c>
      <c r="AB98">
        <f t="shared" si="60"/>
        <v>3.0490200941099999</v>
      </c>
      <c r="AC98">
        <f t="shared" si="61"/>
        <v>0.85831113343300003</v>
      </c>
      <c r="AD98">
        <f t="shared" si="62"/>
        <v>0</v>
      </c>
      <c r="AE98">
        <f t="shared" si="63"/>
        <v>1.00667396678</v>
      </c>
      <c r="AF98">
        <f t="shared" si="64"/>
        <v>0</v>
      </c>
      <c r="AG98">
        <f t="shared" si="65"/>
        <v>0.40378339931399998</v>
      </c>
      <c r="AH98">
        <f t="shared" si="66"/>
        <v>3.0490200941099999</v>
      </c>
      <c r="AI98" t="str">
        <f t="shared" si="67"/>
        <v>pedestrian-left</v>
      </c>
      <c r="AJ98">
        <f t="shared" si="68"/>
        <v>0</v>
      </c>
      <c r="AK98">
        <f t="shared" si="69"/>
        <v>1.1158036359000001</v>
      </c>
      <c r="AL98">
        <f t="shared" si="70"/>
        <v>-0.40378339931399998</v>
      </c>
      <c r="AM98">
        <f t="shared" si="71"/>
        <v>1.1158036359000001</v>
      </c>
      <c r="AN98">
        <f t="shared" si="72"/>
        <v>0</v>
      </c>
      <c r="AO98">
        <f t="shared" si="73"/>
        <v>0</v>
      </c>
      <c r="AP98">
        <f t="shared" si="74"/>
        <v>0.40378339931399998</v>
      </c>
      <c r="AQ98">
        <f t="shared" si="75"/>
        <v>1.1158036359000001</v>
      </c>
      <c r="AR98" t="str">
        <f t="shared" si="76"/>
        <v>pedestrian-back</v>
      </c>
      <c r="AS98">
        <f t="shared" si="77"/>
        <v>1</v>
      </c>
      <c r="AT98">
        <f t="shared" si="78"/>
        <v>-1.00667396678</v>
      </c>
      <c r="AU98">
        <f t="shared" si="79"/>
        <v>-0.85831113343300003</v>
      </c>
      <c r="AV98">
        <f t="shared" si="80"/>
        <v>0</v>
      </c>
      <c r="AW98">
        <f t="shared" si="81"/>
        <v>0</v>
      </c>
      <c r="AX98">
        <f t="shared" si="82"/>
        <v>0.85831113343300003</v>
      </c>
      <c r="AY98">
        <f t="shared" si="83"/>
        <v>1.00667396678</v>
      </c>
      <c r="AZ98">
        <f t="shared" si="84"/>
        <v>1.00667396678</v>
      </c>
      <c r="BA98" t="str">
        <f t="shared" si="85"/>
        <v>pedestrian-right</v>
      </c>
      <c r="BB98">
        <f t="shared" si="86"/>
        <v>0</v>
      </c>
    </row>
    <row r="99" spans="1:54" x14ac:dyDescent="0.25">
      <c r="A99" t="s">
        <v>106</v>
      </c>
      <c r="B99" t="s">
        <v>7</v>
      </c>
      <c r="C99">
        <v>0.76592606495600002</v>
      </c>
      <c r="D99">
        <v>-1.14315144775</v>
      </c>
      <c r="E99">
        <v>-2.0092762404700002</v>
      </c>
      <c r="F99">
        <v>-1.65732914112</v>
      </c>
      <c r="G99">
        <v>0.417741664372</v>
      </c>
      <c r="H99">
        <v>0.17802618238699999</v>
      </c>
      <c r="I99">
        <v>1</v>
      </c>
      <c r="J99">
        <v>1</v>
      </c>
      <c r="K99">
        <v>3</v>
      </c>
      <c r="L99">
        <v>1</v>
      </c>
      <c r="M99" t="s">
        <v>12</v>
      </c>
      <c r="N99">
        <f t="shared" si="51"/>
        <v>0</v>
      </c>
      <c r="O99">
        <f t="shared" ref="O99:O130" si="87">IF(C99&gt;0,C99,0)+IF(D99&gt;0,D99,0)+IF(E99&gt;0,E99,0)</f>
        <v>0.76592606495600002</v>
      </c>
      <c r="P99">
        <f t="shared" ref="P99:P130" si="88">IF(C99&lt;0,ABS(C99),0)+IF(F99&gt;0,F99,0)+IF(G99&gt;0,G99,0)</f>
        <v>0.417741664372</v>
      </c>
      <c r="Q99">
        <f t="shared" ref="Q99:Q130" si="89">IF(D99&lt;0,ABS(D99),0)+IF(F99&lt;0,ABS(F99),0)+IF(H99&gt;0,H99,0)</f>
        <v>2.9785067712570004</v>
      </c>
      <c r="R99">
        <f t="shared" ref="R99:R130" si="90">IF(E99&lt;0,ABS(E99),0)+IF(G99&lt;0,ABS(G99),0)+IF(H99&lt;0,ABS(H99),0)</f>
        <v>2.0092762404700002</v>
      </c>
      <c r="S99">
        <f t="shared" si="52"/>
        <v>2.9785067712570004</v>
      </c>
      <c r="T99" t="str">
        <f t="shared" si="53"/>
        <v>pedestrian-left</v>
      </c>
      <c r="U99">
        <f t="shared" ref="U99:U130" si="91">IF(T99=B99,1,0)</f>
        <v>0</v>
      </c>
      <c r="V99" s="2">
        <f t="shared" si="54"/>
        <v>0.76592606495600002</v>
      </c>
      <c r="W99" s="3">
        <f t="shared" si="55"/>
        <v>0</v>
      </c>
      <c r="X99" s="4">
        <f t="shared" si="56"/>
        <v>0</v>
      </c>
      <c r="Y99" s="2">
        <f t="shared" si="57"/>
        <v>0</v>
      </c>
      <c r="Z99" s="3">
        <f t="shared" si="58"/>
        <v>0</v>
      </c>
      <c r="AA99" s="4">
        <f t="shared" si="59"/>
        <v>0.417741664372</v>
      </c>
      <c r="AB99">
        <f t="shared" si="60"/>
        <v>1.14315144775</v>
      </c>
      <c r="AC99">
        <f t="shared" si="61"/>
        <v>1.65732914112</v>
      </c>
      <c r="AD99">
        <f t="shared" si="62"/>
        <v>0.17802618238699999</v>
      </c>
      <c r="AE99">
        <f t="shared" si="63"/>
        <v>2.0092762404700002</v>
      </c>
      <c r="AF99">
        <f t="shared" si="64"/>
        <v>0</v>
      </c>
      <c r="AG99">
        <f t="shared" si="65"/>
        <v>0</v>
      </c>
      <c r="AH99">
        <f t="shared" si="66"/>
        <v>2.0092762404700002</v>
      </c>
      <c r="AI99" t="str">
        <f t="shared" si="67"/>
        <v>pedestrian-right</v>
      </c>
      <c r="AJ99">
        <f t="shared" si="68"/>
        <v>0</v>
      </c>
      <c r="AK99">
        <f t="shared" si="69"/>
        <v>0.76592606495600002</v>
      </c>
      <c r="AL99">
        <f t="shared" si="70"/>
        <v>0.17802618238699999</v>
      </c>
      <c r="AM99">
        <f t="shared" si="71"/>
        <v>0.76592606495600002</v>
      </c>
      <c r="AN99">
        <f t="shared" si="72"/>
        <v>0</v>
      </c>
      <c r="AO99">
        <f t="shared" si="73"/>
        <v>0.17802618238699999</v>
      </c>
      <c r="AP99">
        <f t="shared" si="74"/>
        <v>0</v>
      </c>
      <c r="AQ99">
        <f t="shared" si="75"/>
        <v>0.76592606495600002</v>
      </c>
      <c r="AR99" t="str">
        <f t="shared" si="76"/>
        <v>pedestrian-back</v>
      </c>
      <c r="AS99">
        <f t="shared" si="77"/>
        <v>1</v>
      </c>
      <c r="AT99">
        <f t="shared" si="78"/>
        <v>-2.0092762404700002</v>
      </c>
      <c r="AU99">
        <f t="shared" si="79"/>
        <v>-1.65732914112</v>
      </c>
      <c r="AV99">
        <f t="shared" si="80"/>
        <v>0</v>
      </c>
      <c r="AW99">
        <f t="shared" si="81"/>
        <v>0</v>
      </c>
      <c r="AX99">
        <f t="shared" si="82"/>
        <v>1.65732914112</v>
      </c>
      <c r="AY99">
        <f t="shared" si="83"/>
        <v>2.0092762404700002</v>
      </c>
      <c r="AZ99">
        <f t="shared" si="84"/>
        <v>2.0092762404700002</v>
      </c>
      <c r="BA99" t="str">
        <f t="shared" si="85"/>
        <v>pedestrian-right</v>
      </c>
      <c r="BB99">
        <f t="shared" si="86"/>
        <v>0</v>
      </c>
    </row>
    <row r="100" spans="1:54" x14ac:dyDescent="0.25">
      <c r="A100" t="s">
        <v>107</v>
      </c>
      <c r="B100" t="s">
        <v>16</v>
      </c>
      <c r="C100">
        <v>-0.48626271783800001</v>
      </c>
      <c r="D100">
        <v>-0.23409073228499999</v>
      </c>
      <c r="E100">
        <v>-1.65153220185</v>
      </c>
      <c r="F100">
        <v>-3.33026728851</v>
      </c>
      <c r="G100">
        <v>2.0129557845999999</v>
      </c>
      <c r="H100">
        <v>-4.26261076992E-2</v>
      </c>
      <c r="I100">
        <v>0</v>
      </c>
      <c r="J100">
        <v>2</v>
      </c>
      <c r="K100">
        <v>2</v>
      </c>
      <c r="L100">
        <v>2</v>
      </c>
      <c r="M100" t="s">
        <v>16</v>
      </c>
      <c r="N100">
        <f t="shared" si="51"/>
        <v>1</v>
      </c>
      <c r="O100">
        <f t="shared" si="87"/>
        <v>0</v>
      </c>
      <c r="P100">
        <f t="shared" si="88"/>
        <v>2.499218502438</v>
      </c>
      <c r="Q100">
        <f t="shared" si="89"/>
        <v>3.5643580207949999</v>
      </c>
      <c r="R100">
        <f t="shared" si="90"/>
        <v>1.6941583095492001</v>
      </c>
      <c r="S100">
        <f t="shared" si="52"/>
        <v>3.5643580207949999</v>
      </c>
      <c r="T100" t="str">
        <f t="shared" si="53"/>
        <v>pedestrian-left</v>
      </c>
      <c r="U100">
        <f t="shared" si="91"/>
        <v>0</v>
      </c>
      <c r="V100" s="2">
        <f t="shared" si="54"/>
        <v>0</v>
      </c>
      <c r="W100" s="3">
        <f t="shared" si="55"/>
        <v>0</v>
      </c>
      <c r="X100" s="4">
        <f t="shared" si="56"/>
        <v>0</v>
      </c>
      <c r="Y100" s="2">
        <f t="shared" si="57"/>
        <v>0.48626271783800001</v>
      </c>
      <c r="Z100" s="3">
        <f t="shared" si="58"/>
        <v>0</v>
      </c>
      <c r="AA100" s="4">
        <f t="shared" si="59"/>
        <v>2.0129557845999999</v>
      </c>
      <c r="AB100">
        <f t="shared" si="60"/>
        <v>0.23409073228499999</v>
      </c>
      <c r="AC100">
        <f t="shared" si="61"/>
        <v>3.33026728851</v>
      </c>
      <c r="AD100">
        <f t="shared" si="62"/>
        <v>0</v>
      </c>
      <c r="AE100">
        <f t="shared" si="63"/>
        <v>1.65153220185</v>
      </c>
      <c r="AF100">
        <f t="shared" si="64"/>
        <v>0</v>
      </c>
      <c r="AG100">
        <f t="shared" si="65"/>
        <v>4.26261076992E-2</v>
      </c>
      <c r="AH100">
        <f t="shared" si="66"/>
        <v>3.33026728851</v>
      </c>
      <c r="AI100" t="str">
        <f t="shared" si="67"/>
        <v>pedestrian-left</v>
      </c>
      <c r="AJ100">
        <f t="shared" si="68"/>
        <v>0</v>
      </c>
      <c r="AK100">
        <f t="shared" si="69"/>
        <v>-0.48626271783800001</v>
      </c>
      <c r="AL100">
        <f t="shared" si="70"/>
        <v>-4.26261076992E-2</v>
      </c>
      <c r="AM100">
        <f t="shared" si="71"/>
        <v>0</v>
      </c>
      <c r="AN100">
        <f t="shared" si="72"/>
        <v>0.48626271783800001</v>
      </c>
      <c r="AO100">
        <f t="shared" si="73"/>
        <v>0</v>
      </c>
      <c r="AP100">
        <f t="shared" si="74"/>
        <v>4.26261076992E-2</v>
      </c>
      <c r="AQ100">
        <f t="shared" si="75"/>
        <v>0.48626271783800001</v>
      </c>
      <c r="AR100" t="str">
        <f t="shared" si="76"/>
        <v>pedestrian-front</v>
      </c>
      <c r="AS100">
        <f t="shared" si="77"/>
        <v>1</v>
      </c>
      <c r="AT100">
        <f t="shared" si="78"/>
        <v>-1.65153220185</v>
      </c>
      <c r="AU100">
        <f t="shared" si="79"/>
        <v>-3.33026728851</v>
      </c>
      <c r="AV100">
        <f t="shared" si="80"/>
        <v>0</v>
      </c>
      <c r="AW100">
        <f t="shared" si="81"/>
        <v>0</v>
      </c>
      <c r="AX100">
        <f t="shared" si="82"/>
        <v>3.33026728851</v>
      </c>
      <c r="AY100">
        <f t="shared" si="83"/>
        <v>1.65153220185</v>
      </c>
      <c r="AZ100">
        <f t="shared" si="84"/>
        <v>3.33026728851</v>
      </c>
      <c r="BA100" t="str">
        <f t="shared" si="85"/>
        <v>pedestrian-left</v>
      </c>
      <c r="BB100">
        <f t="shared" si="86"/>
        <v>0</v>
      </c>
    </row>
    <row r="101" spans="1:54" x14ac:dyDescent="0.25">
      <c r="A101" t="s">
        <v>108</v>
      </c>
      <c r="B101" t="s">
        <v>7</v>
      </c>
      <c r="C101">
        <v>0.185272437032</v>
      </c>
      <c r="D101">
        <v>-0.23201223065900001</v>
      </c>
      <c r="E101">
        <v>-2.93149441594</v>
      </c>
      <c r="F101">
        <v>-2.0077999279299998</v>
      </c>
      <c r="G101">
        <v>0.90227927641000005</v>
      </c>
      <c r="H101">
        <v>0.72614387919199996</v>
      </c>
      <c r="I101">
        <v>1</v>
      </c>
      <c r="J101">
        <v>1</v>
      </c>
      <c r="K101">
        <v>3</v>
      </c>
      <c r="L101">
        <v>1</v>
      </c>
      <c r="M101" t="s">
        <v>12</v>
      </c>
      <c r="N101">
        <f t="shared" si="51"/>
        <v>0</v>
      </c>
      <c r="O101">
        <f t="shared" si="87"/>
        <v>0.185272437032</v>
      </c>
      <c r="P101">
        <f t="shared" si="88"/>
        <v>0.90227927641000005</v>
      </c>
      <c r="Q101">
        <f t="shared" si="89"/>
        <v>2.9659560377809999</v>
      </c>
      <c r="R101">
        <f t="shared" si="90"/>
        <v>2.93149441594</v>
      </c>
      <c r="S101">
        <f t="shared" si="52"/>
        <v>2.9659560377809999</v>
      </c>
      <c r="T101" t="str">
        <f t="shared" si="53"/>
        <v>pedestrian-left</v>
      </c>
      <c r="U101">
        <f t="shared" si="91"/>
        <v>0</v>
      </c>
      <c r="V101" s="2">
        <f t="shared" si="54"/>
        <v>0.185272437032</v>
      </c>
      <c r="W101" s="3">
        <f t="shared" si="55"/>
        <v>0</v>
      </c>
      <c r="X101" s="4">
        <f t="shared" si="56"/>
        <v>0</v>
      </c>
      <c r="Y101" s="2">
        <f t="shared" si="57"/>
        <v>0</v>
      </c>
      <c r="Z101" s="3">
        <f t="shared" si="58"/>
        <v>0</v>
      </c>
      <c r="AA101" s="4">
        <f t="shared" si="59"/>
        <v>0.90227927641000005</v>
      </c>
      <c r="AB101">
        <f t="shared" si="60"/>
        <v>0.23201223065900001</v>
      </c>
      <c r="AC101">
        <f t="shared" si="61"/>
        <v>2.0077999279299998</v>
      </c>
      <c r="AD101">
        <f t="shared" si="62"/>
        <v>0.72614387919199996</v>
      </c>
      <c r="AE101">
        <f t="shared" si="63"/>
        <v>2.93149441594</v>
      </c>
      <c r="AF101">
        <f t="shared" si="64"/>
        <v>0</v>
      </c>
      <c r="AG101">
        <f t="shared" si="65"/>
        <v>0</v>
      </c>
      <c r="AH101">
        <f t="shared" si="66"/>
        <v>2.93149441594</v>
      </c>
      <c r="AI101" t="str">
        <f t="shared" si="67"/>
        <v>pedestrian-right</v>
      </c>
      <c r="AJ101">
        <f t="shared" si="68"/>
        <v>0</v>
      </c>
      <c r="AK101">
        <f t="shared" si="69"/>
        <v>0.185272437032</v>
      </c>
      <c r="AL101">
        <f t="shared" si="70"/>
        <v>0.72614387919199996</v>
      </c>
      <c r="AM101">
        <f t="shared" si="71"/>
        <v>0.185272437032</v>
      </c>
      <c r="AN101">
        <f t="shared" si="72"/>
        <v>0</v>
      </c>
      <c r="AO101">
        <f t="shared" si="73"/>
        <v>0.72614387919199996</v>
      </c>
      <c r="AP101">
        <f t="shared" si="74"/>
        <v>0</v>
      </c>
      <c r="AQ101">
        <f t="shared" si="75"/>
        <v>0.72614387919199996</v>
      </c>
      <c r="AR101" t="str">
        <f t="shared" si="76"/>
        <v>pedestrian-left</v>
      </c>
      <c r="AS101">
        <f t="shared" si="77"/>
        <v>0</v>
      </c>
      <c r="AT101">
        <f t="shared" si="78"/>
        <v>-2.93149441594</v>
      </c>
      <c r="AU101">
        <f t="shared" si="79"/>
        <v>-2.0077999279299998</v>
      </c>
      <c r="AV101">
        <f t="shared" si="80"/>
        <v>0</v>
      </c>
      <c r="AW101">
        <f t="shared" si="81"/>
        <v>0</v>
      </c>
      <c r="AX101">
        <f t="shared" si="82"/>
        <v>2.0077999279299998</v>
      </c>
      <c r="AY101">
        <f t="shared" si="83"/>
        <v>2.93149441594</v>
      </c>
      <c r="AZ101">
        <f t="shared" si="84"/>
        <v>2.93149441594</v>
      </c>
      <c r="BA101" t="str">
        <f t="shared" si="85"/>
        <v>pedestrian-right</v>
      </c>
      <c r="BB101">
        <f t="shared" si="86"/>
        <v>0</v>
      </c>
    </row>
    <row r="102" spans="1:54" x14ac:dyDescent="0.25">
      <c r="A102" t="s">
        <v>109</v>
      </c>
      <c r="B102" t="s">
        <v>7</v>
      </c>
      <c r="C102">
        <v>-0.61939307051799997</v>
      </c>
      <c r="D102">
        <v>0.99798661363200003</v>
      </c>
      <c r="E102">
        <v>0.63534280064399995</v>
      </c>
      <c r="F102">
        <v>0.25384011795799999</v>
      </c>
      <c r="G102">
        <v>-0.103826773493</v>
      </c>
      <c r="H102">
        <v>-0.80730128960400005</v>
      </c>
      <c r="I102">
        <v>2</v>
      </c>
      <c r="J102">
        <v>2</v>
      </c>
      <c r="K102">
        <v>0</v>
      </c>
      <c r="L102">
        <v>2</v>
      </c>
      <c r="M102" t="s">
        <v>7</v>
      </c>
      <c r="N102">
        <f t="shared" si="51"/>
        <v>1</v>
      </c>
      <c r="O102">
        <f t="shared" si="87"/>
        <v>1.633329414276</v>
      </c>
      <c r="P102">
        <f t="shared" si="88"/>
        <v>0.87323318847599996</v>
      </c>
      <c r="Q102">
        <f t="shared" si="89"/>
        <v>0</v>
      </c>
      <c r="R102">
        <f t="shared" si="90"/>
        <v>0.91112806309700001</v>
      </c>
      <c r="S102">
        <f t="shared" si="52"/>
        <v>1.633329414276</v>
      </c>
      <c r="T102" t="str">
        <f t="shared" si="53"/>
        <v>pedestrian-back</v>
      </c>
      <c r="U102">
        <f t="shared" si="91"/>
        <v>1</v>
      </c>
      <c r="V102" s="2">
        <f t="shared" si="54"/>
        <v>0</v>
      </c>
      <c r="W102" s="3">
        <f t="shared" si="55"/>
        <v>0.99798661363200003</v>
      </c>
      <c r="X102" s="4">
        <f t="shared" si="56"/>
        <v>0.63534280064399995</v>
      </c>
      <c r="Y102" s="2">
        <f t="shared" si="57"/>
        <v>0.61939307051799997</v>
      </c>
      <c r="Z102" s="3">
        <f t="shared" si="58"/>
        <v>0.25384011795799999</v>
      </c>
      <c r="AA102" s="4">
        <f t="shared" si="59"/>
        <v>0</v>
      </c>
      <c r="AB102">
        <f t="shared" si="60"/>
        <v>0</v>
      </c>
      <c r="AC102">
        <f t="shared" si="61"/>
        <v>0</v>
      </c>
      <c r="AD102">
        <f t="shared" si="62"/>
        <v>0</v>
      </c>
      <c r="AE102">
        <f t="shared" si="63"/>
        <v>0</v>
      </c>
      <c r="AF102">
        <f t="shared" si="64"/>
        <v>0.103826773493</v>
      </c>
      <c r="AG102">
        <f t="shared" si="65"/>
        <v>0.80730128960400005</v>
      </c>
      <c r="AH102">
        <f t="shared" si="66"/>
        <v>0.99798661363200003</v>
      </c>
      <c r="AI102" t="str">
        <f t="shared" si="67"/>
        <v>pedestrian-back</v>
      </c>
      <c r="AJ102">
        <f t="shared" si="68"/>
        <v>1</v>
      </c>
      <c r="AK102">
        <f t="shared" si="69"/>
        <v>-0.61939307051799997</v>
      </c>
      <c r="AL102">
        <f t="shared" si="70"/>
        <v>-0.80730128960400005</v>
      </c>
      <c r="AM102">
        <f t="shared" si="71"/>
        <v>0</v>
      </c>
      <c r="AN102">
        <f t="shared" si="72"/>
        <v>0.61939307051799997</v>
      </c>
      <c r="AO102">
        <f t="shared" si="73"/>
        <v>0</v>
      </c>
      <c r="AP102">
        <f t="shared" si="74"/>
        <v>0.80730128960400005</v>
      </c>
      <c r="AQ102">
        <f t="shared" si="75"/>
        <v>0.80730128960400005</v>
      </c>
      <c r="AR102" t="str">
        <f t="shared" si="76"/>
        <v>pedestrian-right</v>
      </c>
      <c r="AS102">
        <f t="shared" si="77"/>
        <v>0</v>
      </c>
      <c r="AT102">
        <f t="shared" si="78"/>
        <v>0.63534280064399995</v>
      </c>
      <c r="AU102">
        <f t="shared" si="79"/>
        <v>0.25384011795799999</v>
      </c>
      <c r="AV102">
        <f t="shared" si="80"/>
        <v>0.63534280064399995</v>
      </c>
      <c r="AW102">
        <f t="shared" si="81"/>
        <v>0.25384011795799999</v>
      </c>
      <c r="AX102">
        <f t="shared" si="82"/>
        <v>0</v>
      </c>
      <c r="AY102">
        <f t="shared" si="83"/>
        <v>0</v>
      </c>
      <c r="AZ102">
        <f t="shared" si="84"/>
        <v>0.63534280064399995</v>
      </c>
      <c r="BA102" t="str">
        <f t="shared" si="85"/>
        <v>pedestrian-back</v>
      </c>
      <c r="BB102">
        <f t="shared" si="86"/>
        <v>1</v>
      </c>
    </row>
    <row r="103" spans="1:54" x14ac:dyDescent="0.25">
      <c r="A103" t="s">
        <v>110</v>
      </c>
      <c r="B103" t="s">
        <v>7</v>
      </c>
      <c r="C103">
        <v>0.84600182521599998</v>
      </c>
      <c r="D103">
        <v>-1.5187831344500001E-3</v>
      </c>
      <c r="E103">
        <v>-0.91534834595100001</v>
      </c>
      <c r="F103">
        <v>-3.0161803568600001</v>
      </c>
      <c r="G103">
        <v>1.0764794017799999</v>
      </c>
      <c r="H103">
        <v>-0.820235334599</v>
      </c>
      <c r="I103">
        <v>1</v>
      </c>
      <c r="J103">
        <v>1</v>
      </c>
      <c r="K103">
        <v>2</v>
      </c>
      <c r="L103">
        <v>2</v>
      </c>
      <c r="M103" t="s">
        <v>12</v>
      </c>
      <c r="N103">
        <f t="shared" si="51"/>
        <v>0</v>
      </c>
      <c r="O103">
        <f t="shared" si="87"/>
        <v>0.84600182521599998</v>
      </c>
      <c r="P103">
        <f t="shared" si="88"/>
        <v>1.0764794017799999</v>
      </c>
      <c r="Q103">
        <f t="shared" si="89"/>
        <v>3.0176991399944502</v>
      </c>
      <c r="R103">
        <f t="shared" si="90"/>
        <v>1.73558368055</v>
      </c>
      <c r="S103">
        <f t="shared" si="52"/>
        <v>3.0176991399944502</v>
      </c>
      <c r="T103" t="str">
        <f t="shared" si="53"/>
        <v>pedestrian-left</v>
      </c>
      <c r="U103">
        <f t="shared" si="91"/>
        <v>0</v>
      </c>
      <c r="V103" s="2">
        <f t="shared" si="54"/>
        <v>0.84600182521599998</v>
      </c>
      <c r="W103" s="3">
        <f t="shared" si="55"/>
        <v>0</v>
      </c>
      <c r="X103" s="4">
        <f t="shared" si="56"/>
        <v>0</v>
      </c>
      <c r="Y103" s="2">
        <f t="shared" si="57"/>
        <v>0</v>
      </c>
      <c r="Z103" s="3">
        <f t="shared" si="58"/>
        <v>0</v>
      </c>
      <c r="AA103" s="4">
        <f t="shared" si="59"/>
        <v>1.0764794017799999</v>
      </c>
      <c r="AB103">
        <f t="shared" si="60"/>
        <v>1.5187831344500001E-3</v>
      </c>
      <c r="AC103">
        <f t="shared" si="61"/>
        <v>3.0161803568600001</v>
      </c>
      <c r="AD103">
        <f t="shared" si="62"/>
        <v>0</v>
      </c>
      <c r="AE103">
        <f t="shared" si="63"/>
        <v>0.91534834595100001</v>
      </c>
      <c r="AF103">
        <f t="shared" si="64"/>
        <v>0</v>
      </c>
      <c r="AG103">
        <f t="shared" si="65"/>
        <v>0.820235334599</v>
      </c>
      <c r="AH103">
        <f t="shared" si="66"/>
        <v>3.0161803568600001</v>
      </c>
      <c r="AI103" t="str">
        <f t="shared" si="67"/>
        <v>pedestrian-left</v>
      </c>
      <c r="AJ103">
        <f t="shared" si="68"/>
        <v>0</v>
      </c>
      <c r="AK103">
        <f t="shared" si="69"/>
        <v>0.84600182521599998</v>
      </c>
      <c r="AL103">
        <f t="shared" si="70"/>
        <v>-0.820235334599</v>
      </c>
      <c r="AM103">
        <f t="shared" si="71"/>
        <v>0.84600182521599998</v>
      </c>
      <c r="AN103">
        <f t="shared" si="72"/>
        <v>0</v>
      </c>
      <c r="AO103">
        <f t="shared" si="73"/>
        <v>0</v>
      </c>
      <c r="AP103">
        <f t="shared" si="74"/>
        <v>0.820235334599</v>
      </c>
      <c r="AQ103">
        <f t="shared" si="75"/>
        <v>0.84600182521599998</v>
      </c>
      <c r="AR103" t="str">
        <f t="shared" si="76"/>
        <v>pedestrian-back</v>
      </c>
      <c r="AS103">
        <f t="shared" si="77"/>
        <v>1</v>
      </c>
      <c r="AT103">
        <f t="shared" si="78"/>
        <v>-0.91534834595100001</v>
      </c>
      <c r="AU103">
        <f t="shared" si="79"/>
        <v>-3.0161803568600001</v>
      </c>
      <c r="AV103">
        <f t="shared" si="80"/>
        <v>0</v>
      </c>
      <c r="AW103">
        <f t="shared" si="81"/>
        <v>0</v>
      </c>
      <c r="AX103">
        <f t="shared" si="82"/>
        <v>3.0161803568600001</v>
      </c>
      <c r="AY103">
        <f t="shared" si="83"/>
        <v>0.91534834595100001</v>
      </c>
      <c r="AZ103">
        <f t="shared" si="84"/>
        <v>3.0161803568600001</v>
      </c>
      <c r="BA103" t="str">
        <f t="shared" si="85"/>
        <v>pedestrian-left</v>
      </c>
      <c r="BB103">
        <f t="shared" si="86"/>
        <v>0</v>
      </c>
    </row>
    <row r="104" spans="1:54" x14ac:dyDescent="0.25">
      <c r="A104" t="s">
        <v>111</v>
      </c>
      <c r="B104" t="s">
        <v>12</v>
      </c>
      <c r="C104">
        <v>0.29690628399500002</v>
      </c>
      <c r="D104">
        <v>2.74141370721</v>
      </c>
      <c r="E104">
        <v>2.0156165723599999</v>
      </c>
      <c r="F104">
        <v>1.2996073575</v>
      </c>
      <c r="G104">
        <v>-0.23567553922500001</v>
      </c>
      <c r="H104">
        <v>-0.13693353417099999</v>
      </c>
      <c r="I104">
        <v>3</v>
      </c>
      <c r="J104">
        <v>1</v>
      </c>
      <c r="K104">
        <v>0</v>
      </c>
      <c r="L104">
        <v>2</v>
      </c>
      <c r="M104" t="s">
        <v>7</v>
      </c>
      <c r="N104">
        <f t="shared" si="51"/>
        <v>0</v>
      </c>
      <c r="O104">
        <f t="shared" si="87"/>
        <v>5.0539365635649993</v>
      </c>
      <c r="P104">
        <f t="shared" si="88"/>
        <v>1.2996073575</v>
      </c>
      <c r="Q104">
        <f t="shared" si="89"/>
        <v>0</v>
      </c>
      <c r="R104">
        <f t="shared" si="90"/>
        <v>0.37260907339600002</v>
      </c>
      <c r="S104">
        <f t="shared" si="52"/>
        <v>5.0539365635649993</v>
      </c>
      <c r="T104" t="str">
        <f t="shared" si="53"/>
        <v>pedestrian-back</v>
      </c>
      <c r="U104">
        <f t="shared" si="91"/>
        <v>0</v>
      </c>
      <c r="V104" s="2">
        <f t="shared" si="54"/>
        <v>0.29690628399500002</v>
      </c>
      <c r="W104" s="3">
        <f t="shared" si="55"/>
        <v>2.74141370721</v>
      </c>
      <c r="X104" s="4">
        <f t="shared" si="56"/>
        <v>2.0156165723599999</v>
      </c>
      <c r="Y104" s="2">
        <f t="shared" si="57"/>
        <v>0</v>
      </c>
      <c r="Z104" s="3">
        <f t="shared" si="58"/>
        <v>1.2996073575</v>
      </c>
      <c r="AA104" s="4">
        <f t="shared" si="59"/>
        <v>0</v>
      </c>
      <c r="AB104">
        <f t="shared" si="60"/>
        <v>0</v>
      </c>
      <c r="AC104">
        <f t="shared" si="61"/>
        <v>0</v>
      </c>
      <c r="AD104">
        <f t="shared" si="62"/>
        <v>0</v>
      </c>
      <c r="AE104">
        <f t="shared" si="63"/>
        <v>0</v>
      </c>
      <c r="AF104">
        <f t="shared" si="64"/>
        <v>0.23567553922500001</v>
      </c>
      <c r="AG104">
        <f t="shared" si="65"/>
        <v>0.13693353417099999</v>
      </c>
      <c r="AH104">
        <f t="shared" si="66"/>
        <v>2.74141370721</v>
      </c>
      <c r="AI104" t="str">
        <f t="shared" si="67"/>
        <v>pedestrian-back</v>
      </c>
      <c r="AJ104">
        <f t="shared" si="68"/>
        <v>0</v>
      </c>
      <c r="AK104">
        <f t="shared" si="69"/>
        <v>0.29690628399500002</v>
      </c>
      <c r="AL104">
        <f t="shared" si="70"/>
        <v>-0.13693353417099999</v>
      </c>
      <c r="AM104">
        <f t="shared" si="71"/>
        <v>0.29690628399500002</v>
      </c>
      <c r="AN104">
        <f t="shared" si="72"/>
        <v>0</v>
      </c>
      <c r="AO104">
        <f t="shared" si="73"/>
        <v>0</v>
      </c>
      <c r="AP104">
        <f t="shared" si="74"/>
        <v>0.13693353417099999</v>
      </c>
      <c r="AQ104">
        <f t="shared" si="75"/>
        <v>0.29690628399500002</v>
      </c>
      <c r="AR104" t="str">
        <f t="shared" si="76"/>
        <v>pedestrian-back</v>
      </c>
      <c r="AS104">
        <f t="shared" si="77"/>
        <v>0</v>
      </c>
      <c r="AT104">
        <f t="shared" si="78"/>
        <v>2.0156165723599999</v>
      </c>
      <c r="AU104">
        <f t="shared" si="79"/>
        <v>1.2996073575</v>
      </c>
      <c r="AV104">
        <f t="shared" si="80"/>
        <v>2.0156165723599999</v>
      </c>
      <c r="AW104">
        <f t="shared" si="81"/>
        <v>1.2996073575</v>
      </c>
      <c r="AX104">
        <f t="shared" si="82"/>
        <v>0</v>
      </c>
      <c r="AY104">
        <f t="shared" si="83"/>
        <v>0</v>
      </c>
      <c r="AZ104">
        <f t="shared" si="84"/>
        <v>2.0156165723599999</v>
      </c>
      <c r="BA104" t="str">
        <f t="shared" si="85"/>
        <v>pedestrian-back</v>
      </c>
      <c r="BB104">
        <f t="shared" si="86"/>
        <v>0</v>
      </c>
    </row>
    <row r="105" spans="1:54" x14ac:dyDescent="0.25">
      <c r="A105" t="s">
        <v>112</v>
      </c>
      <c r="B105" t="s">
        <v>12</v>
      </c>
      <c r="C105">
        <v>0.25247146597999998</v>
      </c>
      <c r="D105">
        <v>2.3522979834000002</v>
      </c>
      <c r="E105">
        <v>1.1546365678999999</v>
      </c>
      <c r="F105">
        <v>-1.50302347987</v>
      </c>
      <c r="G105">
        <v>-0.49809880184700001</v>
      </c>
      <c r="H105">
        <v>0.15166538322799999</v>
      </c>
      <c r="I105">
        <v>3</v>
      </c>
      <c r="J105">
        <v>0</v>
      </c>
      <c r="K105">
        <v>2</v>
      </c>
      <c r="L105">
        <v>1</v>
      </c>
      <c r="M105" t="s">
        <v>7</v>
      </c>
      <c r="N105">
        <f t="shared" si="51"/>
        <v>0</v>
      </c>
      <c r="O105">
        <f t="shared" si="87"/>
        <v>3.7594060172799999</v>
      </c>
      <c r="P105">
        <f t="shared" si="88"/>
        <v>0</v>
      </c>
      <c r="Q105">
        <f t="shared" si="89"/>
        <v>1.6546888630979999</v>
      </c>
      <c r="R105">
        <f t="shared" si="90"/>
        <v>0.49809880184700001</v>
      </c>
      <c r="S105">
        <f t="shared" si="52"/>
        <v>3.7594060172799999</v>
      </c>
      <c r="T105" t="str">
        <f t="shared" si="53"/>
        <v>pedestrian-back</v>
      </c>
      <c r="U105">
        <f t="shared" si="91"/>
        <v>0</v>
      </c>
      <c r="V105" s="2">
        <f t="shared" si="54"/>
        <v>0.25247146597999998</v>
      </c>
      <c r="W105" s="3">
        <f t="shared" si="55"/>
        <v>2.3522979834000002</v>
      </c>
      <c r="X105" s="4">
        <f t="shared" si="56"/>
        <v>1.1546365678999999</v>
      </c>
      <c r="Y105" s="2">
        <f t="shared" si="57"/>
        <v>0</v>
      </c>
      <c r="Z105" s="3">
        <f t="shared" si="58"/>
        <v>0</v>
      </c>
      <c r="AA105" s="4">
        <f t="shared" si="59"/>
        <v>0</v>
      </c>
      <c r="AB105">
        <f t="shared" si="60"/>
        <v>0</v>
      </c>
      <c r="AC105">
        <f t="shared" si="61"/>
        <v>1.50302347987</v>
      </c>
      <c r="AD105">
        <f t="shared" si="62"/>
        <v>0.15166538322799999</v>
      </c>
      <c r="AE105">
        <f t="shared" si="63"/>
        <v>0</v>
      </c>
      <c r="AF105">
        <f t="shared" si="64"/>
        <v>0.49809880184700001</v>
      </c>
      <c r="AG105">
        <f t="shared" si="65"/>
        <v>0</v>
      </c>
      <c r="AH105">
        <f t="shared" si="66"/>
        <v>2.3522979834000002</v>
      </c>
      <c r="AI105" t="str">
        <f t="shared" si="67"/>
        <v>pedestrian-back</v>
      </c>
      <c r="AJ105">
        <f t="shared" si="68"/>
        <v>0</v>
      </c>
      <c r="AK105">
        <f t="shared" si="69"/>
        <v>0.25247146597999998</v>
      </c>
      <c r="AL105">
        <f t="shared" si="70"/>
        <v>0.15166538322799999</v>
      </c>
      <c r="AM105">
        <f t="shared" si="71"/>
        <v>0.25247146597999998</v>
      </c>
      <c r="AN105">
        <f t="shared" si="72"/>
        <v>0</v>
      </c>
      <c r="AO105">
        <f t="shared" si="73"/>
        <v>0.15166538322799999</v>
      </c>
      <c r="AP105">
        <f t="shared" si="74"/>
        <v>0</v>
      </c>
      <c r="AQ105">
        <f t="shared" si="75"/>
        <v>0.25247146597999998</v>
      </c>
      <c r="AR105" t="str">
        <f t="shared" si="76"/>
        <v>pedestrian-back</v>
      </c>
      <c r="AS105">
        <f t="shared" si="77"/>
        <v>0</v>
      </c>
      <c r="AT105">
        <f t="shared" si="78"/>
        <v>1.1546365678999999</v>
      </c>
      <c r="AU105">
        <f t="shared" si="79"/>
        <v>-1.50302347987</v>
      </c>
      <c r="AV105">
        <f t="shared" si="80"/>
        <v>1.1546365678999999</v>
      </c>
      <c r="AW105">
        <f t="shared" si="81"/>
        <v>0</v>
      </c>
      <c r="AX105">
        <f t="shared" si="82"/>
        <v>1.50302347987</v>
      </c>
      <c r="AY105">
        <f t="shared" si="83"/>
        <v>0</v>
      </c>
      <c r="AZ105">
        <f t="shared" si="84"/>
        <v>1.50302347987</v>
      </c>
      <c r="BA105" t="str">
        <f t="shared" si="85"/>
        <v>pedestrian-left</v>
      </c>
      <c r="BB105">
        <f t="shared" si="86"/>
        <v>1</v>
      </c>
    </row>
    <row r="106" spans="1:54" x14ac:dyDescent="0.25">
      <c r="A106" t="s">
        <v>113</v>
      </c>
      <c r="B106" t="s">
        <v>21</v>
      </c>
      <c r="C106">
        <v>0.18160973417500001</v>
      </c>
      <c r="D106">
        <v>-1.1571374110799999</v>
      </c>
      <c r="E106">
        <v>-0.84970122677600002</v>
      </c>
      <c r="F106">
        <v>0.21334207546799999</v>
      </c>
      <c r="G106">
        <v>0.30919152742200001</v>
      </c>
      <c r="H106">
        <v>0.66385309152200001</v>
      </c>
      <c r="I106">
        <v>1</v>
      </c>
      <c r="J106">
        <v>2</v>
      </c>
      <c r="K106">
        <v>2</v>
      </c>
      <c r="L106">
        <v>1</v>
      </c>
      <c r="M106" t="s">
        <v>16</v>
      </c>
      <c r="N106">
        <f t="shared" si="51"/>
        <v>0</v>
      </c>
      <c r="O106">
        <f t="shared" si="87"/>
        <v>0.18160973417500001</v>
      </c>
      <c r="P106">
        <f t="shared" si="88"/>
        <v>0.52253360289000006</v>
      </c>
      <c r="Q106">
        <f t="shared" si="89"/>
        <v>1.8209905026019999</v>
      </c>
      <c r="R106">
        <f t="shared" si="90"/>
        <v>0.84970122677600002</v>
      </c>
      <c r="S106">
        <f t="shared" si="52"/>
        <v>1.8209905026019999</v>
      </c>
      <c r="T106" t="str">
        <f t="shared" si="53"/>
        <v>pedestrian-left</v>
      </c>
      <c r="U106">
        <f t="shared" si="91"/>
        <v>0</v>
      </c>
      <c r="V106" s="2">
        <f t="shared" si="54"/>
        <v>0.18160973417500001</v>
      </c>
      <c r="W106" s="3">
        <f t="shared" si="55"/>
        <v>0</v>
      </c>
      <c r="X106" s="4">
        <f t="shared" si="56"/>
        <v>0</v>
      </c>
      <c r="Y106" s="2">
        <f t="shared" si="57"/>
        <v>0</v>
      </c>
      <c r="Z106" s="3">
        <f t="shared" si="58"/>
        <v>0.21334207546799999</v>
      </c>
      <c r="AA106" s="4">
        <f t="shared" si="59"/>
        <v>0.30919152742200001</v>
      </c>
      <c r="AB106">
        <f t="shared" si="60"/>
        <v>1.1571374110799999</v>
      </c>
      <c r="AC106">
        <f t="shared" si="61"/>
        <v>0</v>
      </c>
      <c r="AD106">
        <f t="shared" si="62"/>
        <v>0.66385309152200001</v>
      </c>
      <c r="AE106">
        <f t="shared" si="63"/>
        <v>0.84970122677600002</v>
      </c>
      <c r="AF106">
        <f t="shared" si="64"/>
        <v>0</v>
      </c>
      <c r="AG106">
        <f t="shared" si="65"/>
        <v>0</v>
      </c>
      <c r="AH106">
        <f t="shared" si="66"/>
        <v>1.1571374110799999</v>
      </c>
      <c r="AI106" t="str">
        <f t="shared" si="67"/>
        <v>pedestrian-left</v>
      </c>
      <c r="AJ106">
        <f t="shared" si="68"/>
        <v>0</v>
      </c>
      <c r="AK106">
        <f t="shared" si="69"/>
        <v>0.18160973417500001</v>
      </c>
      <c r="AL106">
        <f t="shared" si="70"/>
        <v>0.66385309152200001</v>
      </c>
      <c r="AM106">
        <f t="shared" si="71"/>
        <v>0.18160973417500001</v>
      </c>
      <c r="AN106">
        <f t="shared" si="72"/>
        <v>0</v>
      </c>
      <c r="AO106">
        <f t="shared" si="73"/>
        <v>0.66385309152200001</v>
      </c>
      <c r="AP106">
        <f t="shared" si="74"/>
        <v>0</v>
      </c>
      <c r="AQ106">
        <f t="shared" si="75"/>
        <v>0.66385309152200001</v>
      </c>
      <c r="AR106" t="str">
        <f t="shared" si="76"/>
        <v>pedestrian-left</v>
      </c>
      <c r="AS106">
        <f t="shared" si="77"/>
        <v>0</v>
      </c>
      <c r="AT106">
        <f t="shared" si="78"/>
        <v>-0.84970122677600002</v>
      </c>
      <c r="AU106">
        <f t="shared" si="79"/>
        <v>0.21334207546799999</v>
      </c>
      <c r="AV106">
        <f t="shared" si="80"/>
        <v>0</v>
      </c>
      <c r="AW106">
        <f t="shared" si="81"/>
        <v>0.21334207546799999</v>
      </c>
      <c r="AX106">
        <f t="shared" si="82"/>
        <v>0</v>
      </c>
      <c r="AY106">
        <f t="shared" si="83"/>
        <v>0.84970122677600002</v>
      </c>
      <c r="AZ106">
        <f t="shared" si="84"/>
        <v>0.84970122677600002</v>
      </c>
      <c r="BA106" t="str">
        <f t="shared" si="85"/>
        <v>pedestrian-right</v>
      </c>
      <c r="BB106">
        <f t="shared" si="86"/>
        <v>1</v>
      </c>
    </row>
    <row r="107" spans="1:54" x14ac:dyDescent="0.25">
      <c r="A107" t="s">
        <v>114</v>
      </c>
      <c r="B107" t="s">
        <v>16</v>
      </c>
      <c r="C107">
        <v>-0.95401299767400005</v>
      </c>
      <c r="D107">
        <v>0.98569466931299998</v>
      </c>
      <c r="E107">
        <v>0.13697387657599999</v>
      </c>
      <c r="F107">
        <v>-0.159601418006</v>
      </c>
      <c r="G107">
        <v>0.38970665570099999</v>
      </c>
      <c r="H107">
        <v>-1.09780643981</v>
      </c>
      <c r="I107">
        <v>2</v>
      </c>
      <c r="J107">
        <v>2</v>
      </c>
      <c r="K107">
        <v>1</v>
      </c>
      <c r="L107">
        <v>1</v>
      </c>
      <c r="M107" t="s">
        <v>7</v>
      </c>
      <c r="N107">
        <f t="shared" si="51"/>
        <v>0</v>
      </c>
      <c r="O107">
        <f t="shared" si="87"/>
        <v>1.122668545889</v>
      </c>
      <c r="P107">
        <f t="shared" si="88"/>
        <v>1.343719653375</v>
      </c>
      <c r="Q107">
        <f t="shared" si="89"/>
        <v>0.159601418006</v>
      </c>
      <c r="R107">
        <f t="shared" si="90"/>
        <v>1.09780643981</v>
      </c>
      <c r="S107">
        <f t="shared" si="52"/>
        <v>1.343719653375</v>
      </c>
      <c r="T107" t="str">
        <f t="shared" si="53"/>
        <v>pedestrian-front</v>
      </c>
      <c r="U107">
        <f t="shared" si="91"/>
        <v>1</v>
      </c>
      <c r="V107" s="2">
        <f t="shared" si="54"/>
        <v>0</v>
      </c>
      <c r="W107" s="3">
        <f t="shared" si="55"/>
        <v>0.98569466931299998</v>
      </c>
      <c r="X107" s="4">
        <f t="shared" si="56"/>
        <v>0.13697387657599999</v>
      </c>
      <c r="Y107" s="2">
        <f t="shared" si="57"/>
        <v>0.95401299767400005</v>
      </c>
      <c r="Z107" s="3">
        <f t="shared" si="58"/>
        <v>0</v>
      </c>
      <c r="AA107" s="4">
        <f t="shared" si="59"/>
        <v>0.38970665570099999</v>
      </c>
      <c r="AB107">
        <f t="shared" si="60"/>
        <v>0</v>
      </c>
      <c r="AC107">
        <f t="shared" si="61"/>
        <v>0.159601418006</v>
      </c>
      <c r="AD107">
        <f t="shared" si="62"/>
        <v>0</v>
      </c>
      <c r="AE107">
        <f t="shared" si="63"/>
        <v>0</v>
      </c>
      <c r="AF107">
        <f t="shared" si="64"/>
        <v>0</v>
      </c>
      <c r="AG107">
        <f t="shared" si="65"/>
        <v>1.09780643981</v>
      </c>
      <c r="AH107">
        <f t="shared" si="66"/>
        <v>1.09780643981</v>
      </c>
      <c r="AI107" t="str">
        <f t="shared" si="67"/>
        <v>pedestrian-right</v>
      </c>
      <c r="AJ107">
        <f t="shared" si="68"/>
        <v>0</v>
      </c>
      <c r="AK107">
        <f t="shared" si="69"/>
        <v>-0.95401299767400005</v>
      </c>
      <c r="AL107">
        <f t="shared" si="70"/>
        <v>-1.09780643981</v>
      </c>
      <c r="AM107">
        <f t="shared" si="71"/>
        <v>0</v>
      </c>
      <c r="AN107">
        <f t="shared" si="72"/>
        <v>0.95401299767400005</v>
      </c>
      <c r="AO107">
        <f t="shared" si="73"/>
        <v>0</v>
      </c>
      <c r="AP107">
        <f t="shared" si="74"/>
        <v>1.09780643981</v>
      </c>
      <c r="AQ107">
        <f t="shared" si="75"/>
        <v>1.09780643981</v>
      </c>
      <c r="AR107" t="str">
        <f t="shared" si="76"/>
        <v>pedestrian-right</v>
      </c>
      <c r="AS107">
        <f t="shared" si="77"/>
        <v>0</v>
      </c>
      <c r="AT107">
        <f t="shared" si="78"/>
        <v>0.13697387657599999</v>
      </c>
      <c r="AU107">
        <f t="shared" si="79"/>
        <v>-0.159601418006</v>
      </c>
      <c r="AV107">
        <f t="shared" si="80"/>
        <v>0.13697387657599999</v>
      </c>
      <c r="AW107">
        <f t="shared" si="81"/>
        <v>0</v>
      </c>
      <c r="AX107">
        <f t="shared" si="82"/>
        <v>0.159601418006</v>
      </c>
      <c r="AY107">
        <f t="shared" si="83"/>
        <v>0</v>
      </c>
      <c r="AZ107">
        <f t="shared" si="84"/>
        <v>0.159601418006</v>
      </c>
      <c r="BA107" t="str">
        <f t="shared" si="85"/>
        <v>pedestrian-left</v>
      </c>
      <c r="BB107">
        <f t="shared" si="86"/>
        <v>0</v>
      </c>
    </row>
    <row r="108" spans="1:54" x14ac:dyDescent="0.25">
      <c r="A108" t="s">
        <v>115</v>
      </c>
      <c r="B108" t="s">
        <v>21</v>
      </c>
      <c r="C108">
        <v>1.92148531015E-2</v>
      </c>
      <c r="D108">
        <v>-0.951059660109</v>
      </c>
      <c r="E108">
        <v>1.0357265954899999</v>
      </c>
      <c r="F108">
        <v>-0.609812312164</v>
      </c>
      <c r="G108">
        <v>-0.260496825263</v>
      </c>
      <c r="H108">
        <v>0.214445739503</v>
      </c>
      <c r="I108">
        <v>2</v>
      </c>
      <c r="J108">
        <v>0</v>
      </c>
      <c r="K108">
        <v>3</v>
      </c>
      <c r="L108">
        <v>1</v>
      </c>
      <c r="M108" t="s">
        <v>12</v>
      </c>
      <c r="N108">
        <f t="shared" si="51"/>
        <v>0</v>
      </c>
      <c r="O108">
        <f t="shared" si="87"/>
        <v>1.0549414485914999</v>
      </c>
      <c r="P108">
        <f t="shared" si="88"/>
        <v>0</v>
      </c>
      <c r="Q108">
        <f t="shared" si="89"/>
        <v>1.775317711776</v>
      </c>
      <c r="R108">
        <f t="shared" si="90"/>
        <v>0.260496825263</v>
      </c>
      <c r="S108">
        <f t="shared" si="52"/>
        <v>1.775317711776</v>
      </c>
      <c r="T108" t="str">
        <f t="shared" si="53"/>
        <v>pedestrian-left</v>
      </c>
      <c r="U108">
        <f t="shared" si="91"/>
        <v>0</v>
      </c>
      <c r="V108" s="2">
        <f t="shared" si="54"/>
        <v>1.92148531015E-2</v>
      </c>
      <c r="W108" s="3">
        <f t="shared" si="55"/>
        <v>0</v>
      </c>
      <c r="X108" s="4">
        <f t="shared" si="56"/>
        <v>1.0357265954899999</v>
      </c>
      <c r="Y108" s="2">
        <f t="shared" si="57"/>
        <v>0</v>
      </c>
      <c r="Z108" s="3">
        <f t="shared" si="58"/>
        <v>0</v>
      </c>
      <c r="AA108" s="4">
        <f t="shared" si="59"/>
        <v>0</v>
      </c>
      <c r="AB108">
        <f t="shared" si="60"/>
        <v>0.951059660109</v>
      </c>
      <c r="AC108">
        <f t="shared" si="61"/>
        <v>0.609812312164</v>
      </c>
      <c r="AD108">
        <f t="shared" si="62"/>
        <v>0.214445739503</v>
      </c>
      <c r="AE108">
        <f t="shared" si="63"/>
        <v>0</v>
      </c>
      <c r="AF108">
        <f t="shared" si="64"/>
        <v>0.260496825263</v>
      </c>
      <c r="AG108">
        <f t="shared" si="65"/>
        <v>0</v>
      </c>
      <c r="AH108">
        <f t="shared" si="66"/>
        <v>1.0357265954899999</v>
      </c>
      <c r="AI108" t="str">
        <f t="shared" si="67"/>
        <v>pedestrian-back</v>
      </c>
      <c r="AJ108">
        <f t="shared" si="68"/>
        <v>0</v>
      </c>
      <c r="AK108">
        <f t="shared" si="69"/>
        <v>1.92148531015E-2</v>
      </c>
      <c r="AL108">
        <f t="shared" si="70"/>
        <v>0.214445739503</v>
      </c>
      <c r="AM108">
        <f t="shared" si="71"/>
        <v>1.92148531015E-2</v>
      </c>
      <c r="AN108">
        <f t="shared" si="72"/>
        <v>0</v>
      </c>
      <c r="AO108">
        <f t="shared" si="73"/>
        <v>0.214445739503</v>
      </c>
      <c r="AP108">
        <f t="shared" si="74"/>
        <v>0</v>
      </c>
      <c r="AQ108">
        <f t="shared" si="75"/>
        <v>0.214445739503</v>
      </c>
      <c r="AR108" t="str">
        <f t="shared" si="76"/>
        <v>pedestrian-left</v>
      </c>
      <c r="AS108">
        <f t="shared" si="77"/>
        <v>0</v>
      </c>
      <c r="AT108">
        <f t="shared" si="78"/>
        <v>1.0357265954899999</v>
      </c>
      <c r="AU108">
        <f t="shared" si="79"/>
        <v>-0.609812312164</v>
      </c>
      <c r="AV108">
        <f t="shared" si="80"/>
        <v>1.0357265954899999</v>
      </c>
      <c r="AW108">
        <f t="shared" si="81"/>
        <v>0</v>
      </c>
      <c r="AX108">
        <f t="shared" si="82"/>
        <v>0.609812312164</v>
      </c>
      <c r="AY108">
        <f t="shared" si="83"/>
        <v>0</v>
      </c>
      <c r="AZ108">
        <f t="shared" si="84"/>
        <v>1.0357265954899999</v>
      </c>
      <c r="BA108" t="str">
        <f t="shared" si="85"/>
        <v>pedestrian-back</v>
      </c>
      <c r="BB108">
        <f t="shared" si="86"/>
        <v>0</v>
      </c>
    </row>
    <row r="109" spans="1:54" x14ac:dyDescent="0.25">
      <c r="A109" t="s">
        <v>116</v>
      </c>
      <c r="B109" t="s">
        <v>21</v>
      </c>
      <c r="C109">
        <v>0.16181842094400001</v>
      </c>
      <c r="D109">
        <v>0.68335759096600002</v>
      </c>
      <c r="E109">
        <v>0.44420757047199999</v>
      </c>
      <c r="F109">
        <v>-0.79783200813800004</v>
      </c>
      <c r="G109">
        <v>-1.40509734285</v>
      </c>
      <c r="H109">
        <v>1.07767830441</v>
      </c>
      <c r="I109">
        <v>3</v>
      </c>
      <c r="J109">
        <v>0</v>
      </c>
      <c r="K109">
        <v>2</v>
      </c>
      <c r="L109">
        <v>1</v>
      </c>
      <c r="M109" t="s">
        <v>7</v>
      </c>
      <c r="N109">
        <f t="shared" si="51"/>
        <v>0</v>
      </c>
      <c r="O109">
        <f t="shared" si="87"/>
        <v>1.2893835823819999</v>
      </c>
      <c r="P109">
        <f t="shared" si="88"/>
        <v>0</v>
      </c>
      <c r="Q109">
        <f t="shared" si="89"/>
        <v>1.8755103125480002</v>
      </c>
      <c r="R109">
        <f t="shared" si="90"/>
        <v>1.40509734285</v>
      </c>
      <c r="S109">
        <f t="shared" si="52"/>
        <v>1.8755103125480002</v>
      </c>
      <c r="T109" t="str">
        <f t="shared" si="53"/>
        <v>pedestrian-left</v>
      </c>
      <c r="U109">
        <f t="shared" si="91"/>
        <v>0</v>
      </c>
      <c r="V109" s="2">
        <f t="shared" si="54"/>
        <v>0.16181842094400001</v>
      </c>
      <c r="W109" s="3">
        <f t="shared" si="55"/>
        <v>0.68335759096600002</v>
      </c>
      <c r="X109" s="4">
        <f t="shared" si="56"/>
        <v>0.44420757047199999</v>
      </c>
      <c r="Y109" s="2">
        <f t="shared" si="57"/>
        <v>0</v>
      </c>
      <c r="Z109" s="3">
        <f t="shared" si="58"/>
        <v>0</v>
      </c>
      <c r="AA109" s="4">
        <f t="shared" si="59"/>
        <v>0</v>
      </c>
      <c r="AB109">
        <f t="shared" si="60"/>
        <v>0</v>
      </c>
      <c r="AC109">
        <f t="shared" si="61"/>
        <v>0.79783200813800004</v>
      </c>
      <c r="AD109">
        <f t="shared" si="62"/>
        <v>1.07767830441</v>
      </c>
      <c r="AE109">
        <f t="shared" si="63"/>
        <v>0</v>
      </c>
      <c r="AF109">
        <f t="shared" si="64"/>
        <v>1.40509734285</v>
      </c>
      <c r="AG109">
        <f t="shared" si="65"/>
        <v>0</v>
      </c>
      <c r="AH109">
        <f t="shared" si="66"/>
        <v>1.40509734285</v>
      </c>
      <c r="AI109" t="str">
        <f t="shared" si="67"/>
        <v>pedestrian-right</v>
      </c>
      <c r="AJ109">
        <f t="shared" si="68"/>
        <v>1</v>
      </c>
      <c r="AK109">
        <f t="shared" si="69"/>
        <v>0.16181842094400001</v>
      </c>
      <c r="AL109">
        <f t="shared" si="70"/>
        <v>1.07767830441</v>
      </c>
      <c r="AM109">
        <f t="shared" si="71"/>
        <v>0.16181842094400001</v>
      </c>
      <c r="AN109">
        <f t="shared" si="72"/>
        <v>0</v>
      </c>
      <c r="AO109">
        <f t="shared" si="73"/>
        <v>1.07767830441</v>
      </c>
      <c r="AP109">
        <f t="shared" si="74"/>
        <v>0</v>
      </c>
      <c r="AQ109">
        <f t="shared" si="75"/>
        <v>1.07767830441</v>
      </c>
      <c r="AR109" t="str">
        <f t="shared" si="76"/>
        <v>pedestrian-left</v>
      </c>
      <c r="AS109">
        <f t="shared" si="77"/>
        <v>0</v>
      </c>
      <c r="AT109">
        <f t="shared" si="78"/>
        <v>0.44420757047199999</v>
      </c>
      <c r="AU109">
        <f t="shared" si="79"/>
        <v>-0.79783200813800004</v>
      </c>
      <c r="AV109">
        <f t="shared" si="80"/>
        <v>0.44420757047199999</v>
      </c>
      <c r="AW109">
        <f t="shared" si="81"/>
        <v>0</v>
      </c>
      <c r="AX109">
        <f t="shared" si="82"/>
        <v>0.79783200813800004</v>
      </c>
      <c r="AY109">
        <f t="shared" si="83"/>
        <v>0</v>
      </c>
      <c r="AZ109">
        <f t="shared" si="84"/>
        <v>0.79783200813800004</v>
      </c>
      <c r="BA109" t="str">
        <f t="shared" si="85"/>
        <v>pedestrian-left</v>
      </c>
      <c r="BB109">
        <f t="shared" si="86"/>
        <v>0</v>
      </c>
    </row>
    <row r="110" spans="1:54" x14ac:dyDescent="0.25">
      <c r="A110" t="s">
        <v>117</v>
      </c>
      <c r="B110" t="s">
        <v>21</v>
      </c>
      <c r="C110">
        <v>-0.76635133792499999</v>
      </c>
      <c r="D110">
        <v>-1.76370272563</v>
      </c>
      <c r="E110">
        <v>1.4629743504599999</v>
      </c>
      <c r="F110">
        <v>-0.30889576260099999</v>
      </c>
      <c r="G110">
        <v>1.06983500702</v>
      </c>
      <c r="H110">
        <v>0.82342637334199997</v>
      </c>
      <c r="I110">
        <v>1</v>
      </c>
      <c r="J110">
        <v>2</v>
      </c>
      <c r="K110">
        <v>3</v>
      </c>
      <c r="L110">
        <v>0</v>
      </c>
      <c r="M110" t="s">
        <v>16</v>
      </c>
      <c r="N110">
        <f t="shared" si="51"/>
        <v>0</v>
      </c>
      <c r="O110">
        <f t="shared" si="87"/>
        <v>1.4629743504599999</v>
      </c>
      <c r="P110">
        <f t="shared" si="88"/>
        <v>1.836186344945</v>
      </c>
      <c r="Q110">
        <f t="shared" si="89"/>
        <v>2.8960248615729998</v>
      </c>
      <c r="R110">
        <f t="shared" si="90"/>
        <v>0</v>
      </c>
      <c r="S110">
        <f t="shared" si="52"/>
        <v>2.8960248615729998</v>
      </c>
      <c r="T110" t="str">
        <f t="shared" si="53"/>
        <v>pedestrian-left</v>
      </c>
      <c r="U110">
        <f t="shared" si="91"/>
        <v>0</v>
      </c>
      <c r="V110" s="2">
        <f t="shared" si="54"/>
        <v>0</v>
      </c>
      <c r="W110" s="3">
        <f t="shared" si="55"/>
        <v>0</v>
      </c>
      <c r="X110" s="4">
        <f t="shared" si="56"/>
        <v>1.4629743504599999</v>
      </c>
      <c r="Y110" s="2">
        <f t="shared" si="57"/>
        <v>0.76635133792499999</v>
      </c>
      <c r="Z110" s="3">
        <f t="shared" si="58"/>
        <v>0</v>
      </c>
      <c r="AA110" s="4">
        <f t="shared" si="59"/>
        <v>1.06983500702</v>
      </c>
      <c r="AB110">
        <f t="shared" si="60"/>
        <v>1.76370272563</v>
      </c>
      <c r="AC110">
        <f t="shared" si="61"/>
        <v>0.30889576260099999</v>
      </c>
      <c r="AD110">
        <f t="shared" si="62"/>
        <v>0.82342637334199997</v>
      </c>
      <c r="AE110">
        <f t="shared" si="63"/>
        <v>0</v>
      </c>
      <c r="AF110">
        <f t="shared" si="64"/>
        <v>0</v>
      </c>
      <c r="AG110">
        <f t="shared" si="65"/>
        <v>0</v>
      </c>
      <c r="AH110">
        <f t="shared" si="66"/>
        <v>1.76370272563</v>
      </c>
      <c r="AI110" t="str">
        <f t="shared" si="67"/>
        <v>pedestrian-left</v>
      </c>
      <c r="AJ110">
        <f t="shared" si="68"/>
        <v>0</v>
      </c>
      <c r="AK110">
        <f t="shared" si="69"/>
        <v>-0.76635133792499999</v>
      </c>
      <c r="AL110">
        <f t="shared" si="70"/>
        <v>0.82342637334199997</v>
      </c>
      <c r="AM110">
        <f t="shared" si="71"/>
        <v>0</v>
      </c>
      <c r="AN110">
        <f t="shared" si="72"/>
        <v>0.76635133792499999</v>
      </c>
      <c r="AO110">
        <f t="shared" si="73"/>
        <v>0.82342637334199997</v>
      </c>
      <c r="AP110">
        <f t="shared" si="74"/>
        <v>0</v>
      </c>
      <c r="AQ110">
        <f t="shared" si="75"/>
        <v>0.82342637334199997</v>
      </c>
      <c r="AR110" t="str">
        <f t="shared" si="76"/>
        <v>pedestrian-left</v>
      </c>
      <c r="AS110">
        <f t="shared" si="77"/>
        <v>0</v>
      </c>
      <c r="AT110">
        <f t="shared" si="78"/>
        <v>1.4629743504599999</v>
      </c>
      <c r="AU110">
        <f t="shared" si="79"/>
        <v>-0.30889576260099999</v>
      </c>
      <c r="AV110">
        <f t="shared" si="80"/>
        <v>1.4629743504599999</v>
      </c>
      <c r="AW110">
        <f t="shared" si="81"/>
        <v>0</v>
      </c>
      <c r="AX110">
        <f t="shared" si="82"/>
        <v>0.30889576260099999</v>
      </c>
      <c r="AY110">
        <f t="shared" si="83"/>
        <v>0</v>
      </c>
      <c r="AZ110">
        <f t="shared" si="84"/>
        <v>1.4629743504599999</v>
      </c>
      <c r="BA110" t="str">
        <f t="shared" si="85"/>
        <v>pedestrian-back</v>
      </c>
      <c r="BB110">
        <f t="shared" si="86"/>
        <v>0</v>
      </c>
    </row>
    <row r="111" spans="1:54" x14ac:dyDescent="0.25">
      <c r="A111" t="s">
        <v>118</v>
      </c>
      <c r="B111" t="s">
        <v>21</v>
      </c>
      <c r="C111">
        <v>-0.17801689677800001</v>
      </c>
      <c r="D111">
        <v>0.73772485393800002</v>
      </c>
      <c r="E111">
        <v>1.19582416348</v>
      </c>
      <c r="F111">
        <v>-0.27713870598200002</v>
      </c>
      <c r="G111">
        <v>0.27466176033200002</v>
      </c>
      <c r="H111">
        <v>1.20469984637</v>
      </c>
      <c r="I111">
        <v>2</v>
      </c>
      <c r="J111">
        <v>2</v>
      </c>
      <c r="K111">
        <v>2</v>
      </c>
      <c r="L111">
        <v>0</v>
      </c>
      <c r="M111" t="s">
        <v>7</v>
      </c>
      <c r="N111">
        <f t="shared" si="51"/>
        <v>0</v>
      </c>
      <c r="O111">
        <f t="shared" si="87"/>
        <v>1.9335490174180001</v>
      </c>
      <c r="P111">
        <f t="shared" si="88"/>
        <v>0.45267865710999999</v>
      </c>
      <c r="Q111">
        <f t="shared" si="89"/>
        <v>1.4818385523520001</v>
      </c>
      <c r="R111">
        <f t="shared" si="90"/>
        <v>0</v>
      </c>
      <c r="S111">
        <f t="shared" si="52"/>
        <v>1.9335490174180001</v>
      </c>
      <c r="T111" t="str">
        <f t="shared" si="53"/>
        <v>pedestrian-back</v>
      </c>
      <c r="U111">
        <f t="shared" si="91"/>
        <v>0</v>
      </c>
      <c r="V111" s="2">
        <f t="shared" si="54"/>
        <v>0</v>
      </c>
      <c r="W111" s="3">
        <f t="shared" si="55"/>
        <v>0.73772485393800002</v>
      </c>
      <c r="X111" s="4">
        <f t="shared" si="56"/>
        <v>1.19582416348</v>
      </c>
      <c r="Y111" s="2">
        <f t="shared" si="57"/>
        <v>0.17801689677800001</v>
      </c>
      <c r="Z111" s="3">
        <f t="shared" si="58"/>
        <v>0</v>
      </c>
      <c r="AA111" s="4">
        <f t="shared" si="59"/>
        <v>0.27466176033200002</v>
      </c>
      <c r="AB111">
        <f t="shared" si="60"/>
        <v>0</v>
      </c>
      <c r="AC111">
        <f t="shared" si="61"/>
        <v>0.27713870598200002</v>
      </c>
      <c r="AD111">
        <f t="shared" si="62"/>
        <v>1.20469984637</v>
      </c>
      <c r="AE111">
        <f t="shared" si="63"/>
        <v>0</v>
      </c>
      <c r="AF111">
        <f t="shared" si="64"/>
        <v>0</v>
      </c>
      <c r="AG111">
        <f t="shared" si="65"/>
        <v>0</v>
      </c>
      <c r="AH111">
        <f t="shared" si="66"/>
        <v>1.20469984637</v>
      </c>
      <c r="AI111" t="str">
        <f t="shared" si="67"/>
        <v>pedestrian-left</v>
      </c>
      <c r="AJ111">
        <f t="shared" si="68"/>
        <v>0</v>
      </c>
      <c r="AK111">
        <f t="shared" si="69"/>
        <v>-0.17801689677800001</v>
      </c>
      <c r="AL111">
        <f t="shared" si="70"/>
        <v>1.20469984637</v>
      </c>
      <c r="AM111">
        <f t="shared" si="71"/>
        <v>0</v>
      </c>
      <c r="AN111">
        <f t="shared" si="72"/>
        <v>0.17801689677800001</v>
      </c>
      <c r="AO111">
        <f t="shared" si="73"/>
        <v>1.20469984637</v>
      </c>
      <c r="AP111">
        <f t="shared" si="74"/>
        <v>0</v>
      </c>
      <c r="AQ111">
        <f t="shared" si="75"/>
        <v>1.20469984637</v>
      </c>
      <c r="AR111" t="str">
        <f t="shared" si="76"/>
        <v>pedestrian-left</v>
      </c>
      <c r="AS111">
        <f t="shared" si="77"/>
        <v>0</v>
      </c>
      <c r="AT111">
        <f t="shared" si="78"/>
        <v>1.19582416348</v>
      </c>
      <c r="AU111">
        <f t="shared" si="79"/>
        <v>-0.27713870598200002</v>
      </c>
      <c r="AV111">
        <f t="shared" si="80"/>
        <v>1.19582416348</v>
      </c>
      <c r="AW111">
        <f t="shared" si="81"/>
        <v>0</v>
      </c>
      <c r="AX111">
        <f t="shared" si="82"/>
        <v>0.27713870598200002</v>
      </c>
      <c r="AY111">
        <f t="shared" si="83"/>
        <v>0</v>
      </c>
      <c r="AZ111">
        <f t="shared" si="84"/>
        <v>1.19582416348</v>
      </c>
      <c r="BA111" t="str">
        <f t="shared" si="85"/>
        <v>pedestrian-back</v>
      </c>
      <c r="BB111">
        <f t="shared" si="86"/>
        <v>0</v>
      </c>
    </row>
    <row r="112" spans="1:54" x14ac:dyDescent="0.25">
      <c r="A112" t="s">
        <v>119</v>
      </c>
      <c r="B112" t="s">
        <v>16</v>
      </c>
      <c r="C112">
        <v>7.2809386840499996E-3</v>
      </c>
      <c r="D112">
        <v>0.91837565436799995</v>
      </c>
      <c r="E112">
        <v>-1.45323150849</v>
      </c>
      <c r="F112">
        <v>-0.63615503375600002</v>
      </c>
      <c r="G112">
        <v>0.808313053798</v>
      </c>
      <c r="H112">
        <v>0.14196490129100001</v>
      </c>
      <c r="I112">
        <v>2</v>
      </c>
      <c r="J112">
        <v>1</v>
      </c>
      <c r="K112">
        <v>2</v>
      </c>
      <c r="L112">
        <v>1</v>
      </c>
      <c r="M112" t="s">
        <v>7</v>
      </c>
      <c r="N112">
        <f t="shared" si="51"/>
        <v>0</v>
      </c>
      <c r="O112">
        <f t="shared" si="87"/>
        <v>0.92565659305204995</v>
      </c>
      <c r="P112">
        <f t="shared" si="88"/>
        <v>0.808313053798</v>
      </c>
      <c r="Q112">
        <f t="shared" si="89"/>
        <v>0.77811993504700006</v>
      </c>
      <c r="R112">
        <f t="shared" si="90"/>
        <v>1.45323150849</v>
      </c>
      <c r="S112">
        <f t="shared" si="52"/>
        <v>1.45323150849</v>
      </c>
      <c r="T112" t="str">
        <f t="shared" si="53"/>
        <v>pedestrian-right</v>
      </c>
      <c r="U112">
        <f t="shared" si="91"/>
        <v>0</v>
      </c>
      <c r="V112" s="2">
        <f t="shared" si="54"/>
        <v>7.2809386840499996E-3</v>
      </c>
      <c r="W112" s="3">
        <f t="shared" si="55"/>
        <v>0.91837565436799995</v>
      </c>
      <c r="X112" s="4">
        <f t="shared" si="56"/>
        <v>0</v>
      </c>
      <c r="Y112" s="2">
        <f t="shared" si="57"/>
        <v>0</v>
      </c>
      <c r="Z112" s="3">
        <f t="shared" si="58"/>
        <v>0</v>
      </c>
      <c r="AA112" s="4">
        <f t="shared" si="59"/>
        <v>0.808313053798</v>
      </c>
      <c r="AB112">
        <f t="shared" si="60"/>
        <v>0</v>
      </c>
      <c r="AC112">
        <f t="shared" si="61"/>
        <v>0.63615503375600002</v>
      </c>
      <c r="AD112">
        <f t="shared" si="62"/>
        <v>0.14196490129100001</v>
      </c>
      <c r="AE112">
        <f t="shared" si="63"/>
        <v>1.45323150849</v>
      </c>
      <c r="AF112">
        <f t="shared" si="64"/>
        <v>0</v>
      </c>
      <c r="AG112">
        <f t="shared" si="65"/>
        <v>0</v>
      </c>
      <c r="AH112">
        <f t="shared" si="66"/>
        <v>1.45323150849</v>
      </c>
      <c r="AI112" t="str">
        <f t="shared" si="67"/>
        <v>pedestrian-right</v>
      </c>
      <c r="AJ112">
        <f t="shared" si="68"/>
        <v>0</v>
      </c>
      <c r="AK112">
        <f t="shared" si="69"/>
        <v>7.2809386840499996E-3</v>
      </c>
      <c r="AL112">
        <f t="shared" si="70"/>
        <v>0.14196490129100001</v>
      </c>
      <c r="AM112">
        <f t="shared" si="71"/>
        <v>7.2809386840499996E-3</v>
      </c>
      <c r="AN112">
        <f t="shared" si="72"/>
        <v>0</v>
      </c>
      <c r="AO112">
        <f t="shared" si="73"/>
        <v>0.14196490129100001</v>
      </c>
      <c r="AP112">
        <f t="shared" si="74"/>
        <v>0</v>
      </c>
      <c r="AQ112">
        <f t="shared" si="75"/>
        <v>0.14196490129100001</v>
      </c>
      <c r="AR112" t="str">
        <f t="shared" si="76"/>
        <v>pedestrian-left</v>
      </c>
      <c r="AS112">
        <f t="shared" si="77"/>
        <v>0</v>
      </c>
      <c r="AT112">
        <f t="shared" si="78"/>
        <v>-1.45323150849</v>
      </c>
      <c r="AU112">
        <f t="shared" si="79"/>
        <v>-0.63615503375600002</v>
      </c>
      <c r="AV112">
        <f t="shared" si="80"/>
        <v>0</v>
      </c>
      <c r="AW112">
        <f t="shared" si="81"/>
        <v>0</v>
      </c>
      <c r="AX112">
        <f t="shared" si="82"/>
        <v>0.63615503375600002</v>
      </c>
      <c r="AY112">
        <f t="shared" si="83"/>
        <v>1.45323150849</v>
      </c>
      <c r="AZ112">
        <f t="shared" si="84"/>
        <v>1.45323150849</v>
      </c>
      <c r="BA112" t="str">
        <f t="shared" si="85"/>
        <v>pedestrian-right</v>
      </c>
      <c r="BB112">
        <f t="shared" si="86"/>
        <v>0</v>
      </c>
    </row>
    <row r="113" spans="1:54" x14ac:dyDescent="0.25">
      <c r="A113" t="s">
        <v>120</v>
      </c>
      <c r="B113" t="s">
        <v>16</v>
      </c>
      <c r="C113">
        <v>-6.3701809943600002E-2</v>
      </c>
      <c r="D113">
        <v>0.51232477095999995</v>
      </c>
      <c r="E113">
        <v>-8.8905279743299995E-2</v>
      </c>
      <c r="F113">
        <v>-1.2259175685100001</v>
      </c>
      <c r="G113">
        <v>4.4715610703600001E-2</v>
      </c>
      <c r="H113">
        <v>-2.0204058902900002</v>
      </c>
      <c r="I113">
        <v>1</v>
      </c>
      <c r="J113">
        <v>2</v>
      </c>
      <c r="K113">
        <v>1</v>
      </c>
      <c r="L113">
        <v>2</v>
      </c>
      <c r="M113" t="s">
        <v>16</v>
      </c>
      <c r="N113">
        <f t="shared" si="51"/>
        <v>1</v>
      </c>
      <c r="O113">
        <f t="shared" si="87"/>
        <v>0.51232477095999995</v>
      </c>
      <c r="P113">
        <f t="shared" si="88"/>
        <v>0.1084174206472</v>
      </c>
      <c r="Q113">
        <f t="shared" si="89"/>
        <v>1.2259175685100001</v>
      </c>
      <c r="R113">
        <f t="shared" si="90"/>
        <v>2.1093111700333003</v>
      </c>
      <c r="S113">
        <f t="shared" si="52"/>
        <v>2.1093111700333003</v>
      </c>
      <c r="T113" t="str">
        <f t="shared" si="53"/>
        <v>pedestrian-right</v>
      </c>
      <c r="U113">
        <f t="shared" si="91"/>
        <v>0</v>
      </c>
      <c r="V113" s="2">
        <f t="shared" si="54"/>
        <v>0</v>
      </c>
      <c r="W113" s="3">
        <f t="shared" si="55"/>
        <v>0.51232477095999995</v>
      </c>
      <c r="X113" s="4">
        <f t="shared" si="56"/>
        <v>0</v>
      </c>
      <c r="Y113" s="2">
        <f t="shared" si="57"/>
        <v>6.3701809943600002E-2</v>
      </c>
      <c r="Z113" s="3">
        <f t="shared" si="58"/>
        <v>0</v>
      </c>
      <c r="AA113" s="4">
        <f t="shared" si="59"/>
        <v>4.4715610703600001E-2</v>
      </c>
      <c r="AB113">
        <f t="shared" si="60"/>
        <v>0</v>
      </c>
      <c r="AC113">
        <f t="shared" si="61"/>
        <v>1.2259175685100001</v>
      </c>
      <c r="AD113">
        <f t="shared" si="62"/>
        <v>0</v>
      </c>
      <c r="AE113">
        <f t="shared" si="63"/>
        <v>8.8905279743299995E-2</v>
      </c>
      <c r="AF113">
        <f t="shared" si="64"/>
        <v>0</v>
      </c>
      <c r="AG113">
        <f t="shared" si="65"/>
        <v>2.0204058902900002</v>
      </c>
      <c r="AH113">
        <f t="shared" si="66"/>
        <v>2.0204058902900002</v>
      </c>
      <c r="AI113" t="str">
        <f t="shared" si="67"/>
        <v>pedestrian-right</v>
      </c>
      <c r="AJ113">
        <f t="shared" si="68"/>
        <v>0</v>
      </c>
      <c r="AK113">
        <f t="shared" si="69"/>
        <v>-6.3701809943600002E-2</v>
      </c>
      <c r="AL113">
        <f t="shared" si="70"/>
        <v>-2.0204058902900002</v>
      </c>
      <c r="AM113">
        <f t="shared" si="71"/>
        <v>0</v>
      </c>
      <c r="AN113">
        <f t="shared" si="72"/>
        <v>6.3701809943600002E-2</v>
      </c>
      <c r="AO113">
        <f t="shared" si="73"/>
        <v>0</v>
      </c>
      <c r="AP113">
        <f t="shared" si="74"/>
        <v>2.0204058902900002</v>
      </c>
      <c r="AQ113">
        <f t="shared" si="75"/>
        <v>2.0204058902900002</v>
      </c>
      <c r="AR113" t="str">
        <f t="shared" si="76"/>
        <v>pedestrian-right</v>
      </c>
      <c r="AS113">
        <f t="shared" si="77"/>
        <v>0</v>
      </c>
      <c r="AT113">
        <f t="shared" si="78"/>
        <v>-8.8905279743299995E-2</v>
      </c>
      <c r="AU113">
        <f t="shared" si="79"/>
        <v>-1.2259175685100001</v>
      </c>
      <c r="AV113">
        <f t="shared" si="80"/>
        <v>0</v>
      </c>
      <c r="AW113">
        <f t="shared" si="81"/>
        <v>0</v>
      </c>
      <c r="AX113">
        <f t="shared" si="82"/>
        <v>1.2259175685100001</v>
      </c>
      <c r="AY113">
        <f t="shared" si="83"/>
        <v>8.8905279743299995E-2</v>
      </c>
      <c r="AZ113">
        <f t="shared" si="84"/>
        <v>1.2259175685100001</v>
      </c>
      <c r="BA113" t="str">
        <f t="shared" si="85"/>
        <v>pedestrian-left</v>
      </c>
      <c r="BB113">
        <f t="shared" si="86"/>
        <v>0</v>
      </c>
    </row>
    <row r="114" spans="1:54" x14ac:dyDescent="0.25">
      <c r="A114" t="s">
        <v>121</v>
      </c>
      <c r="B114" t="s">
        <v>16</v>
      </c>
      <c r="C114">
        <v>1.2529950216800001</v>
      </c>
      <c r="D114">
        <v>-0.48400443712199998</v>
      </c>
      <c r="E114">
        <v>-1.3809224578099999</v>
      </c>
      <c r="F114">
        <v>6.8337851116199999E-2</v>
      </c>
      <c r="G114">
        <v>0.84852971242999997</v>
      </c>
      <c r="H114">
        <v>-1.0349267467400001</v>
      </c>
      <c r="I114">
        <v>1</v>
      </c>
      <c r="J114">
        <v>2</v>
      </c>
      <c r="K114">
        <v>1</v>
      </c>
      <c r="L114">
        <v>2</v>
      </c>
      <c r="M114" t="s">
        <v>16</v>
      </c>
      <c r="N114">
        <f t="shared" si="51"/>
        <v>1</v>
      </c>
      <c r="O114">
        <f t="shared" si="87"/>
        <v>1.2529950216800001</v>
      </c>
      <c r="P114">
        <f t="shared" si="88"/>
        <v>0.91686756354620003</v>
      </c>
      <c r="Q114">
        <f t="shared" si="89"/>
        <v>0.48400443712199998</v>
      </c>
      <c r="R114">
        <f t="shared" si="90"/>
        <v>2.4158492045499997</v>
      </c>
      <c r="S114">
        <f t="shared" si="52"/>
        <v>2.4158492045499997</v>
      </c>
      <c r="T114" t="str">
        <f t="shared" si="53"/>
        <v>pedestrian-right</v>
      </c>
      <c r="U114">
        <f t="shared" si="91"/>
        <v>0</v>
      </c>
      <c r="V114" s="2">
        <f t="shared" si="54"/>
        <v>1.2529950216800001</v>
      </c>
      <c r="W114" s="3">
        <f t="shared" si="55"/>
        <v>0</v>
      </c>
      <c r="X114" s="4">
        <f t="shared" si="56"/>
        <v>0</v>
      </c>
      <c r="Y114" s="2">
        <f t="shared" si="57"/>
        <v>0</v>
      </c>
      <c r="Z114" s="3">
        <f t="shared" si="58"/>
        <v>6.8337851116199999E-2</v>
      </c>
      <c r="AA114" s="4">
        <f t="shared" si="59"/>
        <v>0.84852971242999997</v>
      </c>
      <c r="AB114">
        <f t="shared" si="60"/>
        <v>0.48400443712199998</v>
      </c>
      <c r="AC114">
        <f t="shared" si="61"/>
        <v>0</v>
      </c>
      <c r="AD114">
        <f t="shared" si="62"/>
        <v>0</v>
      </c>
      <c r="AE114">
        <f t="shared" si="63"/>
        <v>1.3809224578099999</v>
      </c>
      <c r="AF114">
        <f t="shared" si="64"/>
        <v>0</v>
      </c>
      <c r="AG114">
        <f t="shared" si="65"/>
        <v>1.0349267467400001</v>
      </c>
      <c r="AH114">
        <f t="shared" si="66"/>
        <v>1.3809224578099999</v>
      </c>
      <c r="AI114" t="str">
        <f t="shared" si="67"/>
        <v>pedestrian-right</v>
      </c>
      <c r="AJ114">
        <f t="shared" si="68"/>
        <v>0</v>
      </c>
      <c r="AK114">
        <f t="shared" si="69"/>
        <v>1.2529950216800001</v>
      </c>
      <c r="AL114">
        <f t="shared" si="70"/>
        <v>-1.0349267467400001</v>
      </c>
      <c r="AM114">
        <f t="shared" si="71"/>
        <v>1.2529950216800001</v>
      </c>
      <c r="AN114">
        <f t="shared" si="72"/>
        <v>0</v>
      </c>
      <c r="AO114">
        <f t="shared" si="73"/>
        <v>0</v>
      </c>
      <c r="AP114">
        <f t="shared" si="74"/>
        <v>1.0349267467400001</v>
      </c>
      <c r="AQ114">
        <f t="shared" si="75"/>
        <v>1.2529950216800001</v>
      </c>
      <c r="AR114" t="str">
        <f t="shared" si="76"/>
        <v>pedestrian-back</v>
      </c>
      <c r="AS114">
        <f t="shared" si="77"/>
        <v>0</v>
      </c>
      <c r="AT114">
        <f t="shared" si="78"/>
        <v>-1.3809224578099999</v>
      </c>
      <c r="AU114">
        <f t="shared" si="79"/>
        <v>6.8337851116199999E-2</v>
      </c>
      <c r="AV114">
        <f t="shared" si="80"/>
        <v>0</v>
      </c>
      <c r="AW114">
        <f t="shared" si="81"/>
        <v>6.8337851116199999E-2</v>
      </c>
      <c r="AX114">
        <f t="shared" si="82"/>
        <v>0</v>
      </c>
      <c r="AY114">
        <f t="shared" si="83"/>
        <v>1.3809224578099999</v>
      </c>
      <c r="AZ114">
        <f t="shared" si="84"/>
        <v>1.3809224578099999</v>
      </c>
      <c r="BA114" t="str">
        <f t="shared" si="85"/>
        <v>pedestrian-right</v>
      </c>
      <c r="BB114">
        <f t="shared" si="86"/>
        <v>0</v>
      </c>
    </row>
    <row r="115" spans="1:54" x14ac:dyDescent="0.25">
      <c r="A115" t="s">
        <v>122</v>
      </c>
      <c r="B115" t="s">
        <v>16</v>
      </c>
      <c r="C115">
        <v>-0.41856741347199999</v>
      </c>
      <c r="D115">
        <v>2.7859635726600001</v>
      </c>
      <c r="E115">
        <v>-0.48451659843299999</v>
      </c>
      <c r="F115">
        <v>-0.14268681431899999</v>
      </c>
      <c r="G115">
        <v>-0.27589034556600001</v>
      </c>
      <c r="H115">
        <v>-1.22286269397</v>
      </c>
      <c r="I115">
        <v>1</v>
      </c>
      <c r="J115">
        <v>1</v>
      </c>
      <c r="K115">
        <v>1</v>
      </c>
      <c r="L115">
        <v>3</v>
      </c>
      <c r="M115" t="s">
        <v>21</v>
      </c>
      <c r="N115">
        <f t="shared" si="51"/>
        <v>0</v>
      </c>
      <c r="O115">
        <f t="shared" si="87"/>
        <v>2.7859635726600001</v>
      </c>
      <c r="P115">
        <f t="shared" si="88"/>
        <v>0.41856741347199999</v>
      </c>
      <c r="Q115">
        <f t="shared" si="89"/>
        <v>0.14268681431899999</v>
      </c>
      <c r="R115">
        <f t="shared" si="90"/>
        <v>1.983269637969</v>
      </c>
      <c r="S115">
        <f t="shared" si="52"/>
        <v>2.7859635726600001</v>
      </c>
      <c r="T115" t="str">
        <f t="shared" si="53"/>
        <v>pedestrian-back</v>
      </c>
      <c r="U115">
        <f t="shared" si="91"/>
        <v>0</v>
      </c>
      <c r="V115" s="2">
        <f t="shared" si="54"/>
        <v>0</v>
      </c>
      <c r="W115" s="3">
        <f t="shared" si="55"/>
        <v>2.7859635726600001</v>
      </c>
      <c r="X115" s="4">
        <f t="shared" si="56"/>
        <v>0</v>
      </c>
      <c r="Y115" s="2">
        <f t="shared" si="57"/>
        <v>0.41856741347199999</v>
      </c>
      <c r="Z115" s="3">
        <f t="shared" si="58"/>
        <v>0</v>
      </c>
      <c r="AA115" s="4">
        <f t="shared" si="59"/>
        <v>0</v>
      </c>
      <c r="AB115">
        <f t="shared" si="60"/>
        <v>0</v>
      </c>
      <c r="AC115">
        <f t="shared" si="61"/>
        <v>0.14268681431899999</v>
      </c>
      <c r="AD115">
        <f t="shared" si="62"/>
        <v>0</v>
      </c>
      <c r="AE115">
        <f t="shared" si="63"/>
        <v>0.48451659843299999</v>
      </c>
      <c r="AF115">
        <f t="shared" si="64"/>
        <v>0.27589034556600001</v>
      </c>
      <c r="AG115">
        <f t="shared" si="65"/>
        <v>1.22286269397</v>
      </c>
      <c r="AH115">
        <f t="shared" si="66"/>
        <v>2.7859635726600001</v>
      </c>
      <c r="AI115" t="str">
        <f t="shared" si="67"/>
        <v>pedestrian-back</v>
      </c>
      <c r="AJ115">
        <f t="shared" si="68"/>
        <v>0</v>
      </c>
      <c r="AK115">
        <f t="shared" si="69"/>
        <v>-0.41856741347199999</v>
      </c>
      <c r="AL115">
        <f t="shared" si="70"/>
        <v>-1.22286269397</v>
      </c>
      <c r="AM115">
        <f t="shared" si="71"/>
        <v>0</v>
      </c>
      <c r="AN115">
        <f t="shared" si="72"/>
        <v>0.41856741347199999</v>
      </c>
      <c r="AO115">
        <f t="shared" si="73"/>
        <v>0</v>
      </c>
      <c r="AP115">
        <f t="shared" si="74"/>
        <v>1.22286269397</v>
      </c>
      <c r="AQ115">
        <f t="shared" si="75"/>
        <v>1.22286269397</v>
      </c>
      <c r="AR115" t="str">
        <f t="shared" si="76"/>
        <v>pedestrian-right</v>
      </c>
      <c r="AS115">
        <f t="shared" si="77"/>
        <v>0</v>
      </c>
      <c r="AT115">
        <f t="shared" si="78"/>
        <v>-0.48451659843299999</v>
      </c>
      <c r="AU115">
        <f t="shared" si="79"/>
        <v>-0.14268681431899999</v>
      </c>
      <c r="AV115">
        <f t="shared" si="80"/>
        <v>0</v>
      </c>
      <c r="AW115">
        <f t="shared" si="81"/>
        <v>0</v>
      </c>
      <c r="AX115">
        <f t="shared" si="82"/>
        <v>0.14268681431899999</v>
      </c>
      <c r="AY115">
        <f t="shared" si="83"/>
        <v>0.48451659843299999</v>
      </c>
      <c r="AZ115">
        <f t="shared" si="84"/>
        <v>0.48451659843299999</v>
      </c>
      <c r="BA115" t="str">
        <f t="shared" si="85"/>
        <v>pedestrian-right</v>
      </c>
      <c r="BB115">
        <f t="shared" si="86"/>
        <v>0</v>
      </c>
    </row>
    <row r="116" spans="1:54" x14ac:dyDescent="0.25">
      <c r="A116" t="s">
        <v>123</v>
      </c>
      <c r="B116" t="s">
        <v>7</v>
      </c>
      <c r="C116">
        <v>0.41595634119800001</v>
      </c>
      <c r="D116">
        <v>1.5748951302600001E-2</v>
      </c>
      <c r="E116">
        <v>-0.42688094884299999</v>
      </c>
      <c r="F116">
        <v>0.645419578504</v>
      </c>
      <c r="G116">
        <v>0.75038660240599997</v>
      </c>
      <c r="H116">
        <v>-1.42538138075</v>
      </c>
      <c r="I116">
        <v>2</v>
      </c>
      <c r="J116">
        <v>2</v>
      </c>
      <c r="K116">
        <v>0</v>
      </c>
      <c r="L116">
        <v>2</v>
      </c>
      <c r="M116" t="s">
        <v>7</v>
      </c>
      <c r="N116">
        <f t="shared" si="51"/>
        <v>1</v>
      </c>
      <c r="O116">
        <f t="shared" si="87"/>
        <v>0.43170529250060002</v>
      </c>
      <c r="P116">
        <f t="shared" si="88"/>
        <v>1.39580618091</v>
      </c>
      <c r="Q116">
        <f t="shared" si="89"/>
        <v>0</v>
      </c>
      <c r="R116">
        <f t="shared" si="90"/>
        <v>1.8522623295930001</v>
      </c>
      <c r="S116">
        <f t="shared" si="52"/>
        <v>1.8522623295930001</v>
      </c>
      <c r="T116" t="str">
        <f t="shared" si="53"/>
        <v>pedestrian-right</v>
      </c>
      <c r="U116">
        <f t="shared" si="91"/>
        <v>0</v>
      </c>
      <c r="V116" s="2">
        <f t="shared" si="54"/>
        <v>0.41595634119800001</v>
      </c>
      <c r="W116" s="3">
        <f t="shared" si="55"/>
        <v>1.5748951302600001E-2</v>
      </c>
      <c r="X116" s="4">
        <f t="shared" si="56"/>
        <v>0</v>
      </c>
      <c r="Y116" s="2">
        <f t="shared" si="57"/>
        <v>0</v>
      </c>
      <c r="Z116" s="3">
        <f t="shared" si="58"/>
        <v>0.645419578504</v>
      </c>
      <c r="AA116" s="4">
        <f t="shared" si="59"/>
        <v>0.75038660240599997</v>
      </c>
      <c r="AB116">
        <f t="shared" si="60"/>
        <v>0</v>
      </c>
      <c r="AC116">
        <f t="shared" si="61"/>
        <v>0</v>
      </c>
      <c r="AD116">
        <f t="shared" si="62"/>
        <v>0</v>
      </c>
      <c r="AE116">
        <f t="shared" si="63"/>
        <v>0.42688094884299999</v>
      </c>
      <c r="AF116">
        <f t="shared" si="64"/>
        <v>0</v>
      </c>
      <c r="AG116">
        <f t="shared" si="65"/>
        <v>1.42538138075</v>
      </c>
      <c r="AH116">
        <f t="shared" si="66"/>
        <v>1.42538138075</v>
      </c>
      <c r="AI116" t="str">
        <f t="shared" si="67"/>
        <v>pedestrian-right</v>
      </c>
      <c r="AJ116">
        <f t="shared" si="68"/>
        <v>0</v>
      </c>
      <c r="AK116">
        <f t="shared" si="69"/>
        <v>0.41595634119800001</v>
      </c>
      <c r="AL116">
        <f t="shared" si="70"/>
        <v>-1.42538138075</v>
      </c>
      <c r="AM116">
        <f t="shared" si="71"/>
        <v>0.41595634119800001</v>
      </c>
      <c r="AN116">
        <f t="shared" si="72"/>
        <v>0</v>
      </c>
      <c r="AO116">
        <f t="shared" si="73"/>
        <v>0</v>
      </c>
      <c r="AP116">
        <f t="shared" si="74"/>
        <v>1.42538138075</v>
      </c>
      <c r="AQ116">
        <f t="shared" si="75"/>
        <v>1.42538138075</v>
      </c>
      <c r="AR116" t="str">
        <f t="shared" si="76"/>
        <v>pedestrian-right</v>
      </c>
      <c r="AS116">
        <f t="shared" si="77"/>
        <v>0</v>
      </c>
      <c r="AT116">
        <f t="shared" si="78"/>
        <v>-0.42688094884299999</v>
      </c>
      <c r="AU116">
        <f t="shared" si="79"/>
        <v>0.645419578504</v>
      </c>
      <c r="AV116">
        <f t="shared" si="80"/>
        <v>0</v>
      </c>
      <c r="AW116">
        <f t="shared" si="81"/>
        <v>0.645419578504</v>
      </c>
      <c r="AX116">
        <f t="shared" si="82"/>
        <v>0</v>
      </c>
      <c r="AY116">
        <f t="shared" si="83"/>
        <v>0.42688094884299999</v>
      </c>
      <c r="AZ116">
        <f t="shared" si="84"/>
        <v>0.645419578504</v>
      </c>
      <c r="BA116" t="str">
        <f t="shared" si="85"/>
        <v>pedestrian-front</v>
      </c>
      <c r="BB116">
        <f t="shared" si="86"/>
        <v>0</v>
      </c>
    </row>
    <row r="117" spans="1:54" x14ac:dyDescent="0.25">
      <c r="A117" t="s">
        <v>124</v>
      </c>
      <c r="B117" t="s">
        <v>7</v>
      </c>
      <c r="C117">
        <v>-0.40356526826400002</v>
      </c>
      <c r="D117">
        <v>-0.723184022792</v>
      </c>
      <c r="E117">
        <v>-0.699091381643</v>
      </c>
      <c r="F117">
        <v>0.26945359253000001</v>
      </c>
      <c r="G117">
        <v>-0.92003722725100001</v>
      </c>
      <c r="H117">
        <v>0.10176061152</v>
      </c>
      <c r="I117">
        <v>0</v>
      </c>
      <c r="J117">
        <v>2</v>
      </c>
      <c r="K117">
        <v>2</v>
      </c>
      <c r="L117">
        <v>2</v>
      </c>
      <c r="M117" t="s">
        <v>16</v>
      </c>
      <c r="N117">
        <f t="shared" si="51"/>
        <v>0</v>
      </c>
      <c r="O117">
        <f t="shared" si="87"/>
        <v>0</v>
      </c>
      <c r="P117">
        <f t="shared" si="88"/>
        <v>0.67301886079399997</v>
      </c>
      <c r="Q117">
        <f t="shared" si="89"/>
        <v>0.82494463431200005</v>
      </c>
      <c r="R117">
        <f t="shared" si="90"/>
        <v>1.619128608894</v>
      </c>
      <c r="S117">
        <f t="shared" si="52"/>
        <v>1.619128608894</v>
      </c>
      <c r="T117" t="str">
        <f t="shared" si="53"/>
        <v>pedestrian-right</v>
      </c>
      <c r="U117">
        <f t="shared" si="91"/>
        <v>0</v>
      </c>
      <c r="V117" s="2">
        <f t="shared" si="54"/>
        <v>0</v>
      </c>
      <c r="W117" s="3">
        <f t="shared" si="55"/>
        <v>0</v>
      </c>
      <c r="X117" s="4">
        <f t="shared" si="56"/>
        <v>0</v>
      </c>
      <c r="Y117" s="2">
        <f t="shared" si="57"/>
        <v>0.40356526826400002</v>
      </c>
      <c r="Z117" s="3">
        <f t="shared" si="58"/>
        <v>0.26945359253000001</v>
      </c>
      <c r="AA117" s="4">
        <f t="shared" si="59"/>
        <v>0</v>
      </c>
      <c r="AB117">
        <f t="shared" si="60"/>
        <v>0.723184022792</v>
      </c>
      <c r="AC117">
        <f t="shared" si="61"/>
        <v>0</v>
      </c>
      <c r="AD117">
        <f t="shared" si="62"/>
        <v>0.10176061152</v>
      </c>
      <c r="AE117">
        <f t="shared" si="63"/>
        <v>0.699091381643</v>
      </c>
      <c r="AF117">
        <f t="shared" si="64"/>
        <v>0.92003722725100001</v>
      </c>
      <c r="AG117">
        <f t="shared" si="65"/>
        <v>0</v>
      </c>
      <c r="AH117">
        <f t="shared" si="66"/>
        <v>0.92003722725100001</v>
      </c>
      <c r="AI117" t="str">
        <f t="shared" si="67"/>
        <v>pedestrian-right</v>
      </c>
      <c r="AJ117">
        <f t="shared" si="68"/>
        <v>0</v>
      </c>
      <c r="AK117">
        <f t="shared" si="69"/>
        <v>-0.40356526826400002</v>
      </c>
      <c r="AL117">
        <f t="shared" si="70"/>
        <v>0.10176061152</v>
      </c>
      <c r="AM117">
        <f t="shared" si="71"/>
        <v>0</v>
      </c>
      <c r="AN117">
        <f t="shared" si="72"/>
        <v>0.40356526826400002</v>
      </c>
      <c r="AO117">
        <f t="shared" si="73"/>
        <v>0.10176061152</v>
      </c>
      <c r="AP117">
        <f t="shared" si="74"/>
        <v>0</v>
      </c>
      <c r="AQ117">
        <f t="shared" si="75"/>
        <v>0.40356526826400002</v>
      </c>
      <c r="AR117" t="str">
        <f t="shared" si="76"/>
        <v>pedestrian-front</v>
      </c>
      <c r="AS117">
        <f t="shared" si="77"/>
        <v>0</v>
      </c>
      <c r="AT117">
        <f t="shared" si="78"/>
        <v>-0.699091381643</v>
      </c>
      <c r="AU117">
        <f t="shared" si="79"/>
        <v>0.26945359253000001</v>
      </c>
      <c r="AV117">
        <f t="shared" si="80"/>
        <v>0</v>
      </c>
      <c r="AW117">
        <f t="shared" si="81"/>
        <v>0.26945359253000001</v>
      </c>
      <c r="AX117">
        <f t="shared" si="82"/>
        <v>0</v>
      </c>
      <c r="AY117">
        <f t="shared" si="83"/>
        <v>0.699091381643</v>
      </c>
      <c r="AZ117">
        <f t="shared" si="84"/>
        <v>0.699091381643</v>
      </c>
      <c r="BA117" t="str">
        <f t="shared" si="85"/>
        <v>pedestrian-right</v>
      </c>
      <c r="BB117">
        <f t="shared" si="86"/>
        <v>0</v>
      </c>
    </row>
    <row r="118" spans="1:54" x14ac:dyDescent="0.25">
      <c r="A118" t="s">
        <v>125</v>
      </c>
      <c r="B118" t="s">
        <v>16</v>
      </c>
      <c r="C118">
        <v>-0.40256764245499999</v>
      </c>
      <c r="D118">
        <v>-0.73562818422499998</v>
      </c>
      <c r="E118">
        <v>0.14799335689000001</v>
      </c>
      <c r="F118">
        <v>2.5357302637999998E-2</v>
      </c>
      <c r="G118">
        <v>0.83076802753400003</v>
      </c>
      <c r="H118">
        <v>-1.2959776911600001</v>
      </c>
      <c r="I118">
        <v>1</v>
      </c>
      <c r="J118">
        <v>3</v>
      </c>
      <c r="K118">
        <v>1</v>
      </c>
      <c r="L118">
        <v>1</v>
      </c>
      <c r="M118" t="s">
        <v>16</v>
      </c>
      <c r="N118">
        <f t="shared" si="51"/>
        <v>1</v>
      </c>
      <c r="O118">
        <f t="shared" si="87"/>
        <v>0.14799335689000001</v>
      </c>
      <c r="P118">
        <f t="shared" si="88"/>
        <v>1.258692972627</v>
      </c>
      <c r="Q118">
        <f t="shared" si="89"/>
        <v>0.73562818422499998</v>
      </c>
      <c r="R118">
        <f t="shared" si="90"/>
        <v>1.2959776911600001</v>
      </c>
      <c r="S118">
        <f t="shared" si="52"/>
        <v>1.2959776911600001</v>
      </c>
      <c r="T118" t="str">
        <f t="shared" si="53"/>
        <v>pedestrian-right</v>
      </c>
      <c r="U118">
        <f t="shared" si="91"/>
        <v>0</v>
      </c>
      <c r="V118" s="2">
        <f t="shared" si="54"/>
        <v>0</v>
      </c>
      <c r="W118" s="3">
        <f t="shared" si="55"/>
        <v>0</v>
      </c>
      <c r="X118" s="4">
        <f t="shared" si="56"/>
        <v>0.14799335689000001</v>
      </c>
      <c r="Y118" s="2">
        <f t="shared" si="57"/>
        <v>0.40256764245499999</v>
      </c>
      <c r="Z118" s="3">
        <f t="shared" si="58"/>
        <v>2.5357302637999998E-2</v>
      </c>
      <c r="AA118" s="4">
        <f t="shared" si="59"/>
        <v>0.83076802753400003</v>
      </c>
      <c r="AB118">
        <f t="shared" si="60"/>
        <v>0.73562818422499998</v>
      </c>
      <c r="AC118">
        <f t="shared" si="61"/>
        <v>0</v>
      </c>
      <c r="AD118">
        <f t="shared" si="62"/>
        <v>0</v>
      </c>
      <c r="AE118">
        <f t="shared" si="63"/>
        <v>0</v>
      </c>
      <c r="AF118">
        <f t="shared" si="64"/>
        <v>0</v>
      </c>
      <c r="AG118">
        <f t="shared" si="65"/>
        <v>1.2959776911600001</v>
      </c>
      <c r="AH118">
        <f t="shared" si="66"/>
        <v>1.2959776911600001</v>
      </c>
      <c r="AI118" t="str">
        <f t="shared" si="67"/>
        <v>pedestrian-right</v>
      </c>
      <c r="AJ118">
        <f t="shared" si="68"/>
        <v>0</v>
      </c>
      <c r="AK118">
        <f t="shared" si="69"/>
        <v>-0.40256764245499999</v>
      </c>
      <c r="AL118">
        <f t="shared" si="70"/>
        <v>-1.2959776911600001</v>
      </c>
      <c r="AM118">
        <f t="shared" si="71"/>
        <v>0</v>
      </c>
      <c r="AN118">
        <f t="shared" si="72"/>
        <v>0.40256764245499999</v>
      </c>
      <c r="AO118">
        <f t="shared" si="73"/>
        <v>0</v>
      </c>
      <c r="AP118">
        <f t="shared" si="74"/>
        <v>1.2959776911600001</v>
      </c>
      <c r="AQ118">
        <f t="shared" si="75"/>
        <v>1.2959776911600001</v>
      </c>
      <c r="AR118" t="str">
        <f t="shared" si="76"/>
        <v>pedestrian-right</v>
      </c>
      <c r="AS118">
        <f t="shared" si="77"/>
        <v>0</v>
      </c>
      <c r="AT118">
        <f t="shared" si="78"/>
        <v>0.14799335689000001</v>
      </c>
      <c r="AU118">
        <f t="shared" si="79"/>
        <v>2.5357302637999998E-2</v>
      </c>
      <c r="AV118">
        <f t="shared" si="80"/>
        <v>0.14799335689000001</v>
      </c>
      <c r="AW118">
        <f t="shared" si="81"/>
        <v>2.5357302637999998E-2</v>
      </c>
      <c r="AX118">
        <f t="shared" si="82"/>
        <v>0</v>
      </c>
      <c r="AY118">
        <f t="shared" si="83"/>
        <v>0</v>
      </c>
      <c r="AZ118">
        <f t="shared" si="84"/>
        <v>0.14799335689000001</v>
      </c>
      <c r="BA118" t="str">
        <f t="shared" si="85"/>
        <v>pedestrian-back</v>
      </c>
      <c r="BB118">
        <f t="shared" si="86"/>
        <v>0</v>
      </c>
    </row>
    <row r="119" spans="1:54" x14ac:dyDescent="0.25">
      <c r="A119" t="s">
        <v>126</v>
      </c>
      <c r="B119" t="s">
        <v>7</v>
      </c>
      <c r="C119">
        <v>2.0770778995199999</v>
      </c>
      <c r="D119">
        <v>-1.81317374639</v>
      </c>
      <c r="E119">
        <v>-0.66068355238499998</v>
      </c>
      <c r="F119">
        <v>0.30749214258899998</v>
      </c>
      <c r="G119">
        <v>0.90048717774999998</v>
      </c>
      <c r="H119">
        <v>-1.48061283663</v>
      </c>
      <c r="I119">
        <v>1</v>
      </c>
      <c r="J119">
        <v>2</v>
      </c>
      <c r="K119">
        <v>1</v>
      </c>
      <c r="L119">
        <v>2</v>
      </c>
      <c r="M119" t="s">
        <v>16</v>
      </c>
      <c r="N119">
        <f t="shared" si="51"/>
        <v>0</v>
      </c>
      <c r="O119">
        <f t="shared" si="87"/>
        <v>2.0770778995199999</v>
      </c>
      <c r="P119">
        <f t="shared" si="88"/>
        <v>1.2079793203389999</v>
      </c>
      <c r="Q119">
        <f t="shared" si="89"/>
        <v>1.81317374639</v>
      </c>
      <c r="R119">
        <f t="shared" si="90"/>
        <v>2.1412963890149999</v>
      </c>
      <c r="S119">
        <f t="shared" si="52"/>
        <v>2.1412963890149999</v>
      </c>
      <c r="T119" t="str">
        <f t="shared" si="53"/>
        <v>pedestrian-right</v>
      </c>
      <c r="U119">
        <f t="shared" si="91"/>
        <v>0</v>
      </c>
      <c r="V119" s="2">
        <f t="shared" si="54"/>
        <v>2.0770778995199999</v>
      </c>
      <c r="W119" s="3">
        <f t="shared" si="55"/>
        <v>0</v>
      </c>
      <c r="X119" s="4">
        <f t="shared" si="56"/>
        <v>0</v>
      </c>
      <c r="Y119" s="2">
        <f t="shared" si="57"/>
        <v>0</v>
      </c>
      <c r="Z119" s="3">
        <f t="shared" si="58"/>
        <v>0.30749214258899998</v>
      </c>
      <c r="AA119" s="4">
        <f t="shared" si="59"/>
        <v>0.90048717774999998</v>
      </c>
      <c r="AB119">
        <f t="shared" si="60"/>
        <v>1.81317374639</v>
      </c>
      <c r="AC119">
        <f t="shared" si="61"/>
        <v>0</v>
      </c>
      <c r="AD119">
        <f t="shared" si="62"/>
        <v>0</v>
      </c>
      <c r="AE119">
        <f t="shared" si="63"/>
        <v>0.66068355238499998</v>
      </c>
      <c r="AF119">
        <f t="shared" si="64"/>
        <v>0</v>
      </c>
      <c r="AG119">
        <f t="shared" si="65"/>
        <v>1.48061283663</v>
      </c>
      <c r="AH119">
        <f t="shared" si="66"/>
        <v>2.0770778995199999</v>
      </c>
      <c r="AI119" t="str">
        <f t="shared" si="67"/>
        <v>pedestrian-back</v>
      </c>
      <c r="AJ119">
        <f t="shared" si="68"/>
        <v>1</v>
      </c>
      <c r="AK119">
        <f t="shared" si="69"/>
        <v>2.0770778995199999</v>
      </c>
      <c r="AL119">
        <f t="shared" si="70"/>
        <v>-1.48061283663</v>
      </c>
      <c r="AM119">
        <f t="shared" si="71"/>
        <v>2.0770778995199999</v>
      </c>
      <c r="AN119">
        <f t="shared" si="72"/>
        <v>0</v>
      </c>
      <c r="AO119">
        <f t="shared" si="73"/>
        <v>0</v>
      </c>
      <c r="AP119">
        <f t="shared" si="74"/>
        <v>1.48061283663</v>
      </c>
      <c r="AQ119">
        <f t="shared" si="75"/>
        <v>2.0770778995199999</v>
      </c>
      <c r="AR119" t="str">
        <f t="shared" si="76"/>
        <v>pedestrian-back</v>
      </c>
      <c r="AS119">
        <f t="shared" si="77"/>
        <v>1</v>
      </c>
      <c r="AT119">
        <f t="shared" si="78"/>
        <v>-0.66068355238499998</v>
      </c>
      <c r="AU119">
        <f t="shared" si="79"/>
        <v>0.30749214258899998</v>
      </c>
      <c r="AV119">
        <f t="shared" si="80"/>
        <v>0</v>
      </c>
      <c r="AW119">
        <f t="shared" si="81"/>
        <v>0.30749214258899998</v>
      </c>
      <c r="AX119">
        <f t="shared" si="82"/>
        <v>0</v>
      </c>
      <c r="AY119">
        <f t="shared" si="83"/>
        <v>0.66068355238499998</v>
      </c>
      <c r="AZ119">
        <f t="shared" si="84"/>
        <v>0.66068355238499998</v>
      </c>
      <c r="BA119" t="str">
        <f t="shared" si="85"/>
        <v>pedestrian-right</v>
      </c>
      <c r="BB119">
        <f t="shared" si="86"/>
        <v>0</v>
      </c>
    </row>
    <row r="120" spans="1:54" x14ac:dyDescent="0.25">
      <c r="A120" t="s">
        <v>127</v>
      </c>
      <c r="B120" t="s">
        <v>21</v>
      </c>
      <c r="C120">
        <v>-0.72160770946200004</v>
      </c>
      <c r="D120">
        <v>-0.82494464119800004</v>
      </c>
      <c r="E120">
        <v>-0.194183093354</v>
      </c>
      <c r="F120">
        <v>1.29994734342</v>
      </c>
      <c r="G120">
        <v>0.30782883481700002</v>
      </c>
      <c r="H120">
        <v>0.515432485153</v>
      </c>
      <c r="I120">
        <v>0</v>
      </c>
      <c r="J120">
        <v>3</v>
      </c>
      <c r="K120">
        <v>2</v>
      </c>
      <c r="L120">
        <v>1</v>
      </c>
      <c r="M120" t="s">
        <v>16</v>
      </c>
      <c r="N120">
        <f t="shared" si="51"/>
        <v>0</v>
      </c>
      <c r="O120">
        <f t="shared" si="87"/>
        <v>0</v>
      </c>
      <c r="P120">
        <f t="shared" si="88"/>
        <v>2.3293838876990001</v>
      </c>
      <c r="Q120">
        <f t="shared" si="89"/>
        <v>1.340377126351</v>
      </c>
      <c r="R120">
        <f t="shared" si="90"/>
        <v>0.194183093354</v>
      </c>
      <c r="S120">
        <f t="shared" si="52"/>
        <v>2.3293838876990001</v>
      </c>
      <c r="T120" t="str">
        <f t="shared" si="53"/>
        <v>pedestrian-front</v>
      </c>
      <c r="U120">
        <f t="shared" si="91"/>
        <v>0</v>
      </c>
      <c r="V120" s="2">
        <f t="shared" si="54"/>
        <v>0</v>
      </c>
      <c r="W120" s="3">
        <f t="shared" si="55"/>
        <v>0</v>
      </c>
      <c r="X120" s="4">
        <f t="shared" si="56"/>
        <v>0</v>
      </c>
      <c r="Y120" s="2">
        <f t="shared" si="57"/>
        <v>0.72160770946200004</v>
      </c>
      <c r="Z120" s="3">
        <f t="shared" si="58"/>
        <v>1.29994734342</v>
      </c>
      <c r="AA120" s="4">
        <f t="shared" si="59"/>
        <v>0.30782883481700002</v>
      </c>
      <c r="AB120">
        <f t="shared" si="60"/>
        <v>0.82494464119800004</v>
      </c>
      <c r="AC120">
        <f t="shared" si="61"/>
        <v>0</v>
      </c>
      <c r="AD120">
        <f t="shared" si="62"/>
        <v>0.515432485153</v>
      </c>
      <c r="AE120">
        <f t="shared" si="63"/>
        <v>0.194183093354</v>
      </c>
      <c r="AF120">
        <f t="shared" si="64"/>
        <v>0</v>
      </c>
      <c r="AG120">
        <f t="shared" si="65"/>
        <v>0</v>
      </c>
      <c r="AH120">
        <f t="shared" si="66"/>
        <v>1.29994734342</v>
      </c>
      <c r="AI120" t="str">
        <f t="shared" si="67"/>
        <v>pedestrian-front</v>
      </c>
      <c r="AJ120">
        <f t="shared" si="68"/>
        <v>0</v>
      </c>
      <c r="AK120">
        <f t="shared" si="69"/>
        <v>-0.72160770946200004</v>
      </c>
      <c r="AL120">
        <f t="shared" si="70"/>
        <v>0.515432485153</v>
      </c>
      <c r="AM120">
        <f t="shared" si="71"/>
        <v>0</v>
      </c>
      <c r="AN120">
        <f t="shared" si="72"/>
        <v>0.72160770946200004</v>
      </c>
      <c r="AO120">
        <f t="shared" si="73"/>
        <v>0.515432485153</v>
      </c>
      <c r="AP120">
        <f t="shared" si="74"/>
        <v>0</v>
      </c>
      <c r="AQ120">
        <f t="shared" si="75"/>
        <v>0.72160770946200004</v>
      </c>
      <c r="AR120" t="str">
        <f t="shared" si="76"/>
        <v>pedestrian-front</v>
      </c>
      <c r="AS120">
        <f t="shared" si="77"/>
        <v>0</v>
      </c>
      <c r="AT120">
        <f t="shared" si="78"/>
        <v>-0.194183093354</v>
      </c>
      <c r="AU120">
        <f t="shared" si="79"/>
        <v>1.29994734342</v>
      </c>
      <c r="AV120">
        <f t="shared" si="80"/>
        <v>0</v>
      </c>
      <c r="AW120">
        <f t="shared" si="81"/>
        <v>1.29994734342</v>
      </c>
      <c r="AX120">
        <f t="shared" si="82"/>
        <v>0</v>
      </c>
      <c r="AY120">
        <f t="shared" si="83"/>
        <v>0.194183093354</v>
      </c>
      <c r="AZ120">
        <f t="shared" si="84"/>
        <v>1.29994734342</v>
      </c>
      <c r="BA120" t="str">
        <f t="shared" si="85"/>
        <v>pedestrian-front</v>
      </c>
      <c r="BB120">
        <f t="shared" si="86"/>
        <v>0</v>
      </c>
    </row>
    <row r="121" spans="1:54" x14ac:dyDescent="0.25">
      <c r="A121" t="s">
        <v>128</v>
      </c>
      <c r="B121" t="s">
        <v>16</v>
      </c>
      <c r="C121">
        <v>0.51794716856</v>
      </c>
      <c r="D121">
        <v>-0.28745257191000001</v>
      </c>
      <c r="E121">
        <v>0.58138329796199995</v>
      </c>
      <c r="F121">
        <v>-1.22530399223</v>
      </c>
      <c r="G121">
        <v>9.5855459224299999E-2</v>
      </c>
      <c r="H121">
        <v>-1.10515579896</v>
      </c>
      <c r="I121">
        <v>2</v>
      </c>
      <c r="J121">
        <v>1</v>
      </c>
      <c r="K121">
        <v>2</v>
      </c>
      <c r="L121">
        <v>1</v>
      </c>
      <c r="M121" t="s">
        <v>7</v>
      </c>
      <c r="N121">
        <f t="shared" si="51"/>
        <v>0</v>
      </c>
      <c r="O121">
        <f t="shared" si="87"/>
        <v>1.0993304665219998</v>
      </c>
      <c r="P121">
        <f t="shared" si="88"/>
        <v>9.5855459224299999E-2</v>
      </c>
      <c r="Q121">
        <f t="shared" si="89"/>
        <v>1.51275656414</v>
      </c>
      <c r="R121">
        <f t="shared" si="90"/>
        <v>1.10515579896</v>
      </c>
      <c r="S121">
        <f t="shared" si="52"/>
        <v>1.51275656414</v>
      </c>
      <c r="T121" t="str">
        <f t="shared" si="53"/>
        <v>pedestrian-left</v>
      </c>
      <c r="U121">
        <f t="shared" si="91"/>
        <v>0</v>
      </c>
      <c r="V121" s="2">
        <f t="shared" si="54"/>
        <v>0.51794716856</v>
      </c>
      <c r="W121" s="3">
        <f t="shared" si="55"/>
        <v>0</v>
      </c>
      <c r="X121" s="4">
        <f t="shared" si="56"/>
        <v>0.58138329796199995</v>
      </c>
      <c r="Y121" s="2">
        <f t="shared" si="57"/>
        <v>0</v>
      </c>
      <c r="Z121" s="3">
        <f t="shared" si="58"/>
        <v>0</v>
      </c>
      <c r="AA121" s="4">
        <f t="shared" si="59"/>
        <v>9.5855459224299999E-2</v>
      </c>
      <c r="AB121">
        <f t="shared" si="60"/>
        <v>0.28745257191000001</v>
      </c>
      <c r="AC121">
        <f t="shared" si="61"/>
        <v>1.22530399223</v>
      </c>
      <c r="AD121">
        <f t="shared" si="62"/>
        <v>0</v>
      </c>
      <c r="AE121">
        <f t="shared" si="63"/>
        <v>0</v>
      </c>
      <c r="AF121">
        <f t="shared" si="64"/>
        <v>0</v>
      </c>
      <c r="AG121">
        <f t="shared" si="65"/>
        <v>1.10515579896</v>
      </c>
      <c r="AH121">
        <f t="shared" si="66"/>
        <v>1.22530399223</v>
      </c>
      <c r="AI121" t="str">
        <f t="shared" si="67"/>
        <v>pedestrian-left</v>
      </c>
      <c r="AJ121">
        <f t="shared" si="68"/>
        <v>0</v>
      </c>
      <c r="AK121">
        <f t="shared" si="69"/>
        <v>0.51794716856</v>
      </c>
      <c r="AL121">
        <f t="shared" si="70"/>
        <v>-1.10515579896</v>
      </c>
      <c r="AM121">
        <f t="shared" si="71"/>
        <v>0.51794716856</v>
      </c>
      <c r="AN121">
        <f t="shared" si="72"/>
        <v>0</v>
      </c>
      <c r="AO121">
        <f t="shared" si="73"/>
        <v>0</v>
      </c>
      <c r="AP121">
        <f t="shared" si="74"/>
        <v>1.10515579896</v>
      </c>
      <c r="AQ121">
        <f t="shared" si="75"/>
        <v>1.10515579896</v>
      </c>
      <c r="AR121" t="str">
        <f t="shared" si="76"/>
        <v>pedestrian-right</v>
      </c>
      <c r="AS121">
        <f t="shared" si="77"/>
        <v>0</v>
      </c>
      <c r="AT121">
        <f t="shared" si="78"/>
        <v>0.58138329796199995</v>
      </c>
      <c r="AU121">
        <f t="shared" si="79"/>
        <v>-1.22530399223</v>
      </c>
      <c r="AV121">
        <f t="shared" si="80"/>
        <v>0.58138329796199995</v>
      </c>
      <c r="AW121">
        <f t="shared" si="81"/>
        <v>0</v>
      </c>
      <c r="AX121">
        <f t="shared" si="82"/>
        <v>1.22530399223</v>
      </c>
      <c r="AY121">
        <f t="shared" si="83"/>
        <v>0</v>
      </c>
      <c r="AZ121">
        <f t="shared" si="84"/>
        <v>1.22530399223</v>
      </c>
      <c r="BA121" t="str">
        <f t="shared" si="85"/>
        <v>pedestrian-left</v>
      </c>
      <c r="BB121">
        <f t="shared" si="86"/>
        <v>0</v>
      </c>
    </row>
    <row r="122" spans="1:54" x14ac:dyDescent="0.25">
      <c r="A122" t="s">
        <v>129</v>
      </c>
      <c r="B122" t="s">
        <v>12</v>
      </c>
      <c r="C122">
        <v>-7.8200090887299997E-2</v>
      </c>
      <c r="D122">
        <v>0.98250577023100005</v>
      </c>
      <c r="E122">
        <v>-0.227192731349</v>
      </c>
      <c r="F122">
        <v>1.88224222042</v>
      </c>
      <c r="G122">
        <v>0.56793985024799998</v>
      </c>
      <c r="H122">
        <v>0.116967993491</v>
      </c>
      <c r="I122">
        <v>1</v>
      </c>
      <c r="J122">
        <v>3</v>
      </c>
      <c r="K122">
        <v>1</v>
      </c>
      <c r="L122">
        <v>1</v>
      </c>
      <c r="M122" t="s">
        <v>16</v>
      </c>
      <c r="N122">
        <f t="shared" si="51"/>
        <v>0</v>
      </c>
      <c r="O122">
        <f t="shared" si="87"/>
        <v>0.98250577023100005</v>
      </c>
      <c r="P122">
        <f t="shared" si="88"/>
        <v>2.5283821615552999</v>
      </c>
      <c r="Q122">
        <f t="shared" si="89"/>
        <v>0.116967993491</v>
      </c>
      <c r="R122">
        <f t="shared" si="90"/>
        <v>0.227192731349</v>
      </c>
      <c r="S122">
        <f t="shared" si="52"/>
        <v>2.5283821615552999</v>
      </c>
      <c r="T122" t="str">
        <f t="shared" si="53"/>
        <v>pedestrian-front</v>
      </c>
      <c r="U122">
        <f t="shared" si="91"/>
        <v>0</v>
      </c>
      <c r="V122" s="2">
        <f t="shared" si="54"/>
        <v>0</v>
      </c>
      <c r="W122" s="3">
        <f t="shared" si="55"/>
        <v>0.98250577023100005</v>
      </c>
      <c r="X122" s="4">
        <f t="shared" si="56"/>
        <v>0</v>
      </c>
      <c r="Y122" s="2">
        <f t="shared" si="57"/>
        <v>7.8200090887299997E-2</v>
      </c>
      <c r="Z122" s="3">
        <f t="shared" si="58"/>
        <v>1.88224222042</v>
      </c>
      <c r="AA122" s="4">
        <f t="shared" si="59"/>
        <v>0.56793985024799998</v>
      </c>
      <c r="AB122">
        <f t="shared" si="60"/>
        <v>0</v>
      </c>
      <c r="AC122">
        <f t="shared" si="61"/>
        <v>0</v>
      </c>
      <c r="AD122">
        <f t="shared" si="62"/>
        <v>0.116967993491</v>
      </c>
      <c r="AE122">
        <f t="shared" si="63"/>
        <v>0.227192731349</v>
      </c>
      <c r="AF122">
        <f t="shared" si="64"/>
        <v>0</v>
      </c>
      <c r="AG122">
        <f t="shared" si="65"/>
        <v>0</v>
      </c>
      <c r="AH122">
        <f t="shared" si="66"/>
        <v>1.88224222042</v>
      </c>
      <c r="AI122" t="str">
        <f t="shared" si="67"/>
        <v>pedestrian-front</v>
      </c>
      <c r="AJ122">
        <f t="shared" si="68"/>
        <v>0</v>
      </c>
      <c r="AK122">
        <f t="shared" si="69"/>
        <v>-7.8200090887299997E-2</v>
      </c>
      <c r="AL122">
        <f t="shared" si="70"/>
        <v>0.116967993491</v>
      </c>
      <c r="AM122">
        <f t="shared" si="71"/>
        <v>0</v>
      </c>
      <c r="AN122">
        <f t="shared" si="72"/>
        <v>7.8200090887299997E-2</v>
      </c>
      <c r="AO122">
        <f t="shared" si="73"/>
        <v>0.116967993491</v>
      </c>
      <c r="AP122">
        <f t="shared" si="74"/>
        <v>0</v>
      </c>
      <c r="AQ122">
        <f t="shared" si="75"/>
        <v>0.116967993491</v>
      </c>
      <c r="AR122" t="str">
        <f t="shared" si="76"/>
        <v>pedestrian-left</v>
      </c>
      <c r="AS122">
        <f t="shared" si="77"/>
        <v>1</v>
      </c>
      <c r="AT122">
        <f t="shared" si="78"/>
        <v>-0.227192731349</v>
      </c>
      <c r="AU122">
        <f t="shared" si="79"/>
        <v>1.88224222042</v>
      </c>
      <c r="AV122">
        <f t="shared" si="80"/>
        <v>0</v>
      </c>
      <c r="AW122">
        <f t="shared" si="81"/>
        <v>1.88224222042</v>
      </c>
      <c r="AX122">
        <f t="shared" si="82"/>
        <v>0</v>
      </c>
      <c r="AY122">
        <f t="shared" si="83"/>
        <v>0.227192731349</v>
      </c>
      <c r="AZ122">
        <f t="shared" si="84"/>
        <v>1.88224222042</v>
      </c>
      <c r="BA122" t="str">
        <f t="shared" si="85"/>
        <v>pedestrian-front</v>
      </c>
      <c r="BB122">
        <f t="shared" si="86"/>
        <v>0</v>
      </c>
    </row>
    <row r="123" spans="1:54" x14ac:dyDescent="0.25">
      <c r="A123" t="s">
        <v>130</v>
      </c>
      <c r="B123" t="s">
        <v>12</v>
      </c>
      <c r="C123">
        <v>0.41321799260600001</v>
      </c>
      <c r="D123">
        <v>0.71788259970099999</v>
      </c>
      <c r="E123">
        <v>0.65989187914900005</v>
      </c>
      <c r="F123">
        <v>1.25247249357</v>
      </c>
      <c r="G123">
        <v>0.24665918261600001</v>
      </c>
      <c r="H123">
        <v>8.9855273652200002E-2</v>
      </c>
      <c r="I123">
        <v>3</v>
      </c>
      <c r="J123">
        <v>2</v>
      </c>
      <c r="K123">
        <v>1</v>
      </c>
      <c r="L123">
        <v>0</v>
      </c>
      <c r="M123" t="s">
        <v>7</v>
      </c>
      <c r="N123">
        <f t="shared" si="51"/>
        <v>0</v>
      </c>
      <c r="O123">
        <f t="shared" si="87"/>
        <v>1.7909924714559999</v>
      </c>
      <c r="P123">
        <f t="shared" si="88"/>
        <v>1.4991316761860001</v>
      </c>
      <c r="Q123">
        <f t="shared" si="89"/>
        <v>8.9855273652200002E-2</v>
      </c>
      <c r="R123">
        <f t="shared" si="90"/>
        <v>0</v>
      </c>
      <c r="S123">
        <f t="shared" si="52"/>
        <v>1.7909924714559999</v>
      </c>
      <c r="T123" t="str">
        <f t="shared" si="53"/>
        <v>pedestrian-back</v>
      </c>
      <c r="U123">
        <f t="shared" si="91"/>
        <v>0</v>
      </c>
      <c r="V123" s="2">
        <f t="shared" si="54"/>
        <v>0.41321799260600001</v>
      </c>
      <c r="W123" s="3">
        <f t="shared" si="55"/>
        <v>0.71788259970099999</v>
      </c>
      <c r="X123" s="4">
        <f t="shared" si="56"/>
        <v>0.65989187914900005</v>
      </c>
      <c r="Y123" s="2">
        <f t="shared" si="57"/>
        <v>0</v>
      </c>
      <c r="Z123" s="3">
        <f t="shared" si="58"/>
        <v>1.25247249357</v>
      </c>
      <c r="AA123" s="4">
        <f t="shared" si="59"/>
        <v>0.24665918261600001</v>
      </c>
      <c r="AB123">
        <f t="shared" si="60"/>
        <v>0</v>
      </c>
      <c r="AC123">
        <f t="shared" si="61"/>
        <v>0</v>
      </c>
      <c r="AD123">
        <f t="shared" si="62"/>
        <v>8.9855273652200002E-2</v>
      </c>
      <c r="AE123">
        <f t="shared" si="63"/>
        <v>0</v>
      </c>
      <c r="AF123">
        <f t="shared" si="64"/>
        <v>0</v>
      </c>
      <c r="AG123">
        <f t="shared" si="65"/>
        <v>0</v>
      </c>
      <c r="AH123">
        <f t="shared" si="66"/>
        <v>1.25247249357</v>
      </c>
      <c r="AI123" t="str">
        <f t="shared" si="67"/>
        <v>pedestrian-front</v>
      </c>
      <c r="AJ123">
        <f t="shared" si="68"/>
        <v>0</v>
      </c>
      <c r="AK123">
        <f t="shared" si="69"/>
        <v>0.41321799260600001</v>
      </c>
      <c r="AL123">
        <f t="shared" si="70"/>
        <v>8.9855273652200002E-2</v>
      </c>
      <c r="AM123">
        <f t="shared" si="71"/>
        <v>0.41321799260600001</v>
      </c>
      <c r="AN123">
        <f t="shared" si="72"/>
        <v>0</v>
      </c>
      <c r="AO123">
        <f t="shared" si="73"/>
        <v>8.9855273652200002E-2</v>
      </c>
      <c r="AP123">
        <f t="shared" si="74"/>
        <v>0</v>
      </c>
      <c r="AQ123">
        <f t="shared" si="75"/>
        <v>0.41321799260600001</v>
      </c>
      <c r="AR123" t="str">
        <f t="shared" si="76"/>
        <v>pedestrian-back</v>
      </c>
      <c r="AS123">
        <f t="shared" si="77"/>
        <v>0</v>
      </c>
      <c r="AT123">
        <f t="shared" si="78"/>
        <v>0.65989187914900005</v>
      </c>
      <c r="AU123">
        <f t="shared" si="79"/>
        <v>1.25247249357</v>
      </c>
      <c r="AV123">
        <f t="shared" si="80"/>
        <v>0.65989187914900005</v>
      </c>
      <c r="AW123">
        <f t="shared" si="81"/>
        <v>1.25247249357</v>
      </c>
      <c r="AX123">
        <f t="shared" si="82"/>
        <v>0</v>
      </c>
      <c r="AY123">
        <f t="shared" si="83"/>
        <v>0</v>
      </c>
      <c r="AZ123">
        <f t="shared" si="84"/>
        <v>1.25247249357</v>
      </c>
      <c r="BA123" t="str">
        <f t="shared" si="85"/>
        <v>pedestrian-front</v>
      </c>
      <c r="BB123">
        <f t="shared" si="86"/>
        <v>0</v>
      </c>
    </row>
    <row r="124" spans="1:54" x14ac:dyDescent="0.25">
      <c r="A124" t="s">
        <v>131</v>
      </c>
      <c r="B124" t="s">
        <v>12</v>
      </c>
      <c r="C124">
        <v>1.04594765793</v>
      </c>
      <c r="D124">
        <v>0.22998084808300001</v>
      </c>
      <c r="E124">
        <v>-1.30691857424</v>
      </c>
      <c r="F124">
        <v>1.8889247277500001</v>
      </c>
      <c r="G124">
        <v>-6.7093955915500006E-2</v>
      </c>
      <c r="H124">
        <v>0.29584774612600001</v>
      </c>
      <c r="I124">
        <v>2</v>
      </c>
      <c r="J124">
        <v>1</v>
      </c>
      <c r="K124">
        <v>1</v>
      </c>
      <c r="L124">
        <v>2</v>
      </c>
      <c r="M124" t="s">
        <v>7</v>
      </c>
      <c r="N124">
        <f t="shared" si="51"/>
        <v>0</v>
      </c>
      <c r="O124">
        <f t="shared" si="87"/>
        <v>1.2759285060129999</v>
      </c>
      <c r="P124">
        <f t="shared" si="88"/>
        <v>1.8889247277500001</v>
      </c>
      <c r="Q124">
        <f t="shared" si="89"/>
        <v>0.29584774612600001</v>
      </c>
      <c r="R124">
        <f t="shared" si="90"/>
        <v>1.3740125301555</v>
      </c>
      <c r="S124">
        <f t="shared" si="52"/>
        <v>1.8889247277500001</v>
      </c>
      <c r="T124" t="str">
        <f t="shared" si="53"/>
        <v>pedestrian-front</v>
      </c>
      <c r="U124">
        <f t="shared" si="91"/>
        <v>0</v>
      </c>
      <c r="V124" s="2">
        <f t="shared" si="54"/>
        <v>1.04594765793</v>
      </c>
      <c r="W124" s="3">
        <f t="shared" si="55"/>
        <v>0.22998084808300001</v>
      </c>
      <c r="X124" s="4">
        <f t="shared" si="56"/>
        <v>0</v>
      </c>
      <c r="Y124" s="2">
        <f t="shared" si="57"/>
        <v>0</v>
      </c>
      <c r="Z124" s="3">
        <f t="shared" si="58"/>
        <v>1.8889247277500001</v>
      </c>
      <c r="AA124" s="4">
        <f t="shared" si="59"/>
        <v>0</v>
      </c>
      <c r="AB124">
        <f t="shared" si="60"/>
        <v>0</v>
      </c>
      <c r="AC124">
        <f t="shared" si="61"/>
        <v>0</v>
      </c>
      <c r="AD124">
        <f t="shared" si="62"/>
        <v>0.29584774612600001</v>
      </c>
      <c r="AE124">
        <f t="shared" si="63"/>
        <v>1.30691857424</v>
      </c>
      <c r="AF124">
        <f t="shared" si="64"/>
        <v>6.7093955915500006E-2</v>
      </c>
      <c r="AG124">
        <f t="shared" si="65"/>
        <v>0</v>
      </c>
      <c r="AH124">
        <f t="shared" si="66"/>
        <v>1.8889247277500001</v>
      </c>
      <c r="AI124" t="str">
        <f t="shared" si="67"/>
        <v>pedestrian-front</v>
      </c>
      <c r="AJ124">
        <f t="shared" si="68"/>
        <v>0</v>
      </c>
      <c r="AK124">
        <f t="shared" si="69"/>
        <v>1.04594765793</v>
      </c>
      <c r="AL124">
        <f t="shared" si="70"/>
        <v>0.29584774612600001</v>
      </c>
      <c r="AM124">
        <f t="shared" si="71"/>
        <v>1.04594765793</v>
      </c>
      <c r="AN124">
        <f t="shared" si="72"/>
        <v>0</v>
      </c>
      <c r="AO124">
        <f t="shared" si="73"/>
        <v>0.29584774612600001</v>
      </c>
      <c r="AP124">
        <f t="shared" si="74"/>
        <v>0</v>
      </c>
      <c r="AQ124">
        <f t="shared" si="75"/>
        <v>1.04594765793</v>
      </c>
      <c r="AR124" t="str">
        <f t="shared" si="76"/>
        <v>pedestrian-back</v>
      </c>
      <c r="AS124">
        <f t="shared" si="77"/>
        <v>0</v>
      </c>
      <c r="AT124">
        <f t="shared" si="78"/>
        <v>-1.30691857424</v>
      </c>
      <c r="AU124">
        <f t="shared" si="79"/>
        <v>1.8889247277500001</v>
      </c>
      <c r="AV124">
        <f t="shared" si="80"/>
        <v>0</v>
      </c>
      <c r="AW124">
        <f t="shared" si="81"/>
        <v>1.8889247277500001</v>
      </c>
      <c r="AX124">
        <f t="shared" si="82"/>
        <v>0</v>
      </c>
      <c r="AY124">
        <f t="shared" si="83"/>
        <v>1.30691857424</v>
      </c>
      <c r="AZ124">
        <f t="shared" si="84"/>
        <v>1.8889247277500001</v>
      </c>
      <c r="BA124" t="str">
        <f t="shared" si="85"/>
        <v>pedestrian-front</v>
      </c>
      <c r="BB124">
        <f t="shared" si="86"/>
        <v>0</v>
      </c>
    </row>
    <row r="125" spans="1:54" x14ac:dyDescent="0.25">
      <c r="A125" t="s">
        <v>132</v>
      </c>
      <c r="B125" t="s">
        <v>12</v>
      </c>
      <c r="C125">
        <v>-0.48614675524599998</v>
      </c>
      <c r="D125">
        <v>0.29528253596800003</v>
      </c>
      <c r="E125">
        <v>1.14668704803</v>
      </c>
      <c r="F125">
        <v>0.242306243428</v>
      </c>
      <c r="G125">
        <v>0.42932907080299998</v>
      </c>
      <c r="H125">
        <v>0.27770918105199999</v>
      </c>
      <c r="I125">
        <v>2</v>
      </c>
      <c r="J125">
        <v>3</v>
      </c>
      <c r="K125">
        <v>1</v>
      </c>
      <c r="L125">
        <v>0</v>
      </c>
      <c r="M125" t="s">
        <v>16</v>
      </c>
      <c r="N125">
        <f t="shared" si="51"/>
        <v>0</v>
      </c>
      <c r="O125">
        <f t="shared" si="87"/>
        <v>1.441969583998</v>
      </c>
      <c r="P125">
        <f t="shared" si="88"/>
        <v>1.157782069477</v>
      </c>
      <c r="Q125">
        <f t="shared" si="89"/>
        <v>0.27770918105199999</v>
      </c>
      <c r="R125">
        <f t="shared" si="90"/>
        <v>0</v>
      </c>
      <c r="S125">
        <f t="shared" si="52"/>
        <v>1.441969583998</v>
      </c>
      <c r="T125" t="str">
        <f t="shared" si="53"/>
        <v>pedestrian-back</v>
      </c>
      <c r="U125">
        <f t="shared" si="91"/>
        <v>0</v>
      </c>
      <c r="V125" s="2">
        <f t="shared" si="54"/>
        <v>0</v>
      </c>
      <c r="W125" s="3">
        <f t="shared" si="55"/>
        <v>0.29528253596800003</v>
      </c>
      <c r="X125" s="4">
        <f t="shared" si="56"/>
        <v>1.14668704803</v>
      </c>
      <c r="Y125" s="2">
        <f t="shared" si="57"/>
        <v>0.48614675524599998</v>
      </c>
      <c r="Z125" s="3">
        <f t="shared" si="58"/>
        <v>0.242306243428</v>
      </c>
      <c r="AA125" s="4">
        <f t="shared" si="59"/>
        <v>0.42932907080299998</v>
      </c>
      <c r="AB125">
        <f t="shared" si="60"/>
        <v>0</v>
      </c>
      <c r="AC125">
        <f t="shared" si="61"/>
        <v>0</v>
      </c>
      <c r="AD125">
        <f t="shared" si="62"/>
        <v>0.27770918105199999</v>
      </c>
      <c r="AE125">
        <f t="shared" si="63"/>
        <v>0</v>
      </c>
      <c r="AF125">
        <f t="shared" si="64"/>
        <v>0</v>
      </c>
      <c r="AG125">
        <f t="shared" si="65"/>
        <v>0</v>
      </c>
      <c r="AH125">
        <f t="shared" si="66"/>
        <v>1.14668704803</v>
      </c>
      <c r="AI125" t="str">
        <f t="shared" si="67"/>
        <v>pedestrian-back</v>
      </c>
      <c r="AJ125">
        <f t="shared" si="68"/>
        <v>0</v>
      </c>
      <c r="AK125">
        <f t="shared" si="69"/>
        <v>-0.48614675524599998</v>
      </c>
      <c r="AL125">
        <f t="shared" si="70"/>
        <v>0.27770918105199999</v>
      </c>
      <c r="AM125">
        <f t="shared" si="71"/>
        <v>0</v>
      </c>
      <c r="AN125">
        <f t="shared" si="72"/>
        <v>0.48614675524599998</v>
      </c>
      <c r="AO125">
        <f t="shared" si="73"/>
        <v>0.27770918105199999</v>
      </c>
      <c r="AP125">
        <f t="shared" si="74"/>
        <v>0</v>
      </c>
      <c r="AQ125">
        <f t="shared" si="75"/>
        <v>0.48614675524599998</v>
      </c>
      <c r="AR125" t="str">
        <f t="shared" si="76"/>
        <v>pedestrian-front</v>
      </c>
      <c r="AS125">
        <f t="shared" si="77"/>
        <v>0</v>
      </c>
      <c r="AT125">
        <f t="shared" si="78"/>
        <v>1.14668704803</v>
      </c>
      <c r="AU125">
        <f t="shared" si="79"/>
        <v>0.242306243428</v>
      </c>
      <c r="AV125">
        <f t="shared" si="80"/>
        <v>1.14668704803</v>
      </c>
      <c r="AW125">
        <f t="shared" si="81"/>
        <v>0.242306243428</v>
      </c>
      <c r="AX125">
        <f t="shared" si="82"/>
        <v>0</v>
      </c>
      <c r="AY125">
        <f t="shared" si="83"/>
        <v>0</v>
      </c>
      <c r="AZ125">
        <f t="shared" si="84"/>
        <v>1.14668704803</v>
      </c>
      <c r="BA125" t="str">
        <f t="shared" si="85"/>
        <v>pedestrian-back</v>
      </c>
      <c r="BB125">
        <f t="shared" si="86"/>
        <v>0</v>
      </c>
    </row>
    <row r="126" spans="1:54" x14ac:dyDescent="0.25">
      <c r="A126" t="s">
        <v>133</v>
      </c>
      <c r="B126" t="s">
        <v>7</v>
      </c>
      <c r="C126">
        <v>0.18824948270200001</v>
      </c>
      <c r="D126">
        <v>0.47325426800699999</v>
      </c>
      <c r="E126">
        <v>-0.654914994857</v>
      </c>
      <c r="F126">
        <v>-0.75896299211899998</v>
      </c>
      <c r="G126">
        <v>1.04636263794</v>
      </c>
      <c r="H126">
        <v>-0.13225830533800001</v>
      </c>
      <c r="I126">
        <v>2</v>
      </c>
      <c r="J126">
        <v>1</v>
      </c>
      <c r="K126">
        <v>1</v>
      </c>
      <c r="L126">
        <v>2</v>
      </c>
      <c r="M126" t="s">
        <v>7</v>
      </c>
      <c r="N126">
        <f t="shared" si="51"/>
        <v>1</v>
      </c>
      <c r="O126">
        <f t="shared" si="87"/>
        <v>0.66150375070900003</v>
      </c>
      <c r="P126">
        <f t="shared" si="88"/>
        <v>1.04636263794</v>
      </c>
      <c r="Q126">
        <f t="shared" si="89"/>
        <v>0.75896299211899998</v>
      </c>
      <c r="R126">
        <f t="shared" si="90"/>
        <v>0.78717330019499998</v>
      </c>
      <c r="S126">
        <f t="shared" si="52"/>
        <v>1.04636263794</v>
      </c>
      <c r="T126" t="str">
        <f t="shared" si="53"/>
        <v>pedestrian-front</v>
      </c>
      <c r="U126">
        <f t="shared" si="91"/>
        <v>0</v>
      </c>
      <c r="V126" s="2">
        <f t="shared" si="54"/>
        <v>0.18824948270200001</v>
      </c>
      <c r="W126" s="3">
        <f t="shared" si="55"/>
        <v>0.47325426800699999</v>
      </c>
      <c r="X126" s="4">
        <f t="shared" si="56"/>
        <v>0</v>
      </c>
      <c r="Y126" s="2">
        <f t="shared" si="57"/>
        <v>0</v>
      </c>
      <c r="Z126" s="3">
        <f t="shared" si="58"/>
        <v>0</v>
      </c>
      <c r="AA126" s="4">
        <f t="shared" si="59"/>
        <v>1.04636263794</v>
      </c>
      <c r="AB126">
        <f t="shared" si="60"/>
        <v>0</v>
      </c>
      <c r="AC126">
        <f t="shared" si="61"/>
        <v>0.75896299211899998</v>
      </c>
      <c r="AD126">
        <f t="shared" si="62"/>
        <v>0</v>
      </c>
      <c r="AE126">
        <f t="shared" si="63"/>
        <v>0.654914994857</v>
      </c>
      <c r="AF126">
        <f t="shared" si="64"/>
        <v>0</v>
      </c>
      <c r="AG126">
        <f t="shared" si="65"/>
        <v>0.13225830533800001</v>
      </c>
      <c r="AH126">
        <f t="shared" si="66"/>
        <v>1.04636263794</v>
      </c>
      <c r="AI126" t="str">
        <f t="shared" si="67"/>
        <v>pedestrian-front</v>
      </c>
      <c r="AJ126">
        <f t="shared" si="68"/>
        <v>0</v>
      </c>
      <c r="AK126">
        <f t="shared" si="69"/>
        <v>0.18824948270200001</v>
      </c>
      <c r="AL126">
        <f t="shared" si="70"/>
        <v>-0.13225830533800001</v>
      </c>
      <c r="AM126">
        <f t="shared" si="71"/>
        <v>0.18824948270200001</v>
      </c>
      <c r="AN126">
        <f t="shared" si="72"/>
        <v>0</v>
      </c>
      <c r="AO126">
        <f t="shared" si="73"/>
        <v>0</v>
      </c>
      <c r="AP126">
        <f t="shared" si="74"/>
        <v>0.13225830533800001</v>
      </c>
      <c r="AQ126">
        <f t="shared" si="75"/>
        <v>0.18824948270200001</v>
      </c>
      <c r="AR126" t="str">
        <f t="shared" si="76"/>
        <v>pedestrian-back</v>
      </c>
      <c r="AS126">
        <f t="shared" si="77"/>
        <v>1</v>
      </c>
      <c r="AT126">
        <f t="shared" si="78"/>
        <v>-0.654914994857</v>
      </c>
      <c r="AU126">
        <f t="shared" si="79"/>
        <v>-0.75896299211899998</v>
      </c>
      <c r="AV126">
        <f t="shared" si="80"/>
        <v>0</v>
      </c>
      <c r="AW126">
        <f t="shared" si="81"/>
        <v>0</v>
      </c>
      <c r="AX126">
        <f t="shared" si="82"/>
        <v>0.75896299211899998</v>
      </c>
      <c r="AY126">
        <f t="shared" si="83"/>
        <v>0.654914994857</v>
      </c>
      <c r="AZ126">
        <f t="shared" si="84"/>
        <v>0.75896299211899998</v>
      </c>
      <c r="BA126" t="str">
        <f t="shared" si="85"/>
        <v>pedestrian-left</v>
      </c>
      <c r="BB126">
        <f t="shared" si="86"/>
        <v>0</v>
      </c>
    </row>
    <row r="127" spans="1:54" x14ac:dyDescent="0.25">
      <c r="A127" t="s">
        <v>134</v>
      </c>
      <c r="B127" t="s">
        <v>21</v>
      </c>
      <c r="C127">
        <v>0.20748735858699999</v>
      </c>
      <c r="D127">
        <v>2.42662292197</v>
      </c>
      <c r="E127">
        <v>2.2424387783399999</v>
      </c>
      <c r="F127">
        <v>0.73553054635199999</v>
      </c>
      <c r="G127">
        <v>-0.27965366793699997</v>
      </c>
      <c r="H127">
        <v>0.59224574903000005</v>
      </c>
      <c r="I127">
        <v>3</v>
      </c>
      <c r="J127">
        <v>1</v>
      </c>
      <c r="K127">
        <v>1</v>
      </c>
      <c r="L127">
        <v>1</v>
      </c>
      <c r="M127" t="s">
        <v>7</v>
      </c>
      <c r="N127">
        <f t="shared" si="51"/>
        <v>0</v>
      </c>
      <c r="O127">
        <f t="shared" si="87"/>
        <v>4.876549058897</v>
      </c>
      <c r="P127">
        <f t="shared" si="88"/>
        <v>0.73553054635199999</v>
      </c>
      <c r="Q127">
        <f t="shared" si="89"/>
        <v>0.59224574903000005</v>
      </c>
      <c r="R127">
        <f t="shared" si="90"/>
        <v>0.27965366793699997</v>
      </c>
      <c r="S127">
        <f t="shared" si="52"/>
        <v>4.876549058897</v>
      </c>
      <c r="T127" t="str">
        <f t="shared" si="53"/>
        <v>pedestrian-back</v>
      </c>
      <c r="U127">
        <f t="shared" si="91"/>
        <v>0</v>
      </c>
      <c r="V127" s="2">
        <f t="shared" si="54"/>
        <v>0.20748735858699999</v>
      </c>
      <c r="W127" s="3">
        <f t="shared" si="55"/>
        <v>2.42662292197</v>
      </c>
      <c r="X127" s="4">
        <f t="shared" si="56"/>
        <v>2.2424387783399999</v>
      </c>
      <c r="Y127" s="2">
        <f t="shared" si="57"/>
        <v>0</v>
      </c>
      <c r="Z127" s="3">
        <f t="shared" si="58"/>
        <v>0.73553054635199999</v>
      </c>
      <c r="AA127" s="4">
        <f t="shared" si="59"/>
        <v>0</v>
      </c>
      <c r="AB127">
        <f t="shared" si="60"/>
        <v>0</v>
      </c>
      <c r="AC127">
        <f t="shared" si="61"/>
        <v>0</v>
      </c>
      <c r="AD127">
        <f t="shared" si="62"/>
        <v>0.59224574903000005</v>
      </c>
      <c r="AE127">
        <f t="shared" si="63"/>
        <v>0</v>
      </c>
      <c r="AF127">
        <f t="shared" si="64"/>
        <v>0.27965366793699997</v>
      </c>
      <c r="AG127">
        <f t="shared" si="65"/>
        <v>0</v>
      </c>
      <c r="AH127">
        <f t="shared" si="66"/>
        <v>2.42662292197</v>
      </c>
      <c r="AI127" t="str">
        <f t="shared" si="67"/>
        <v>pedestrian-back</v>
      </c>
      <c r="AJ127">
        <f t="shared" si="68"/>
        <v>0</v>
      </c>
      <c r="AK127">
        <f t="shared" si="69"/>
        <v>0.20748735858699999</v>
      </c>
      <c r="AL127">
        <f t="shared" si="70"/>
        <v>0.59224574903000005</v>
      </c>
      <c r="AM127">
        <f t="shared" si="71"/>
        <v>0.20748735858699999</v>
      </c>
      <c r="AN127">
        <f t="shared" si="72"/>
        <v>0</v>
      </c>
      <c r="AO127">
        <f t="shared" si="73"/>
        <v>0.59224574903000005</v>
      </c>
      <c r="AP127">
        <f t="shared" si="74"/>
        <v>0</v>
      </c>
      <c r="AQ127">
        <f t="shared" si="75"/>
        <v>0.59224574903000005</v>
      </c>
      <c r="AR127" t="str">
        <f t="shared" si="76"/>
        <v>pedestrian-left</v>
      </c>
      <c r="AS127">
        <f t="shared" si="77"/>
        <v>0</v>
      </c>
      <c r="AT127">
        <f t="shared" si="78"/>
        <v>2.2424387783399999</v>
      </c>
      <c r="AU127">
        <f t="shared" si="79"/>
        <v>0.73553054635199999</v>
      </c>
      <c r="AV127">
        <f t="shared" si="80"/>
        <v>2.2424387783399999</v>
      </c>
      <c r="AW127">
        <f t="shared" si="81"/>
        <v>0.73553054635199999</v>
      </c>
      <c r="AX127">
        <f t="shared" si="82"/>
        <v>0</v>
      </c>
      <c r="AY127">
        <f t="shared" si="83"/>
        <v>0</v>
      </c>
      <c r="AZ127">
        <f t="shared" si="84"/>
        <v>2.2424387783399999</v>
      </c>
      <c r="BA127" t="str">
        <f t="shared" si="85"/>
        <v>pedestrian-back</v>
      </c>
      <c r="BB127">
        <f t="shared" si="86"/>
        <v>0</v>
      </c>
    </row>
    <row r="128" spans="1:54" x14ac:dyDescent="0.25">
      <c r="A128" t="s">
        <v>135</v>
      </c>
      <c r="B128" t="s">
        <v>7</v>
      </c>
      <c r="C128">
        <v>-5.0864177734499999E-2</v>
      </c>
      <c r="D128">
        <v>-1.0375529281</v>
      </c>
      <c r="E128">
        <v>-2.6469568779400001</v>
      </c>
      <c r="F128">
        <v>0.69253135044000003</v>
      </c>
      <c r="G128">
        <v>-0.37175480742900002</v>
      </c>
      <c r="H128">
        <v>-0.55107054654400001</v>
      </c>
      <c r="I128">
        <v>0</v>
      </c>
      <c r="J128">
        <v>2</v>
      </c>
      <c r="K128">
        <v>1</v>
      </c>
      <c r="L128">
        <v>3</v>
      </c>
      <c r="M128" t="s">
        <v>16</v>
      </c>
      <c r="N128">
        <f t="shared" si="51"/>
        <v>0</v>
      </c>
      <c r="O128">
        <f t="shared" si="87"/>
        <v>0</v>
      </c>
      <c r="P128">
        <f t="shared" si="88"/>
        <v>0.74339552817450005</v>
      </c>
      <c r="Q128">
        <f t="shared" si="89"/>
        <v>1.0375529281</v>
      </c>
      <c r="R128">
        <f t="shared" si="90"/>
        <v>3.5697822319130004</v>
      </c>
      <c r="S128">
        <f t="shared" si="52"/>
        <v>3.5697822319130004</v>
      </c>
      <c r="T128" t="str">
        <f t="shared" si="53"/>
        <v>pedestrian-right</v>
      </c>
      <c r="U128">
        <f t="shared" si="91"/>
        <v>0</v>
      </c>
      <c r="V128" s="2">
        <f t="shared" si="54"/>
        <v>0</v>
      </c>
      <c r="W128" s="3">
        <f t="shared" si="55"/>
        <v>0</v>
      </c>
      <c r="X128" s="4">
        <f t="shared" si="56"/>
        <v>0</v>
      </c>
      <c r="Y128" s="2">
        <f t="shared" si="57"/>
        <v>5.0864177734499999E-2</v>
      </c>
      <c r="Z128" s="3">
        <f t="shared" si="58"/>
        <v>0.69253135044000003</v>
      </c>
      <c r="AA128" s="4">
        <f t="shared" si="59"/>
        <v>0</v>
      </c>
      <c r="AB128">
        <f t="shared" si="60"/>
        <v>1.0375529281</v>
      </c>
      <c r="AC128">
        <f t="shared" si="61"/>
        <v>0</v>
      </c>
      <c r="AD128">
        <f t="shared" si="62"/>
        <v>0</v>
      </c>
      <c r="AE128">
        <f t="shared" si="63"/>
        <v>2.6469568779400001</v>
      </c>
      <c r="AF128">
        <f t="shared" si="64"/>
        <v>0.37175480742900002</v>
      </c>
      <c r="AG128">
        <f t="shared" si="65"/>
        <v>0.55107054654400001</v>
      </c>
      <c r="AH128">
        <f t="shared" si="66"/>
        <v>2.6469568779400001</v>
      </c>
      <c r="AI128" t="str">
        <f t="shared" si="67"/>
        <v>pedestrian-right</v>
      </c>
      <c r="AJ128">
        <f t="shared" si="68"/>
        <v>0</v>
      </c>
      <c r="AK128">
        <f t="shared" si="69"/>
        <v>-5.0864177734499999E-2</v>
      </c>
      <c r="AL128">
        <f t="shared" si="70"/>
        <v>-0.55107054654400001</v>
      </c>
      <c r="AM128">
        <f t="shared" si="71"/>
        <v>0</v>
      </c>
      <c r="AN128">
        <f t="shared" si="72"/>
        <v>5.0864177734499999E-2</v>
      </c>
      <c r="AO128">
        <f t="shared" si="73"/>
        <v>0</v>
      </c>
      <c r="AP128">
        <f t="shared" si="74"/>
        <v>0.55107054654400001</v>
      </c>
      <c r="AQ128">
        <f t="shared" si="75"/>
        <v>0.55107054654400001</v>
      </c>
      <c r="AR128" t="str">
        <f t="shared" si="76"/>
        <v>pedestrian-right</v>
      </c>
      <c r="AS128">
        <f t="shared" si="77"/>
        <v>0</v>
      </c>
      <c r="AT128">
        <f t="shared" si="78"/>
        <v>-2.6469568779400001</v>
      </c>
      <c r="AU128">
        <f t="shared" si="79"/>
        <v>0.69253135044000003</v>
      </c>
      <c r="AV128">
        <f t="shared" si="80"/>
        <v>0</v>
      </c>
      <c r="AW128">
        <f t="shared" si="81"/>
        <v>0.69253135044000003</v>
      </c>
      <c r="AX128">
        <f t="shared" si="82"/>
        <v>0</v>
      </c>
      <c r="AY128">
        <f t="shared" si="83"/>
        <v>2.6469568779400001</v>
      </c>
      <c r="AZ128">
        <f t="shared" si="84"/>
        <v>2.6469568779400001</v>
      </c>
      <c r="BA128" t="str">
        <f t="shared" si="85"/>
        <v>pedestrian-right</v>
      </c>
      <c r="BB128">
        <f t="shared" si="86"/>
        <v>0</v>
      </c>
    </row>
    <row r="129" spans="1:54" x14ac:dyDescent="0.25">
      <c r="A129" t="s">
        <v>136</v>
      </c>
      <c r="B129" t="s">
        <v>16</v>
      </c>
      <c r="C129">
        <v>-0.174583531455</v>
      </c>
      <c r="D129">
        <v>-1.0551350678</v>
      </c>
      <c r="E129">
        <v>-0.593192302374</v>
      </c>
      <c r="F129">
        <v>-0.68290688569799995</v>
      </c>
      <c r="G129">
        <v>1.93029608325</v>
      </c>
      <c r="H129">
        <v>-0.411622485634</v>
      </c>
      <c r="I129">
        <v>0</v>
      </c>
      <c r="J129">
        <v>2</v>
      </c>
      <c r="K129">
        <v>2</v>
      </c>
      <c r="L129">
        <v>2</v>
      </c>
      <c r="M129" t="s">
        <v>16</v>
      </c>
      <c r="N129">
        <f t="shared" si="51"/>
        <v>1</v>
      </c>
      <c r="O129">
        <f t="shared" si="87"/>
        <v>0</v>
      </c>
      <c r="P129">
        <f t="shared" si="88"/>
        <v>2.1048796147050002</v>
      </c>
      <c r="Q129">
        <f t="shared" si="89"/>
        <v>1.7380419534980001</v>
      </c>
      <c r="R129">
        <f t="shared" si="90"/>
        <v>1.0048147880080001</v>
      </c>
      <c r="S129">
        <f t="shared" si="52"/>
        <v>2.1048796147050002</v>
      </c>
      <c r="T129" t="str">
        <f t="shared" si="53"/>
        <v>pedestrian-front</v>
      </c>
      <c r="U129">
        <f t="shared" si="91"/>
        <v>1</v>
      </c>
      <c r="V129" s="2">
        <f t="shared" si="54"/>
        <v>0</v>
      </c>
      <c r="W129" s="3">
        <f t="shared" si="55"/>
        <v>0</v>
      </c>
      <c r="X129" s="4">
        <f t="shared" si="56"/>
        <v>0</v>
      </c>
      <c r="Y129" s="2">
        <f t="shared" si="57"/>
        <v>0.174583531455</v>
      </c>
      <c r="Z129" s="3">
        <f t="shared" si="58"/>
        <v>0</v>
      </c>
      <c r="AA129" s="4">
        <f t="shared" si="59"/>
        <v>1.93029608325</v>
      </c>
      <c r="AB129">
        <f t="shared" si="60"/>
        <v>1.0551350678</v>
      </c>
      <c r="AC129">
        <f t="shared" si="61"/>
        <v>0.68290688569799995</v>
      </c>
      <c r="AD129">
        <f t="shared" si="62"/>
        <v>0</v>
      </c>
      <c r="AE129">
        <f t="shared" si="63"/>
        <v>0.593192302374</v>
      </c>
      <c r="AF129">
        <f t="shared" si="64"/>
        <v>0</v>
      </c>
      <c r="AG129">
        <f t="shared" si="65"/>
        <v>0.411622485634</v>
      </c>
      <c r="AH129">
        <f t="shared" si="66"/>
        <v>1.93029608325</v>
      </c>
      <c r="AI129" t="str">
        <f t="shared" si="67"/>
        <v>pedestrian-front</v>
      </c>
      <c r="AJ129">
        <f t="shared" si="68"/>
        <v>1</v>
      </c>
      <c r="AK129">
        <f t="shared" si="69"/>
        <v>-0.174583531455</v>
      </c>
      <c r="AL129">
        <f t="shared" si="70"/>
        <v>-0.411622485634</v>
      </c>
      <c r="AM129">
        <f t="shared" si="71"/>
        <v>0</v>
      </c>
      <c r="AN129">
        <f t="shared" si="72"/>
        <v>0.174583531455</v>
      </c>
      <c r="AO129">
        <f t="shared" si="73"/>
        <v>0</v>
      </c>
      <c r="AP129">
        <f t="shared" si="74"/>
        <v>0.411622485634</v>
      </c>
      <c r="AQ129">
        <f t="shared" si="75"/>
        <v>0.411622485634</v>
      </c>
      <c r="AR129" t="str">
        <f t="shared" si="76"/>
        <v>pedestrian-right</v>
      </c>
      <c r="AS129">
        <f t="shared" si="77"/>
        <v>0</v>
      </c>
      <c r="AT129">
        <f t="shared" si="78"/>
        <v>-0.593192302374</v>
      </c>
      <c r="AU129">
        <f t="shared" si="79"/>
        <v>-0.68290688569799995</v>
      </c>
      <c r="AV129">
        <f t="shared" si="80"/>
        <v>0</v>
      </c>
      <c r="AW129">
        <f t="shared" si="81"/>
        <v>0</v>
      </c>
      <c r="AX129">
        <f t="shared" si="82"/>
        <v>0.68290688569799995</v>
      </c>
      <c r="AY129">
        <f t="shared" si="83"/>
        <v>0.593192302374</v>
      </c>
      <c r="AZ129">
        <f t="shared" si="84"/>
        <v>0.68290688569799995</v>
      </c>
      <c r="BA129" t="str">
        <f t="shared" si="85"/>
        <v>pedestrian-left</v>
      </c>
      <c r="BB129">
        <f t="shared" si="86"/>
        <v>0</v>
      </c>
    </row>
    <row r="130" spans="1:54" x14ac:dyDescent="0.25">
      <c r="A130" t="s">
        <v>137</v>
      </c>
      <c r="B130" t="s">
        <v>21</v>
      </c>
      <c r="C130">
        <v>-0.13310984076099999</v>
      </c>
      <c r="D130">
        <v>0.11130168702400001</v>
      </c>
      <c r="E130">
        <v>0.971223254817</v>
      </c>
      <c r="F130">
        <v>1.3200058079500001</v>
      </c>
      <c r="G130">
        <v>-0.65853800124200002</v>
      </c>
      <c r="H130">
        <v>-0.79863403325899995</v>
      </c>
      <c r="I130">
        <v>2</v>
      </c>
      <c r="J130">
        <v>2</v>
      </c>
      <c r="K130">
        <v>0</v>
      </c>
      <c r="L130">
        <v>2</v>
      </c>
      <c r="M130" t="s">
        <v>7</v>
      </c>
      <c r="N130">
        <f t="shared" si="51"/>
        <v>0</v>
      </c>
      <c r="O130">
        <f t="shared" si="87"/>
        <v>1.0825249418410001</v>
      </c>
      <c r="P130">
        <f t="shared" si="88"/>
        <v>1.4531156487110002</v>
      </c>
      <c r="Q130">
        <f t="shared" si="89"/>
        <v>0</v>
      </c>
      <c r="R130">
        <f t="shared" si="90"/>
        <v>1.457172034501</v>
      </c>
      <c r="S130">
        <f t="shared" si="52"/>
        <v>1.457172034501</v>
      </c>
      <c r="T130" t="str">
        <f t="shared" si="53"/>
        <v>pedestrian-right</v>
      </c>
      <c r="U130">
        <f t="shared" si="91"/>
        <v>1</v>
      </c>
      <c r="V130" s="2">
        <f t="shared" si="54"/>
        <v>0</v>
      </c>
      <c r="W130" s="3">
        <f t="shared" si="55"/>
        <v>0.11130168702400001</v>
      </c>
      <c r="X130" s="4">
        <f t="shared" si="56"/>
        <v>0.971223254817</v>
      </c>
      <c r="Y130" s="2">
        <f t="shared" si="57"/>
        <v>0.13310984076099999</v>
      </c>
      <c r="Z130" s="3">
        <f t="shared" si="58"/>
        <v>1.3200058079500001</v>
      </c>
      <c r="AA130" s="4">
        <f t="shared" si="59"/>
        <v>0</v>
      </c>
      <c r="AB130">
        <f t="shared" si="60"/>
        <v>0</v>
      </c>
      <c r="AC130">
        <f t="shared" si="61"/>
        <v>0</v>
      </c>
      <c r="AD130">
        <f t="shared" si="62"/>
        <v>0</v>
      </c>
      <c r="AE130">
        <f t="shared" si="63"/>
        <v>0</v>
      </c>
      <c r="AF130">
        <f t="shared" si="64"/>
        <v>0.65853800124200002</v>
      </c>
      <c r="AG130">
        <f t="shared" si="65"/>
        <v>0.79863403325899995</v>
      </c>
      <c r="AH130">
        <f t="shared" si="66"/>
        <v>1.3200058079500001</v>
      </c>
      <c r="AI130" t="str">
        <f t="shared" si="67"/>
        <v>pedestrian-front</v>
      </c>
      <c r="AJ130">
        <f t="shared" si="68"/>
        <v>0</v>
      </c>
      <c r="AK130">
        <f t="shared" si="69"/>
        <v>-0.13310984076099999</v>
      </c>
      <c r="AL130">
        <f t="shared" si="70"/>
        <v>-0.79863403325899995</v>
      </c>
      <c r="AM130">
        <f t="shared" si="71"/>
        <v>0</v>
      </c>
      <c r="AN130">
        <f t="shared" si="72"/>
        <v>0.13310984076099999</v>
      </c>
      <c r="AO130">
        <f t="shared" si="73"/>
        <v>0</v>
      </c>
      <c r="AP130">
        <f t="shared" si="74"/>
        <v>0.79863403325899995</v>
      </c>
      <c r="AQ130">
        <f t="shared" si="75"/>
        <v>0.79863403325899995</v>
      </c>
      <c r="AR130" t="str">
        <f t="shared" si="76"/>
        <v>pedestrian-right</v>
      </c>
      <c r="AS130">
        <f t="shared" si="77"/>
        <v>1</v>
      </c>
      <c r="AT130">
        <f t="shared" si="78"/>
        <v>0.971223254817</v>
      </c>
      <c r="AU130">
        <f t="shared" si="79"/>
        <v>1.3200058079500001</v>
      </c>
      <c r="AV130">
        <f t="shared" si="80"/>
        <v>0.971223254817</v>
      </c>
      <c r="AW130">
        <f t="shared" si="81"/>
        <v>1.3200058079500001</v>
      </c>
      <c r="AX130">
        <f t="shared" si="82"/>
        <v>0</v>
      </c>
      <c r="AY130">
        <f t="shared" si="83"/>
        <v>0</v>
      </c>
      <c r="AZ130">
        <f t="shared" si="84"/>
        <v>1.3200058079500001</v>
      </c>
      <c r="BA130" t="str">
        <f t="shared" si="85"/>
        <v>pedestrian-front</v>
      </c>
      <c r="BB130">
        <f t="shared" si="86"/>
        <v>0</v>
      </c>
    </row>
    <row r="131" spans="1:54" x14ac:dyDescent="0.25">
      <c r="A131" t="s">
        <v>138</v>
      </c>
      <c r="B131" t="s">
        <v>7</v>
      </c>
      <c r="C131">
        <v>0.17805418482099999</v>
      </c>
      <c r="D131">
        <v>-0.96749328042000005</v>
      </c>
      <c r="E131">
        <v>-1.7799068848999999</v>
      </c>
      <c r="F131">
        <v>-1.2843438470099999</v>
      </c>
      <c r="G131">
        <v>0.73342631672400005</v>
      </c>
      <c r="H131">
        <v>-0.232890151958</v>
      </c>
      <c r="I131">
        <v>1</v>
      </c>
      <c r="J131">
        <v>1</v>
      </c>
      <c r="K131">
        <v>2</v>
      </c>
      <c r="L131">
        <v>2</v>
      </c>
      <c r="M131" t="s">
        <v>12</v>
      </c>
      <c r="N131">
        <f t="shared" si="51"/>
        <v>0</v>
      </c>
      <c r="O131">
        <f t="shared" ref="O131:O162" si="92">IF(C131&gt;0,C131,0)+IF(D131&gt;0,D131,0)+IF(E131&gt;0,E131,0)</f>
        <v>0.17805418482099999</v>
      </c>
      <c r="P131">
        <f t="shared" ref="P131:P162" si="93">IF(C131&lt;0,ABS(C131),0)+IF(F131&gt;0,F131,0)+IF(G131&gt;0,G131,0)</f>
        <v>0.73342631672400005</v>
      </c>
      <c r="Q131">
        <f t="shared" ref="Q131:Q162" si="94">IF(D131&lt;0,ABS(D131),0)+IF(F131&lt;0,ABS(F131),0)+IF(H131&gt;0,H131,0)</f>
        <v>2.25183712743</v>
      </c>
      <c r="R131">
        <f t="shared" ref="R131:R162" si="95">IF(E131&lt;0,ABS(E131),0)+IF(G131&lt;0,ABS(G131),0)+IF(H131&lt;0,ABS(H131),0)</f>
        <v>2.0127970368580002</v>
      </c>
      <c r="S131">
        <f t="shared" si="52"/>
        <v>2.25183712743</v>
      </c>
      <c r="T131" t="str">
        <f t="shared" si="53"/>
        <v>pedestrian-left</v>
      </c>
      <c r="U131">
        <f t="shared" ref="U131:U162" si="96">IF(T131=B131,1,0)</f>
        <v>0</v>
      </c>
      <c r="V131" s="2">
        <f t="shared" si="54"/>
        <v>0.17805418482099999</v>
      </c>
      <c r="W131" s="3">
        <f t="shared" si="55"/>
        <v>0</v>
      </c>
      <c r="X131" s="4">
        <f t="shared" si="56"/>
        <v>0</v>
      </c>
      <c r="Y131" s="2">
        <f t="shared" si="57"/>
        <v>0</v>
      </c>
      <c r="Z131" s="3">
        <f t="shared" si="58"/>
        <v>0</v>
      </c>
      <c r="AA131" s="4">
        <f t="shared" si="59"/>
        <v>0.73342631672400005</v>
      </c>
      <c r="AB131">
        <f t="shared" si="60"/>
        <v>0.96749328042000005</v>
      </c>
      <c r="AC131">
        <f t="shared" si="61"/>
        <v>1.2843438470099999</v>
      </c>
      <c r="AD131">
        <f t="shared" si="62"/>
        <v>0</v>
      </c>
      <c r="AE131">
        <f t="shared" si="63"/>
        <v>1.7799068848999999</v>
      </c>
      <c r="AF131">
        <f t="shared" si="64"/>
        <v>0</v>
      </c>
      <c r="AG131">
        <f t="shared" si="65"/>
        <v>0.232890151958</v>
      </c>
      <c r="AH131">
        <f t="shared" si="66"/>
        <v>1.7799068848999999</v>
      </c>
      <c r="AI131" t="str">
        <f t="shared" si="67"/>
        <v>pedestrian-right</v>
      </c>
      <c r="AJ131">
        <f t="shared" si="68"/>
        <v>0</v>
      </c>
      <c r="AK131">
        <f t="shared" si="69"/>
        <v>0.17805418482099999</v>
      </c>
      <c r="AL131">
        <f t="shared" si="70"/>
        <v>-0.232890151958</v>
      </c>
      <c r="AM131">
        <f t="shared" si="71"/>
        <v>0.17805418482099999</v>
      </c>
      <c r="AN131">
        <f t="shared" si="72"/>
        <v>0</v>
      </c>
      <c r="AO131">
        <f t="shared" si="73"/>
        <v>0</v>
      </c>
      <c r="AP131">
        <f t="shared" si="74"/>
        <v>0.232890151958</v>
      </c>
      <c r="AQ131">
        <f t="shared" si="75"/>
        <v>0.232890151958</v>
      </c>
      <c r="AR131" t="str">
        <f t="shared" si="76"/>
        <v>pedestrian-right</v>
      </c>
      <c r="AS131">
        <f t="shared" si="77"/>
        <v>0</v>
      </c>
      <c r="AT131">
        <f t="shared" si="78"/>
        <v>-1.7799068848999999</v>
      </c>
      <c r="AU131">
        <f t="shared" si="79"/>
        <v>-1.2843438470099999</v>
      </c>
      <c r="AV131">
        <f t="shared" si="80"/>
        <v>0</v>
      </c>
      <c r="AW131">
        <f t="shared" si="81"/>
        <v>0</v>
      </c>
      <c r="AX131">
        <f t="shared" si="82"/>
        <v>1.2843438470099999</v>
      </c>
      <c r="AY131">
        <f t="shared" si="83"/>
        <v>1.7799068848999999</v>
      </c>
      <c r="AZ131">
        <f t="shared" si="84"/>
        <v>1.7799068848999999</v>
      </c>
      <c r="BA131" t="str">
        <f t="shared" si="85"/>
        <v>pedestrian-right</v>
      </c>
      <c r="BB131">
        <f t="shared" si="86"/>
        <v>0</v>
      </c>
    </row>
    <row r="132" spans="1:54" x14ac:dyDescent="0.25">
      <c r="A132" t="s">
        <v>139</v>
      </c>
      <c r="B132" t="s">
        <v>12</v>
      </c>
      <c r="C132">
        <v>-0.17005695062500001</v>
      </c>
      <c r="D132">
        <v>0.73310122575600001</v>
      </c>
      <c r="E132">
        <v>1.42966969375</v>
      </c>
      <c r="F132">
        <v>1.555887977</v>
      </c>
      <c r="G132">
        <v>-0.99718599404499997</v>
      </c>
      <c r="H132">
        <v>-7.5540012855099994E-2</v>
      </c>
      <c r="I132">
        <v>2</v>
      </c>
      <c r="J132">
        <v>2</v>
      </c>
      <c r="K132">
        <v>0</v>
      </c>
      <c r="L132">
        <v>2</v>
      </c>
      <c r="M132" t="s">
        <v>7</v>
      </c>
      <c r="N132">
        <f t="shared" ref="N132:N195" si="97">IF(M132=B132,1,0)</f>
        <v>0</v>
      </c>
      <c r="O132">
        <f t="shared" si="92"/>
        <v>2.1627709195059999</v>
      </c>
      <c r="P132">
        <f t="shared" si="93"/>
        <v>1.7259449276250001</v>
      </c>
      <c r="Q132">
        <f t="shared" si="94"/>
        <v>0</v>
      </c>
      <c r="R132">
        <f t="shared" si="95"/>
        <v>1.0727260069000999</v>
      </c>
      <c r="S132">
        <f t="shared" ref="S132:S195" si="98">MAX(O132:R132)</f>
        <v>2.1627709195059999</v>
      </c>
      <c r="T132" t="str">
        <f t="shared" ref="T132:T195" si="99">IF(S132=O132,"pedestrian-back",IF(S132=P132,"pedestrian-front",IF(Q132=S132,"pedestrian-left",IF(R132=S132,"pedestrian-right",0))))</f>
        <v>pedestrian-back</v>
      </c>
      <c r="U132">
        <f t="shared" si="96"/>
        <v>0</v>
      </c>
      <c r="V132" s="2">
        <f t="shared" ref="V132:V195" si="100">IF(C132&gt;0,C132,0)</f>
        <v>0</v>
      </c>
      <c r="W132" s="3">
        <f t="shared" ref="W132:W195" si="101">IF(D132&gt;0,D132,0)</f>
        <v>0.73310122575600001</v>
      </c>
      <c r="X132" s="4">
        <f t="shared" ref="X132:X195" si="102">IF(E132&gt;0,E132,0)</f>
        <v>1.42966969375</v>
      </c>
      <c r="Y132" s="2">
        <f t="shared" ref="Y132:Y195" si="103">IF(C132&lt;0,ABS(C132),0)</f>
        <v>0.17005695062500001</v>
      </c>
      <c r="Z132" s="3">
        <f t="shared" ref="Z132:Z195" si="104">IF(F132&gt;0,F132,0)</f>
        <v>1.555887977</v>
      </c>
      <c r="AA132" s="4">
        <f t="shared" ref="AA132:AA195" si="105">IF(G132&gt;0,G132,0)</f>
        <v>0</v>
      </c>
      <c r="AB132">
        <f t="shared" ref="AB132:AB195" si="106">IF(D132&lt;0,ABS(D132),0)</f>
        <v>0</v>
      </c>
      <c r="AC132">
        <f t="shared" ref="AC132:AC195" si="107">IF(F132&lt;0,ABS(F132),0)</f>
        <v>0</v>
      </c>
      <c r="AD132">
        <f t="shared" ref="AD132:AD195" si="108">IF(H132&gt;0,H132,0)</f>
        <v>0</v>
      </c>
      <c r="AE132">
        <f t="shared" ref="AE132:AE195" si="109">IF(E132&lt;0,ABS(E132),0)</f>
        <v>0</v>
      </c>
      <c r="AF132">
        <f t="shared" ref="AF132:AF195" si="110">IF(G132&lt;0,ABS(G132),0)</f>
        <v>0.99718599404499997</v>
      </c>
      <c r="AG132">
        <f t="shared" ref="AG132:AG195" si="111">IF(H132&lt;0,ABS(H132),0)</f>
        <v>7.5540012855099994E-2</v>
      </c>
      <c r="AH132">
        <f t="shared" ref="AH132:AH195" si="112">MAX(V132:AG132)</f>
        <v>1.555887977</v>
      </c>
      <c r="AI132" t="str">
        <f t="shared" ref="AI132:AI195" si="113">IF(OR(AH132=V132,AH132=W132,AH132=X132),"pedestrian-back",IF(OR(AH132=Y132,AH132=Z132,AH132=AA132),"pedestrian-front",IF(OR(AH132=AB132,AH132=AC132,AH132=AD132),"pedestrian-left",IF(OR(AH132=AE132,AH132=AF132,AH132=AG132),"pedestrian-right"))))</f>
        <v>pedestrian-front</v>
      </c>
      <c r="AJ132">
        <f t="shared" ref="AJ132:AJ195" si="114">IF(AI132=B132,1,0)</f>
        <v>0</v>
      </c>
      <c r="AK132">
        <f t="shared" ref="AK132:AK195" si="115">C132</f>
        <v>-0.17005695062500001</v>
      </c>
      <c r="AL132">
        <f t="shared" ref="AL132:AL195" si="116">H132</f>
        <v>-7.5540012855099994E-2</v>
      </c>
      <c r="AM132">
        <f t="shared" ref="AM132:AM195" si="117">IF(AK132&gt;0,AK132,0)</f>
        <v>0</v>
      </c>
      <c r="AN132">
        <f t="shared" ref="AN132:AN195" si="118">IF(AK132&lt;0,ABS(AK132),0)</f>
        <v>0.17005695062500001</v>
      </c>
      <c r="AO132">
        <f t="shared" ref="AO132:AO195" si="119">IF(AL132&gt;0,AL132,0)</f>
        <v>0</v>
      </c>
      <c r="AP132">
        <f t="shared" ref="AP132:AP195" si="120">IF(AL132&lt;0,ABS(AL132),0)</f>
        <v>7.5540012855099994E-2</v>
      </c>
      <c r="AQ132">
        <f t="shared" ref="AQ132:AQ195" si="121">MAX(AM132:AP132)</f>
        <v>0.17005695062500001</v>
      </c>
      <c r="AR132" t="str">
        <f t="shared" ref="AR132:AR195" si="122">IF(AQ132=AM132,"pedestrian-back",IF(AQ132=AN132,"pedestrian-front",IF(AQ132=AO132,"pedestrian-left",IF(AQ132=AP132,"pedestrian-right"))))</f>
        <v>pedestrian-front</v>
      </c>
      <c r="AS132">
        <f t="shared" ref="AS132:AS195" si="123">IF(AR132=B132,1,0)</f>
        <v>0</v>
      </c>
      <c r="AT132">
        <f t="shared" ref="AT132:AT195" si="124">E132</f>
        <v>1.42966969375</v>
      </c>
      <c r="AU132">
        <f t="shared" ref="AU132:AU195" si="125">F132</f>
        <v>1.555887977</v>
      </c>
      <c r="AV132">
        <f t="shared" ref="AV132:AV195" si="126">IF(AT132&gt;0,AT132,0)</f>
        <v>1.42966969375</v>
      </c>
      <c r="AW132">
        <f t="shared" ref="AW132:AW195" si="127">IF(AU132&gt;0,AU132,0)</f>
        <v>1.555887977</v>
      </c>
      <c r="AX132">
        <f t="shared" ref="AX132:AX195" si="128">IF(AU132&lt;0,ABS(AU132),0)</f>
        <v>0</v>
      </c>
      <c r="AY132">
        <f t="shared" ref="AY132:AY195" si="129">IF(AT132&lt;0,ABS(AT132),0)</f>
        <v>0</v>
      </c>
      <c r="AZ132">
        <f t="shared" ref="AZ132:AZ195" si="130">MAX(AV132:AY132)</f>
        <v>1.555887977</v>
      </c>
      <c r="BA132" t="str">
        <f t="shared" ref="BA132:BA195" si="131">IF(AZ132=AV132,"pedestrian-back",IF(AZ132=AW132,"pedestrian-front",IF(AZ132=AX132,"pedestrian-left",IF(AZ132=AY132,"pedestrian-right"))))</f>
        <v>pedestrian-front</v>
      </c>
      <c r="BB132">
        <f t="shared" ref="BB132:BB195" si="132">IF(BA132=B132,1,0)</f>
        <v>0</v>
      </c>
    </row>
    <row r="133" spans="1:54" x14ac:dyDescent="0.25">
      <c r="A133" t="s">
        <v>140</v>
      </c>
      <c r="B133" t="s">
        <v>12</v>
      </c>
      <c r="C133">
        <v>0.105740317993</v>
      </c>
      <c r="D133">
        <v>-2.0676408107799999</v>
      </c>
      <c r="E133">
        <v>-1.6557976196999999</v>
      </c>
      <c r="F133">
        <v>0.40962886668199999</v>
      </c>
      <c r="G133">
        <v>1.60397537961</v>
      </c>
      <c r="H133">
        <v>-0.70210896981600002</v>
      </c>
      <c r="I133">
        <v>1</v>
      </c>
      <c r="J133">
        <v>2</v>
      </c>
      <c r="K133">
        <v>1</v>
      </c>
      <c r="L133">
        <v>2</v>
      </c>
      <c r="M133" t="s">
        <v>16</v>
      </c>
      <c r="N133">
        <f t="shared" si="97"/>
        <v>0</v>
      </c>
      <c r="O133">
        <f t="shared" si="92"/>
        <v>0.105740317993</v>
      </c>
      <c r="P133">
        <f t="shared" si="93"/>
        <v>2.0136042462920001</v>
      </c>
      <c r="Q133">
        <f t="shared" si="94"/>
        <v>2.0676408107799999</v>
      </c>
      <c r="R133">
        <f t="shared" si="95"/>
        <v>2.3579065895159999</v>
      </c>
      <c r="S133">
        <f t="shared" si="98"/>
        <v>2.3579065895159999</v>
      </c>
      <c r="T133" t="str">
        <f t="shared" si="99"/>
        <v>pedestrian-right</v>
      </c>
      <c r="U133">
        <f t="shared" si="96"/>
        <v>0</v>
      </c>
      <c r="V133" s="2">
        <f t="shared" si="100"/>
        <v>0.105740317993</v>
      </c>
      <c r="W133" s="3">
        <f t="shared" si="101"/>
        <v>0</v>
      </c>
      <c r="X133" s="4">
        <f t="shared" si="102"/>
        <v>0</v>
      </c>
      <c r="Y133" s="2">
        <f t="shared" si="103"/>
        <v>0</v>
      </c>
      <c r="Z133" s="3">
        <f t="shared" si="104"/>
        <v>0.40962886668199999</v>
      </c>
      <c r="AA133" s="4">
        <f t="shared" si="105"/>
        <v>1.60397537961</v>
      </c>
      <c r="AB133">
        <f t="shared" si="106"/>
        <v>2.0676408107799999</v>
      </c>
      <c r="AC133">
        <f t="shared" si="107"/>
        <v>0</v>
      </c>
      <c r="AD133">
        <f t="shared" si="108"/>
        <v>0</v>
      </c>
      <c r="AE133">
        <f t="shared" si="109"/>
        <v>1.6557976196999999</v>
      </c>
      <c r="AF133">
        <f t="shared" si="110"/>
        <v>0</v>
      </c>
      <c r="AG133">
        <f t="shared" si="111"/>
        <v>0.70210896981600002</v>
      </c>
      <c r="AH133">
        <f t="shared" si="112"/>
        <v>2.0676408107799999</v>
      </c>
      <c r="AI133" t="str">
        <f t="shared" si="113"/>
        <v>pedestrian-left</v>
      </c>
      <c r="AJ133">
        <f t="shared" si="114"/>
        <v>1</v>
      </c>
      <c r="AK133">
        <f t="shared" si="115"/>
        <v>0.105740317993</v>
      </c>
      <c r="AL133">
        <f t="shared" si="116"/>
        <v>-0.70210896981600002</v>
      </c>
      <c r="AM133">
        <f t="shared" si="117"/>
        <v>0.105740317993</v>
      </c>
      <c r="AN133">
        <f t="shared" si="118"/>
        <v>0</v>
      </c>
      <c r="AO133">
        <f t="shared" si="119"/>
        <v>0</v>
      </c>
      <c r="AP133">
        <f t="shared" si="120"/>
        <v>0.70210896981600002</v>
      </c>
      <c r="AQ133">
        <f t="shared" si="121"/>
        <v>0.70210896981600002</v>
      </c>
      <c r="AR133" t="str">
        <f t="shared" si="122"/>
        <v>pedestrian-right</v>
      </c>
      <c r="AS133">
        <f t="shared" si="123"/>
        <v>0</v>
      </c>
      <c r="AT133">
        <f t="shared" si="124"/>
        <v>-1.6557976196999999</v>
      </c>
      <c r="AU133">
        <f t="shared" si="125"/>
        <v>0.40962886668199999</v>
      </c>
      <c r="AV133">
        <f t="shared" si="126"/>
        <v>0</v>
      </c>
      <c r="AW133">
        <f t="shared" si="127"/>
        <v>0.40962886668199999</v>
      </c>
      <c r="AX133">
        <f t="shared" si="128"/>
        <v>0</v>
      </c>
      <c r="AY133">
        <f t="shared" si="129"/>
        <v>1.6557976196999999</v>
      </c>
      <c r="AZ133">
        <f t="shared" si="130"/>
        <v>1.6557976196999999</v>
      </c>
      <c r="BA133" t="str">
        <f t="shared" si="131"/>
        <v>pedestrian-right</v>
      </c>
      <c r="BB133">
        <f t="shared" si="132"/>
        <v>0</v>
      </c>
    </row>
    <row r="134" spans="1:54" x14ac:dyDescent="0.25">
      <c r="A134" t="s">
        <v>141</v>
      </c>
      <c r="B134" t="s">
        <v>12</v>
      </c>
      <c r="C134">
        <v>0.62640957491600002</v>
      </c>
      <c r="D134">
        <v>0.39248810302199999</v>
      </c>
      <c r="E134">
        <v>0.13869912625899999</v>
      </c>
      <c r="F134">
        <v>0.14531043303999999</v>
      </c>
      <c r="G134">
        <v>-1.58795599275</v>
      </c>
      <c r="H134">
        <v>2.48286208663E-2</v>
      </c>
      <c r="I134">
        <v>3</v>
      </c>
      <c r="J134">
        <v>1</v>
      </c>
      <c r="K134">
        <v>1</v>
      </c>
      <c r="L134">
        <v>1</v>
      </c>
      <c r="M134" t="s">
        <v>7</v>
      </c>
      <c r="N134">
        <f t="shared" si="97"/>
        <v>0</v>
      </c>
      <c r="O134">
        <f t="shared" si="92"/>
        <v>1.157596804197</v>
      </c>
      <c r="P134">
        <f t="shared" si="93"/>
        <v>0.14531043303999999</v>
      </c>
      <c r="Q134">
        <f t="shared" si="94"/>
        <v>2.48286208663E-2</v>
      </c>
      <c r="R134">
        <f t="shared" si="95"/>
        <v>1.58795599275</v>
      </c>
      <c r="S134">
        <f t="shared" si="98"/>
        <v>1.58795599275</v>
      </c>
      <c r="T134" t="str">
        <f t="shared" si="99"/>
        <v>pedestrian-right</v>
      </c>
      <c r="U134">
        <f t="shared" si="96"/>
        <v>0</v>
      </c>
      <c r="V134" s="2">
        <f t="shared" si="100"/>
        <v>0.62640957491600002</v>
      </c>
      <c r="W134" s="3">
        <f t="shared" si="101"/>
        <v>0.39248810302199999</v>
      </c>
      <c r="X134" s="4">
        <f t="shared" si="102"/>
        <v>0.13869912625899999</v>
      </c>
      <c r="Y134" s="2">
        <f t="shared" si="103"/>
        <v>0</v>
      </c>
      <c r="Z134" s="3">
        <f t="shared" si="104"/>
        <v>0.14531043303999999</v>
      </c>
      <c r="AA134" s="4">
        <f t="shared" si="105"/>
        <v>0</v>
      </c>
      <c r="AB134">
        <f t="shared" si="106"/>
        <v>0</v>
      </c>
      <c r="AC134">
        <f t="shared" si="107"/>
        <v>0</v>
      </c>
      <c r="AD134">
        <f t="shared" si="108"/>
        <v>2.48286208663E-2</v>
      </c>
      <c r="AE134">
        <f t="shared" si="109"/>
        <v>0</v>
      </c>
      <c r="AF134">
        <f t="shared" si="110"/>
        <v>1.58795599275</v>
      </c>
      <c r="AG134">
        <f t="shared" si="111"/>
        <v>0</v>
      </c>
      <c r="AH134">
        <f t="shared" si="112"/>
        <v>1.58795599275</v>
      </c>
      <c r="AI134" t="str">
        <f t="shared" si="113"/>
        <v>pedestrian-right</v>
      </c>
      <c r="AJ134">
        <f t="shared" si="114"/>
        <v>0</v>
      </c>
      <c r="AK134">
        <f t="shared" si="115"/>
        <v>0.62640957491600002</v>
      </c>
      <c r="AL134">
        <f t="shared" si="116"/>
        <v>2.48286208663E-2</v>
      </c>
      <c r="AM134">
        <f t="shared" si="117"/>
        <v>0.62640957491600002</v>
      </c>
      <c r="AN134">
        <f t="shared" si="118"/>
        <v>0</v>
      </c>
      <c r="AO134">
        <f t="shared" si="119"/>
        <v>2.48286208663E-2</v>
      </c>
      <c r="AP134">
        <f t="shared" si="120"/>
        <v>0</v>
      </c>
      <c r="AQ134">
        <f t="shared" si="121"/>
        <v>0.62640957491600002</v>
      </c>
      <c r="AR134" t="str">
        <f t="shared" si="122"/>
        <v>pedestrian-back</v>
      </c>
      <c r="AS134">
        <f t="shared" si="123"/>
        <v>0</v>
      </c>
      <c r="AT134">
        <f t="shared" si="124"/>
        <v>0.13869912625899999</v>
      </c>
      <c r="AU134">
        <f t="shared" si="125"/>
        <v>0.14531043303999999</v>
      </c>
      <c r="AV134">
        <f t="shared" si="126"/>
        <v>0.13869912625899999</v>
      </c>
      <c r="AW134">
        <f t="shared" si="127"/>
        <v>0.14531043303999999</v>
      </c>
      <c r="AX134">
        <f t="shared" si="128"/>
        <v>0</v>
      </c>
      <c r="AY134">
        <f t="shared" si="129"/>
        <v>0</v>
      </c>
      <c r="AZ134">
        <f t="shared" si="130"/>
        <v>0.14531043303999999</v>
      </c>
      <c r="BA134" t="str">
        <f t="shared" si="131"/>
        <v>pedestrian-front</v>
      </c>
      <c r="BB134">
        <f t="shared" si="132"/>
        <v>0</v>
      </c>
    </row>
    <row r="135" spans="1:54" x14ac:dyDescent="0.25">
      <c r="A135" t="s">
        <v>142</v>
      </c>
      <c r="B135" t="s">
        <v>21</v>
      </c>
      <c r="C135">
        <v>1.5768796561000002E-2</v>
      </c>
      <c r="D135">
        <v>2.4674810105899998</v>
      </c>
      <c r="E135">
        <v>-1.4323492951500001</v>
      </c>
      <c r="F135">
        <v>0.68860461032300002</v>
      </c>
      <c r="G135">
        <v>-1.23738880376</v>
      </c>
      <c r="H135">
        <v>-0.128512493103</v>
      </c>
      <c r="I135">
        <v>2</v>
      </c>
      <c r="J135">
        <v>1</v>
      </c>
      <c r="K135">
        <v>0</v>
      </c>
      <c r="L135">
        <v>3</v>
      </c>
      <c r="M135" t="s">
        <v>21</v>
      </c>
      <c r="N135">
        <f t="shared" si="97"/>
        <v>1</v>
      </c>
      <c r="O135">
        <f t="shared" si="92"/>
        <v>2.4832498071509996</v>
      </c>
      <c r="P135">
        <f t="shared" si="93"/>
        <v>0.68860461032300002</v>
      </c>
      <c r="Q135">
        <f t="shared" si="94"/>
        <v>0</v>
      </c>
      <c r="R135">
        <f t="shared" si="95"/>
        <v>2.7982505920129999</v>
      </c>
      <c r="S135">
        <f t="shared" si="98"/>
        <v>2.7982505920129999</v>
      </c>
      <c r="T135" t="str">
        <f t="shared" si="99"/>
        <v>pedestrian-right</v>
      </c>
      <c r="U135">
        <f t="shared" si="96"/>
        <v>1</v>
      </c>
      <c r="V135" s="2">
        <f t="shared" si="100"/>
        <v>1.5768796561000002E-2</v>
      </c>
      <c r="W135" s="3">
        <f t="shared" si="101"/>
        <v>2.4674810105899998</v>
      </c>
      <c r="X135" s="4">
        <f t="shared" si="102"/>
        <v>0</v>
      </c>
      <c r="Y135" s="2">
        <f t="shared" si="103"/>
        <v>0</v>
      </c>
      <c r="Z135" s="3">
        <f t="shared" si="104"/>
        <v>0.68860461032300002</v>
      </c>
      <c r="AA135" s="4">
        <f t="shared" si="105"/>
        <v>0</v>
      </c>
      <c r="AB135">
        <f t="shared" si="106"/>
        <v>0</v>
      </c>
      <c r="AC135">
        <f t="shared" si="107"/>
        <v>0</v>
      </c>
      <c r="AD135">
        <f t="shared" si="108"/>
        <v>0</v>
      </c>
      <c r="AE135">
        <f t="shared" si="109"/>
        <v>1.4323492951500001</v>
      </c>
      <c r="AF135">
        <f t="shared" si="110"/>
        <v>1.23738880376</v>
      </c>
      <c r="AG135">
        <f t="shared" si="111"/>
        <v>0.128512493103</v>
      </c>
      <c r="AH135">
        <f t="shared" si="112"/>
        <v>2.4674810105899998</v>
      </c>
      <c r="AI135" t="str">
        <f t="shared" si="113"/>
        <v>pedestrian-back</v>
      </c>
      <c r="AJ135">
        <f t="shared" si="114"/>
        <v>0</v>
      </c>
      <c r="AK135">
        <f t="shared" si="115"/>
        <v>1.5768796561000002E-2</v>
      </c>
      <c r="AL135">
        <f t="shared" si="116"/>
        <v>-0.128512493103</v>
      </c>
      <c r="AM135">
        <f t="shared" si="117"/>
        <v>1.5768796561000002E-2</v>
      </c>
      <c r="AN135">
        <f t="shared" si="118"/>
        <v>0</v>
      </c>
      <c r="AO135">
        <f t="shared" si="119"/>
        <v>0</v>
      </c>
      <c r="AP135">
        <f t="shared" si="120"/>
        <v>0.128512493103</v>
      </c>
      <c r="AQ135">
        <f t="shared" si="121"/>
        <v>0.128512493103</v>
      </c>
      <c r="AR135" t="str">
        <f t="shared" si="122"/>
        <v>pedestrian-right</v>
      </c>
      <c r="AS135">
        <f t="shared" si="123"/>
        <v>1</v>
      </c>
      <c r="AT135">
        <f t="shared" si="124"/>
        <v>-1.4323492951500001</v>
      </c>
      <c r="AU135">
        <f t="shared" si="125"/>
        <v>0.68860461032300002</v>
      </c>
      <c r="AV135">
        <f t="shared" si="126"/>
        <v>0</v>
      </c>
      <c r="AW135">
        <f t="shared" si="127"/>
        <v>0.68860461032300002</v>
      </c>
      <c r="AX135">
        <f t="shared" si="128"/>
        <v>0</v>
      </c>
      <c r="AY135">
        <f t="shared" si="129"/>
        <v>1.4323492951500001</v>
      </c>
      <c r="AZ135">
        <f t="shared" si="130"/>
        <v>1.4323492951500001</v>
      </c>
      <c r="BA135" t="str">
        <f t="shared" si="131"/>
        <v>pedestrian-right</v>
      </c>
      <c r="BB135">
        <f t="shared" si="132"/>
        <v>1</v>
      </c>
    </row>
    <row r="136" spans="1:54" x14ac:dyDescent="0.25">
      <c r="A136" t="s">
        <v>143</v>
      </c>
      <c r="B136" t="s">
        <v>16</v>
      </c>
      <c r="C136">
        <v>-0.27399659928999998</v>
      </c>
      <c r="D136">
        <v>0.49502676601099999</v>
      </c>
      <c r="E136">
        <v>0.22245996110499999</v>
      </c>
      <c r="F136">
        <v>-0.28038641135600001</v>
      </c>
      <c r="G136">
        <v>-0.22572708435</v>
      </c>
      <c r="H136">
        <v>-1.9604793915300001E-2</v>
      </c>
      <c r="I136">
        <v>2</v>
      </c>
      <c r="J136">
        <v>1</v>
      </c>
      <c r="K136">
        <v>1</v>
      </c>
      <c r="L136">
        <v>2</v>
      </c>
      <c r="M136" t="s">
        <v>7</v>
      </c>
      <c r="N136">
        <f t="shared" si="97"/>
        <v>0</v>
      </c>
      <c r="O136">
        <f t="shared" si="92"/>
        <v>0.71748672711599992</v>
      </c>
      <c r="P136">
        <f t="shared" si="93"/>
        <v>0.27399659928999998</v>
      </c>
      <c r="Q136">
        <f t="shared" si="94"/>
        <v>0.28038641135600001</v>
      </c>
      <c r="R136">
        <f t="shared" si="95"/>
        <v>0.24533187826530001</v>
      </c>
      <c r="S136">
        <f t="shared" si="98"/>
        <v>0.71748672711599992</v>
      </c>
      <c r="T136" t="str">
        <f t="shared" si="99"/>
        <v>pedestrian-back</v>
      </c>
      <c r="U136">
        <f t="shared" si="96"/>
        <v>0</v>
      </c>
      <c r="V136" s="2">
        <f t="shared" si="100"/>
        <v>0</v>
      </c>
      <c r="W136" s="3">
        <f t="shared" si="101"/>
        <v>0.49502676601099999</v>
      </c>
      <c r="X136" s="4">
        <f t="shared" si="102"/>
        <v>0.22245996110499999</v>
      </c>
      <c r="Y136" s="2">
        <f t="shared" si="103"/>
        <v>0.27399659928999998</v>
      </c>
      <c r="Z136" s="3">
        <f t="shared" si="104"/>
        <v>0</v>
      </c>
      <c r="AA136" s="4">
        <f t="shared" si="105"/>
        <v>0</v>
      </c>
      <c r="AB136">
        <f t="shared" si="106"/>
        <v>0</v>
      </c>
      <c r="AC136">
        <f t="shared" si="107"/>
        <v>0.28038641135600001</v>
      </c>
      <c r="AD136">
        <f t="shared" si="108"/>
        <v>0</v>
      </c>
      <c r="AE136">
        <f t="shared" si="109"/>
        <v>0</v>
      </c>
      <c r="AF136">
        <f t="shared" si="110"/>
        <v>0.22572708435</v>
      </c>
      <c r="AG136">
        <f t="shared" si="111"/>
        <v>1.9604793915300001E-2</v>
      </c>
      <c r="AH136">
        <f t="shared" si="112"/>
        <v>0.49502676601099999</v>
      </c>
      <c r="AI136" t="str">
        <f t="shared" si="113"/>
        <v>pedestrian-back</v>
      </c>
      <c r="AJ136">
        <f t="shared" si="114"/>
        <v>0</v>
      </c>
      <c r="AK136">
        <f t="shared" si="115"/>
        <v>-0.27399659928999998</v>
      </c>
      <c r="AL136">
        <f t="shared" si="116"/>
        <v>-1.9604793915300001E-2</v>
      </c>
      <c r="AM136">
        <f t="shared" si="117"/>
        <v>0</v>
      </c>
      <c r="AN136">
        <f t="shared" si="118"/>
        <v>0.27399659928999998</v>
      </c>
      <c r="AO136">
        <f t="shared" si="119"/>
        <v>0</v>
      </c>
      <c r="AP136">
        <f t="shared" si="120"/>
        <v>1.9604793915300001E-2</v>
      </c>
      <c r="AQ136">
        <f t="shared" si="121"/>
        <v>0.27399659928999998</v>
      </c>
      <c r="AR136" t="str">
        <f t="shared" si="122"/>
        <v>pedestrian-front</v>
      </c>
      <c r="AS136">
        <f t="shared" si="123"/>
        <v>1</v>
      </c>
      <c r="AT136">
        <f t="shared" si="124"/>
        <v>0.22245996110499999</v>
      </c>
      <c r="AU136">
        <f t="shared" si="125"/>
        <v>-0.28038641135600001</v>
      </c>
      <c r="AV136">
        <f t="shared" si="126"/>
        <v>0.22245996110499999</v>
      </c>
      <c r="AW136">
        <f t="shared" si="127"/>
        <v>0</v>
      </c>
      <c r="AX136">
        <f t="shared" si="128"/>
        <v>0.28038641135600001</v>
      </c>
      <c r="AY136">
        <f t="shared" si="129"/>
        <v>0</v>
      </c>
      <c r="AZ136">
        <f t="shared" si="130"/>
        <v>0.28038641135600001</v>
      </c>
      <c r="BA136" t="str">
        <f t="shared" si="131"/>
        <v>pedestrian-left</v>
      </c>
      <c r="BB136">
        <f t="shared" si="132"/>
        <v>0</v>
      </c>
    </row>
    <row r="137" spans="1:54" x14ac:dyDescent="0.25">
      <c r="A137" t="s">
        <v>144</v>
      </c>
      <c r="B137" t="s">
        <v>7</v>
      </c>
      <c r="C137">
        <v>-0.227721319747</v>
      </c>
      <c r="D137">
        <v>-1.6721442520000001</v>
      </c>
      <c r="E137">
        <v>-2.0103270814299998</v>
      </c>
      <c r="F137">
        <v>-0.78985573631799999</v>
      </c>
      <c r="G137">
        <v>1.6948439555999999</v>
      </c>
      <c r="H137">
        <v>-1.1418314488500001</v>
      </c>
      <c r="I137">
        <v>0</v>
      </c>
      <c r="J137">
        <v>2</v>
      </c>
      <c r="K137">
        <v>2</v>
      </c>
      <c r="L137">
        <v>2</v>
      </c>
      <c r="M137" t="s">
        <v>16</v>
      </c>
      <c r="N137">
        <f t="shared" si="97"/>
        <v>0</v>
      </c>
      <c r="O137">
        <f t="shared" si="92"/>
        <v>0</v>
      </c>
      <c r="P137">
        <f t="shared" si="93"/>
        <v>1.9225652753469999</v>
      </c>
      <c r="Q137">
        <f t="shared" si="94"/>
        <v>2.4619999883179999</v>
      </c>
      <c r="R137">
        <f t="shared" si="95"/>
        <v>3.1521585302799999</v>
      </c>
      <c r="S137">
        <f t="shared" si="98"/>
        <v>3.1521585302799999</v>
      </c>
      <c r="T137" t="str">
        <f t="shared" si="99"/>
        <v>pedestrian-right</v>
      </c>
      <c r="U137">
        <f t="shared" si="96"/>
        <v>0</v>
      </c>
      <c r="V137" s="2">
        <f t="shared" si="100"/>
        <v>0</v>
      </c>
      <c r="W137" s="3">
        <f t="shared" si="101"/>
        <v>0</v>
      </c>
      <c r="X137" s="4">
        <f t="shared" si="102"/>
        <v>0</v>
      </c>
      <c r="Y137" s="2">
        <f t="shared" si="103"/>
        <v>0.227721319747</v>
      </c>
      <c r="Z137" s="3">
        <f t="shared" si="104"/>
        <v>0</v>
      </c>
      <c r="AA137" s="4">
        <f t="shared" si="105"/>
        <v>1.6948439555999999</v>
      </c>
      <c r="AB137">
        <f t="shared" si="106"/>
        <v>1.6721442520000001</v>
      </c>
      <c r="AC137">
        <f t="shared" si="107"/>
        <v>0.78985573631799999</v>
      </c>
      <c r="AD137">
        <f t="shared" si="108"/>
        <v>0</v>
      </c>
      <c r="AE137">
        <f t="shared" si="109"/>
        <v>2.0103270814299998</v>
      </c>
      <c r="AF137">
        <f t="shared" si="110"/>
        <v>0</v>
      </c>
      <c r="AG137">
        <f t="shared" si="111"/>
        <v>1.1418314488500001</v>
      </c>
      <c r="AH137">
        <f t="shared" si="112"/>
        <v>2.0103270814299998</v>
      </c>
      <c r="AI137" t="str">
        <f t="shared" si="113"/>
        <v>pedestrian-right</v>
      </c>
      <c r="AJ137">
        <f t="shared" si="114"/>
        <v>0</v>
      </c>
      <c r="AK137">
        <f t="shared" si="115"/>
        <v>-0.227721319747</v>
      </c>
      <c r="AL137">
        <f t="shared" si="116"/>
        <v>-1.1418314488500001</v>
      </c>
      <c r="AM137">
        <f t="shared" si="117"/>
        <v>0</v>
      </c>
      <c r="AN137">
        <f t="shared" si="118"/>
        <v>0.227721319747</v>
      </c>
      <c r="AO137">
        <f t="shared" si="119"/>
        <v>0</v>
      </c>
      <c r="AP137">
        <f t="shared" si="120"/>
        <v>1.1418314488500001</v>
      </c>
      <c r="AQ137">
        <f t="shared" si="121"/>
        <v>1.1418314488500001</v>
      </c>
      <c r="AR137" t="str">
        <f t="shared" si="122"/>
        <v>pedestrian-right</v>
      </c>
      <c r="AS137">
        <f t="shared" si="123"/>
        <v>0</v>
      </c>
      <c r="AT137">
        <f t="shared" si="124"/>
        <v>-2.0103270814299998</v>
      </c>
      <c r="AU137">
        <f t="shared" si="125"/>
        <v>-0.78985573631799999</v>
      </c>
      <c r="AV137">
        <f t="shared" si="126"/>
        <v>0</v>
      </c>
      <c r="AW137">
        <f t="shared" si="127"/>
        <v>0</v>
      </c>
      <c r="AX137">
        <f t="shared" si="128"/>
        <v>0.78985573631799999</v>
      </c>
      <c r="AY137">
        <f t="shared" si="129"/>
        <v>2.0103270814299998</v>
      </c>
      <c r="AZ137">
        <f t="shared" si="130"/>
        <v>2.0103270814299998</v>
      </c>
      <c r="BA137" t="str">
        <f t="shared" si="131"/>
        <v>pedestrian-right</v>
      </c>
      <c r="BB137">
        <f t="shared" si="132"/>
        <v>0</v>
      </c>
    </row>
    <row r="138" spans="1:54" x14ac:dyDescent="0.25">
      <c r="A138" t="s">
        <v>145</v>
      </c>
      <c r="B138" t="s">
        <v>21</v>
      </c>
      <c r="C138">
        <v>-1.0552219381300001</v>
      </c>
      <c r="D138">
        <v>0.49343157921300002</v>
      </c>
      <c r="E138">
        <v>2.2525687031800001</v>
      </c>
      <c r="F138">
        <v>-0.67609325134099996</v>
      </c>
      <c r="G138">
        <v>-0.67860380762500006</v>
      </c>
      <c r="H138">
        <v>0.63874344768500002</v>
      </c>
      <c r="I138">
        <v>2</v>
      </c>
      <c r="J138">
        <v>1</v>
      </c>
      <c r="K138">
        <v>2</v>
      </c>
      <c r="L138">
        <v>1</v>
      </c>
      <c r="M138" t="s">
        <v>7</v>
      </c>
      <c r="N138">
        <f t="shared" si="97"/>
        <v>0</v>
      </c>
      <c r="O138">
        <f t="shared" si="92"/>
        <v>2.7460002823930001</v>
      </c>
      <c r="P138">
        <f t="shared" si="93"/>
        <v>1.0552219381300001</v>
      </c>
      <c r="Q138">
        <f t="shared" si="94"/>
        <v>1.3148366990259999</v>
      </c>
      <c r="R138">
        <f t="shared" si="95"/>
        <v>0.67860380762500006</v>
      </c>
      <c r="S138">
        <f t="shared" si="98"/>
        <v>2.7460002823930001</v>
      </c>
      <c r="T138" t="str">
        <f t="shared" si="99"/>
        <v>pedestrian-back</v>
      </c>
      <c r="U138">
        <f t="shared" si="96"/>
        <v>0</v>
      </c>
      <c r="V138" s="2">
        <f t="shared" si="100"/>
        <v>0</v>
      </c>
      <c r="W138" s="3">
        <f t="shared" si="101"/>
        <v>0.49343157921300002</v>
      </c>
      <c r="X138" s="4">
        <f t="shared" si="102"/>
        <v>2.2525687031800001</v>
      </c>
      <c r="Y138" s="2">
        <f t="shared" si="103"/>
        <v>1.0552219381300001</v>
      </c>
      <c r="Z138" s="3">
        <f t="shared" si="104"/>
        <v>0</v>
      </c>
      <c r="AA138" s="4">
        <f t="shared" si="105"/>
        <v>0</v>
      </c>
      <c r="AB138">
        <f t="shared" si="106"/>
        <v>0</v>
      </c>
      <c r="AC138">
        <f t="shared" si="107"/>
        <v>0.67609325134099996</v>
      </c>
      <c r="AD138">
        <f t="shared" si="108"/>
        <v>0.63874344768500002</v>
      </c>
      <c r="AE138">
        <f t="shared" si="109"/>
        <v>0</v>
      </c>
      <c r="AF138">
        <f t="shared" si="110"/>
        <v>0.67860380762500006</v>
      </c>
      <c r="AG138">
        <f t="shared" si="111"/>
        <v>0</v>
      </c>
      <c r="AH138">
        <f t="shared" si="112"/>
        <v>2.2525687031800001</v>
      </c>
      <c r="AI138" t="str">
        <f t="shared" si="113"/>
        <v>pedestrian-back</v>
      </c>
      <c r="AJ138">
        <f t="shared" si="114"/>
        <v>0</v>
      </c>
      <c r="AK138">
        <f t="shared" si="115"/>
        <v>-1.0552219381300001</v>
      </c>
      <c r="AL138">
        <f t="shared" si="116"/>
        <v>0.63874344768500002</v>
      </c>
      <c r="AM138">
        <f t="shared" si="117"/>
        <v>0</v>
      </c>
      <c r="AN138">
        <f t="shared" si="118"/>
        <v>1.0552219381300001</v>
      </c>
      <c r="AO138">
        <f t="shared" si="119"/>
        <v>0.63874344768500002</v>
      </c>
      <c r="AP138">
        <f t="shared" si="120"/>
        <v>0</v>
      </c>
      <c r="AQ138">
        <f t="shared" si="121"/>
        <v>1.0552219381300001</v>
      </c>
      <c r="AR138" t="str">
        <f t="shared" si="122"/>
        <v>pedestrian-front</v>
      </c>
      <c r="AS138">
        <f t="shared" si="123"/>
        <v>0</v>
      </c>
      <c r="AT138">
        <f t="shared" si="124"/>
        <v>2.2525687031800001</v>
      </c>
      <c r="AU138">
        <f t="shared" si="125"/>
        <v>-0.67609325134099996</v>
      </c>
      <c r="AV138">
        <f t="shared" si="126"/>
        <v>2.2525687031800001</v>
      </c>
      <c r="AW138">
        <f t="shared" si="127"/>
        <v>0</v>
      </c>
      <c r="AX138">
        <f t="shared" si="128"/>
        <v>0.67609325134099996</v>
      </c>
      <c r="AY138">
        <f t="shared" si="129"/>
        <v>0</v>
      </c>
      <c r="AZ138">
        <f t="shared" si="130"/>
        <v>2.2525687031800001</v>
      </c>
      <c r="BA138" t="str">
        <f t="shared" si="131"/>
        <v>pedestrian-back</v>
      </c>
      <c r="BB138">
        <f t="shared" si="132"/>
        <v>0</v>
      </c>
    </row>
    <row r="139" spans="1:54" x14ac:dyDescent="0.25">
      <c r="A139" t="s">
        <v>146</v>
      </c>
      <c r="B139" t="s">
        <v>12</v>
      </c>
      <c r="C139">
        <v>-0.556031694977</v>
      </c>
      <c r="D139">
        <v>0.494219217509</v>
      </c>
      <c r="E139">
        <v>-0.34330417082600001</v>
      </c>
      <c r="F139">
        <v>9.7550006426899996E-2</v>
      </c>
      <c r="G139">
        <v>0.16338718602499999</v>
      </c>
      <c r="H139">
        <v>-1.02440179275</v>
      </c>
      <c r="I139">
        <v>1</v>
      </c>
      <c r="J139">
        <v>3</v>
      </c>
      <c r="K139">
        <v>0</v>
      </c>
      <c r="L139">
        <v>2</v>
      </c>
      <c r="M139" t="s">
        <v>16</v>
      </c>
      <c r="N139">
        <f t="shared" si="97"/>
        <v>0</v>
      </c>
      <c r="O139">
        <f t="shared" si="92"/>
        <v>0.494219217509</v>
      </c>
      <c r="P139">
        <f t="shared" si="93"/>
        <v>0.81696888742890006</v>
      </c>
      <c r="Q139">
        <f t="shared" si="94"/>
        <v>0</v>
      </c>
      <c r="R139">
        <f t="shared" si="95"/>
        <v>1.367705963576</v>
      </c>
      <c r="S139">
        <f t="shared" si="98"/>
        <v>1.367705963576</v>
      </c>
      <c r="T139" t="str">
        <f t="shared" si="99"/>
        <v>pedestrian-right</v>
      </c>
      <c r="U139">
        <f t="shared" si="96"/>
        <v>0</v>
      </c>
      <c r="V139" s="2">
        <f t="shared" si="100"/>
        <v>0</v>
      </c>
      <c r="W139" s="3">
        <f t="shared" si="101"/>
        <v>0.494219217509</v>
      </c>
      <c r="X139" s="4">
        <f t="shared" si="102"/>
        <v>0</v>
      </c>
      <c r="Y139" s="2">
        <f t="shared" si="103"/>
        <v>0.556031694977</v>
      </c>
      <c r="Z139" s="3">
        <f t="shared" si="104"/>
        <v>9.7550006426899996E-2</v>
      </c>
      <c r="AA139" s="4">
        <f t="shared" si="105"/>
        <v>0.16338718602499999</v>
      </c>
      <c r="AB139">
        <f t="shared" si="106"/>
        <v>0</v>
      </c>
      <c r="AC139">
        <f t="shared" si="107"/>
        <v>0</v>
      </c>
      <c r="AD139">
        <f t="shared" si="108"/>
        <v>0</v>
      </c>
      <c r="AE139">
        <f t="shared" si="109"/>
        <v>0.34330417082600001</v>
      </c>
      <c r="AF139">
        <f t="shared" si="110"/>
        <v>0</v>
      </c>
      <c r="AG139">
        <f t="shared" si="111"/>
        <v>1.02440179275</v>
      </c>
      <c r="AH139">
        <f t="shared" si="112"/>
        <v>1.02440179275</v>
      </c>
      <c r="AI139" t="str">
        <f t="shared" si="113"/>
        <v>pedestrian-right</v>
      </c>
      <c r="AJ139">
        <f t="shared" si="114"/>
        <v>0</v>
      </c>
      <c r="AK139">
        <f t="shared" si="115"/>
        <v>-0.556031694977</v>
      </c>
      <c r="AL139">
        <f t="shared" si="116"/>
        <v>-1.02440179275</v>
      </c>
      <c r="AM139">
        <f t="shared" si="117"/>
        <v>0</v>
      </c>
      <c r="AN139">
        <f t="shared" si="118"/>
        <v>0.556031694977</v>
      </c>
      <c r="AO139">
        <f t="shared" si="119"/>
        <v>0</v>
      </c>
      <c r="AP139">
        <f t="shared" si="120"/>
        <v>1.02440179275</v>
      </c>
      <c r="AQ139">
        <f t="shared" si="121"/>
        <v>1.02440179275</v>
      </c>
      <c r="AR139" t="str">
        <f t="shared" si="122"/>
        <v>pedestrian-right</v>
      </c>
      <c r="AS139">
        <f t="shared" si="123"/>
        <v>0</v>
      </c>
      <c r="AT139">
        <f t="shared" si="124"/>
        <v>-0.34330417082600001</v>
      </c>
      <c r="AU139">
        <f t="shared" si="125"/>
        <v>9.7550006426899996E-2</v>
      </c>
      <c r="AV139">
        <f t="shared" si="126"/>
        <v>0</v>
      </c>
      <c r="AW139">
        <f t="shared" si="127"/>
        <v>9.7550006426899996E-2</v>
      </c>
      <c r="AX139">
        <f t="shared" si="128"/>
        <v>0</v>
      </c>
      <c r="AY139">
        <f t="shared" si="129"/>
        <v>0.34330417082600001</v>
      </c>
      <c r="AZ139">
        <f t="shared" si="130"/>
        <v>0.34330417082600001</v>
      </c>
      <c r="BA139" t="str">
        <f t="shared" si="131"/>
        <v>pedestrian-right</v>
      </c>
      <c r="BB139">
        <f t="shared" si="132"/>
        <v>0</v>
      </c>
    </row>
    <row r="140" spans="1:54" x14ac:dyDescent="0.25">
      <c r="A140" t="s">
        <v>147</v>
      </c>
      <c r="B140" t="s">
        <v>12</v>
      </c>
      <c r="C140">
        <v>1.3661744222300001</v>
      </c>
      <c r="D140">
        <v>-0.48225281590000002</v>
      </c>
      <c r="E140">
        <v>-0.71572406937999999</v>
      </c>
      <c r="F140">
        <v>-0.25628482864199997</v>
      </c>
      <c r="G140">
        <v>0.16604003277500001</v>
      </c>
      <c r="H140">
        <v>1.4547839649000001</v>
      </c>
      <c r="I140">
        <v>1</v>
      </c>
      <c r="J140">
        <v>1</v>
      </c>
      <c r="K140">
        <v>3</v>
      </c>
      <c r="L140">
        <v>1</v>
      </c>
      <c r="M140" t="s">
        <v>12</v>
      </c>
      <c r="N140">
        <f t="shared" si="97"/>
        <v>1</v>
      </c>
      <c r="O140">
        <f t="shared" si="92"/>
        <v>1.3661744222300001</v>
      </c>
      <c r="P140">
        <f t="shared" si="93"/>
        <v>0.16604003277500001</v>
      </c>
      <c r="Q140">
        <f t="shared" si="94"/>
        <v>2.1933216094420001</v>
      </c>
      <c r="R140">
        <f t="shared" si="95"/>
        <v>0.71572406937999999</v>
      </c>
      <c r="S140">
        <f t="shared" si="98"/>
        <v>2.1933216094420001</v>
      </c>
      <c r="T140" t="str">
        <f t="shared" si="99"/>
        <v>pedestrian-left</v>
      </c>
      <c r="U140">
        <f t="shared" si="96"/>
        <v>1</v>
      </c>
      <c r="V140" s="2">
        <f t="shared" si="100"/>
        <v>1.3661744222300001</v>
      </c>
      <c r="W140" s="3">
        <f t="shared" si="101"/>
        <v>0</v>
      </c>
      <c r="X140" s="4">
        <f t="shared" si="102"/>
        <v>0</v>
      </c>
      <c r="Y140" s="2">
        <f t="shared" si="103"/>
        <v>0</v>
      </c>
      <c r="Z140" s="3">
        <f t="shared" si="104"/>
        <v>0</v>
      </c>
      <c r="AA140" s="4">
        <f t="shared" si="105"/>
        <v>0.16604003277500001</v>
      </c>
      <c r="AB140">
        <f t="shared" si="106"/>
        <v>0.48225281590000002</v>
      </c>
      <c r="AC140">
        <f t="shared" si="107"/>
        <v>0.25628482864199997</v>
      </c>
      <c r="AD140">
        <f t="shared" si="108"/>
        <v>1.4547839649000001</v>
      </c>
      <c r="AE140">
        <f t="shared" si="109"/>
        <v>0.71572406937999999</v>
      </c>
      <c r="AF140">
        <f t="shared" si="110"/>
        <v>0</v>
      </c>
      <c r="AG140">
        <f t="shared" si="111"/>
        <v>0</v>
      </c>
      <c r="AH140">
        <f t="shared" si="112"/>
        <v>1.4547839649000001</v>
      </c>
      <c r="AI140" t="str">
        <f t="shared" si="113"/>
        <v>pedestrian-left</v>
      </c>
      <c r="AJ140">
        <f t="shared" si="114"/>
        <v>1</v>
      </c>
      <c r="AK140">
        <f t="shared" si="115"/>
        <v>1.3661744222300001</v>
      </c>
      <c r="AL140">
        <f t="shared" si="116"/>
        <v>1.4547839649000001</v>
      </c>
      <c r="AM140">
        <f t="shared" si="117"/>
        <v>1.3661744222300001</v>
      </c>
      <c r="AN140">
        <f t="shared" si="118"/>
        <v>0</v>
      </c>
      <c r="AO140">
        <f t="shared" si="119"/>
        <v>1.4547839649000001</v>
      </c>
      <c r="AP140">
        <f t="shared" si="120"/>
        <v>0</v>
      </c>
      <c r="AQ140">
        <f t="shared" si="121"/>
        <v>1.4547839649000001</v>
      </c>
      <c r="AR140" t="str">
        <f t="shared" si="122"/>
        <v>pedestrian-left</v>
      </c>
      <c r="AS140">
        <f t="shared" si="123"/>
        <v>1</v>
      </c>
      <c r="AT140">
        <f t="shared" si="124"/>
        <v>-0.71572406937999999</v>
      </c>
      <c r="AU140">
        <f t="shared" si="125"/>
        <v>-0.25628482864199997</v>
      </c>
      <c r="AV140">
        <f t="shared" si="126"/>
        <v>0</v>
      </c>
      <c r="AW140">
        <f t="shared" si="127"/>
        <v>0</v>
      </c>
      <c r="AX140">
        <f t="shared" si="128"/>
        <v>0.25628482864199997</v>
      </c>
      <c r="AY140">
        <f t="shared" si="129"/>
        <v>0.71572406937999999</v>
      </c>
      <c r="AZ140">
        <f t="shared" si="130"/>
        <v>0.71572406937999999</v>
      </c>
      <c r="BA140" t="str">
        <f t="shared" si="131"/>
        <v>pedestrian-right</v>
      </c>
      <c r="BB140">
        <f t="shared" si="132"/>
        <v>0</v>
      </c>
    </row>
    <row r="141" spans="1:54" x14ac:dyDescent="0.25">
      <c r="A141" t="s">
        <v>148</v>
      </c>
      <c r="B141" t="s">
        <v>7</v>
      </c>
      <c r="C141">
        <v>1.5805618294599999</v>
      </c>
      <c r="D141">
        <v>0.45161837302399999</v>
      </c>
      <c r="E141">
        <v>-1.4646124351800001</v>
      </c>
      <c r="F141">
        <v>-0.34134926506800001</v>
      </c>
      <c r="G141">
        <v>0.22997439001299999</v>
      </c>
      <c r="H141">
        <v>0.60081963688899997</v>
      </c>
      <c r="I141">
        <v>2</v>
      </c>
      <c r="J141">
        <v>1</v>
      </c>
      <c r="K141">
        <v>2</v>
      </c>
      <c r="L141">
        <v>1</v>
      </c>
      <c r="M141" t="s">
        <v>7</v>
      </c>
      <c r="N141">
        <f t="shared" si="97"/>
        <v>1</v>
      </c>
      <c r="O141">
        <f t="shared" si="92"/>
        <v>2.0321802024839997</v>
      </c>
      <c r="P141">
        <f t="shared" si="93"/>
        <v>0.22997439001299999</v>
      </c>
      <c r="Q141">
        <f t="shared" si="94"/>
        <v>0.94216890195699998</v>
      </c>
      <c r="R141">
        <f t="shared" si="95"/>
        <v>1.4646124351800001</v>
      </c>
      <c r="S141">
        <f t="shared" si="98"/>
        <v>2.0321802024839997</v>
      </c>
      <c r="T141" t="str">
        <f t="shared" si="99"/>
        <v>pedestrian-back</v>
      </c>
      <c r="U141">
        <f t="shared" si="96"/>
        <v>1</v>
      </c>
      <c r="V141" s="2">
        <f t="shared" si="100"/>
        <v>1.5805618294599999</v>
      </c>
      <c r="W141" s="3">
        <f t="shared" si="101"/>
        <v>0.45161837302399999</v>
      </c>
      <c r="X141" s="4">
        <f t="shared" si="102"/>
        <v>0</v>
      </c>
      <c r="Y141" s="2">
        <f t="shared" si="103"/>
        <v>0</v>
      </c>
      <c r="Z141" s="3">
        <f t="shared" si="104"/>
        <v>0</v>
      </c>
      <c r="AA141" s="4">
        <f t="shared" si="105"/>
        <v>0.22997439001299999</v>
      </c>
      <c r="AB141">
        <f t="shared" si="106"/>
        <v>0</v>
      </c>
      <c r="AC141">
        <f t="shared" si="107"/>
        <v>0.34134926506800001</v>
      </c>
      <c r="AD141">
        <f t="shared" si="108"/>
        <v>0.60081963688899997</v>
      </c>
      <c r="AE141">
        <f t="shared" si="109"/>
        <v>1.4646124351800001</v>
      </c>
      <c r="AF141">
        <f t="shared" si="110"/>
        <v>0</v>
      </c>
      <c r="AG141">
        <f t="shared" si="111"/>
        <v>0</v>
      </c>
      <c r="AH141">
        <f t="shared" si="112"/>
        <v>1.5805618294599999</v>
      </c>
      <c r="AI141" t="str">
        <f t="shared" si="113"/>
        <v>pedestrian-back</v>
      </c>
      <c r="AJ141">
        <f t="shared" si="114"/>
        <v>1</v>
      </c>
      <c r="AK141">
        <f t="shared" si="115"/>
        <v>1.5805618294599999</v>
      </c>
      <c r="AL141">
        <f t="shared" si="116"/>
        <v>0.60081963688899997</v>
      </c>
      <c r="AM141">
        <f t="shared" si="117"/>
        <v>1.5805618294599999</v>
      </c>
      <c r="AN141">
        <f t="shared" si="118"/>
        <v>0</v>
      </c>
      <c r="AO141">
        <f t="shared" si="119"/>
        <v>0.60081963688899997</v>
      </c>
      <c r="AP141">
        <f t="shared" si="120"/>
        <v>0</v>
      </c>
      <c r="AQ141">
        <f t="shared" si="121"/>
        <v>1.5805618294599999</v>
      </c>
      <c r="AR141" t="str">
        <f t="shared" si="122"/>
        <v>pedestrian-back</v>
      </c>
      <c r="AS141">
        <f t="shared" si="123"/>
        <v>1</v>
      </c>
      <c r="AT141">
        <f t="shared" si="124"/>
        <v>-1.4646124351800001</v>
      </c>
      <c r="AU141">
        <f t="shared" si="125"/>
        <v>-0.34134926506800001</v>
      </c>
      <c r="AV141">
        <f t="shared" si="126"/>
        <v>0</v>
      </c>
      <c r="AW141">
        <f t="shared" si="127"/>
        <v>0</v>
      </c>
      <c r="AX141">
        <f t="shared" si="128"/>
        <v>0.34134926506800001</v>
      </c>
      <c r="AY141">
        <f t="shared" si="129"/>
        <v>1.4646124351800001</v>
      </c>
      <c r="AZ141">
        <f t="shared" si="130"/>
        <v>1.4646124351800001</v>
      </c>
      <c r="BA141" t="str">
        <f t="shared" si="131"/>
        <v>pedestrian-right</v>
      </c>
      <c r="BB141">
        <f t="shared" si="132"/>
        <v>0</v>
      </c>
    </row>
    <row r="142" spans="1:54" x14ac:dyDescent="0.25">
      <c r="A142" t="s">
        <v>149</v>
      </c>
      <c r="B142" t="s">
        <v>16</v>
      </c>
      <c r="C142">
        <v>-1.43824132576</v>
      </c>
      <c r="D142">
        <v>1.5554034641000001</v>
      </c>
      <c r="E142">
        <v>1.49336433601</v>
      </c>
      <c r="F142">
        <v>0.53950740838699995</v>
      </c>
      <c r="G142">
        <v>1.2186691254699999</v>
      </c>
      <c r="H142">
        <v>0.42644818910499999</v>
      </c>
      <c r="I142">
        <v>2</v>
      </c>
      <c r="J142">
        <v>3</v>
      </c>
      <c r="K142">
        <v>1</v>
      </c>
      <c r="L142">
        <v>0</v>
      </c>
      <c r="M142" t="s">
        <v>16</v>
      </c>
      <c r="N142">
        <f t="shared" si="97"/>
        <v>1</v>
      </c>
      <c r="O142">
        <f t="shared" si="92"/>
        <v>3.0487678001100003</v>
      </c>
      <c r="P142">
        <f t="shared" si="93"/>
        <v>3.1964178596170001</v>
      </c>
      <c r="Q142">
        <f t="shared" si="94"/>
        <v>0.42644818910499999</v>
      </c>
      <c r="R142">
        <f t="shared" si="95"/>
        <v>0</v>
      </c>
      <c r="S142">
        <f t="shared" si="98"/>
        <v>3.1964178596170001</v>
      </c>
      <c r="T142" t="str">
        <f t="shared" si="99"/>
        <v>pedestrian-front</v>
      </c>
      <c r="U142">
        <f t="shared" si="96"/>
        <v>1</v>
      </c>
      <c r="V142" s="2">
        <f t="shared" si="100"/>
        <v>0</v>
      </c>
      <c r="W142" s="3">
        <f t="shared" si="101"/>
        <v>1.5554034641000001</v>
      </c>
      <c r="X142" s="4">
        <f t="shared" si="102"/>
        <v>1.49336433601</v>
      </c>
      <c r="Y142" s="2">
        <f t="shared" si="103"/>
        <v>1.43824132576</v>
      </c>
      <c r="Z142" s="3">
        <f t="shared" si="104"/>
        <v>0.53950740838699995</v>
      </c>
      <c r="AA142" s="4">
        <f t="shared" si="105"/>
        <v>1.2186691254699999</v>
      </c>
      <c r="AB142">
        <f t="shared" si="106"/>
        <v>0</v>
      </c>
      <c r="AC142">
        <f t="shared" si="107"/>
        <v>0</v>
      </c>
      <c r="AD142">
        <f t="shared" si="108"/>
        <v>0.42644818910499999</v>
      </c>
      <c r="AE142">
        <f t="shared" si="109"/>
        <v>0</v>
      </c>
      <c r="AF142">
        <f t="shared" si="110"/>
        <v>0</v>
      </c>
      <c r="AG142">
        <f t="shared" si="111"/>
        <v>0</v>
      </c>
      <c r="AH142">
        <f t="shared" si="112"/>
        <v>1.5554034641000001</v>
      </c>
      <c r="AI142" t="str">
        <f t="shared" si="113"/>
        <v>pedestrian-back</v>
      </c>
      <c r="AJ142">
        <f t="shared" si="114"/>
        <v>0</v>
      </c>
      <c r="AK142">
        <f t="shared" si="115"/>
        <v>-1.43824132576</v>
      </c>
      <c r="AL142">
        <f t="shared" si="116"/>
        <v>0.42644818910499999</v>
      </c>
      <c r="AM142">
        <f t="shared" si="117"/>
        <v>0</v>
      </c>
      <c r="AN142">
        <f t="shared" si="118"/>
        <v>1.43824132576</v>
      </c>
      <c r="AO142">
        <f t="shared" si="119"/>
        <v>0.42644818910499999</v>
      </c>
      <c r="AP142">
        <f t="shared" si="120"/>
        <v>0</v>
      </c>
      <c r="AQ142">
        <f t="shared" si="121"/>
        <v>1.43824132576</v>
      </c>
      <c r="AR142" t="str">
        <f t="shared" si="122"/>
        <v>pedestrian-front</v>
      </c>
      <c r="AS142">
        <f t="shared" si="123"/>
        <v>1</v>
      </c>
      <c r="AT142">
        <f t="shared" si="124"/>
        <v>1.49336433601</v>
      </c>
      <c r="AU142">
        <f t="shared" si="125"/>
        <v>0.53950740838699995</v>
      </c>
      <c r="AV142">
        <f t="shared" si="126"/>
        <v>1.49336433601</v>
      </c>
      <c r="AW142">
        <f t="shared" si="127"/>
        <v>0.53950740838699995</v>
      </c>
      <c r="AX142">
        <f t="shared" si="128"/>
        <v>0</v>
      </c>
      <c r="AY142">
        <f t="shared" si="129"/>
        <v>0</v>
      </c>
      <c r="AZ142">
        <f t="shared" si="130"/>
        <v>1.49336433601</v>
      </c>
      <c r="BA142" t="str">
        <f t="shared" si="131"/>
        <v>pedestrian-back</v>
      </c>
      <c r="BB142">
        <f t="shared" si="132"/>
        <v>0</v>
      </c>
    </row>
    <row r="143" spans="1:54" x14ac:dyDescent="0.25">
      <c r="A143" t="s">
        <v>150</v>
      </c>
      <c r="B143" t="s">
        <v>12</v>
      </c>
      <c r="C143">
        <v>-3.43392093399E-2</v>
      </c>
      <c r="D143">
        <v>1.52487608402</v>
      </c>
      <c r="E143">
        <v>-0.266042075411</v>
      </c>
      <c r="F143">
        <v>0.648316746512</v>
      </c>
      <c r="G143">
        <v>0.280702564722</v>
      </c>
      <c r="H143">
        <v>-1.1305571488299999</v>
      </c>
      <c r="I143">
        <v>1</v>
      </c>
      <c r="J143">
        <v>3</v>
      </c>
      <c r="K143">
        <v>0</v>
      </c>
      <c r="L143">
        <v>2</v>
      </c>
      <c r="M143" t="s">
        <v>16</v>
      </c>
      <c r="N143">
        <f t="shared" si="97"/>
        <v>0</v>
      </c>
      <c r="O143">
        <f t="shared" si="92"/>
        <v>1.52487608402</v>
      </c>
      <c r="P143">
        <f t="shared" si="93"/>
        <v>0.96335852057389992</v>
      </c>
      <c r="Q143">
        <f t="shared" si="94"/>
        <v>0</v>
      </c>
      <c r="R143">
        <f t="shared" si="95"/>
        <v>1.3965992242409999</v>
      </c>
      <c r="S143">
        <f t="shared" si="98"/>
        <v>1.52487608402</v>
      </c>
      <c r="T143" t="str">
        <f t="shared" si="99"/>
        <v>pedestrian-back</v>
      </c>
      <c r="U143">
        <f t="shared" si="96"/>
        <v>0</v>
      </c>
      <c r="V143" s="2">
        <f t="shared" si="100"/>
        <v>0</v>
      </c>
      <c r="W143" s="3">
        <f t="shared" si="101"/>
        <v>1.52487608402</v>
      </c>
      <c r="X143" s="4">
        <f t="shared" si="102"/>
        <v>0</v>
      </c>
      <c r="Y143" s="2">
        <f t="shared" si="103"/>
        <v>3.43392093399E-2</v>
      </c>
      <c r="Z143" s="3">
        <f t="shared" si="104"/>
        <v>0.648316746512</v>
      </c>
      <c r="AA143" s="4">
        <f t="shared" si="105"/>
        <v>0.280702564722</v>
      </c>
      <c r="AB143">
        <f t="shared" si="106"/>
        <v>0</v>
      </c>
      <c r="AC143">
        <f t="shared" si="107"/>
        <v>0</v>
      </c>
      <c r="AD143">
        <f t="shared" si="108"/>
        <v>0</v>
      </c>
      <c r="AE143">
        <f t="shared" si="109"/>
        <v>0.266042075411</v>
      </c>
      <c r="AF143">
        <f t="shared" si="110"/>
        <v>0</v>
      </c>
      <c r="AG143">
        <f t="shared" si="111"/>
        <v>1.1305571488299999</v>
      </c>
      <c r="AH143">
        <f t="shared" si="112"/>
        <v>1.52487608402</v>
      </c>
      <c r="AI143" t="str">
        <f t="shared" si="113"/>
        <v>pedestrian-back</v>
      </c>
      <c r="AJ143">
        <f t="shared" si="114"/>
        <v>0</v>
      </c>
      <c r="AK143">
        <f t="shared" si="115"/>
        <v>-3.43392093399E-2</v>
      </c>
      <c r="AL143">
        <f t="shared" si="116"/>
        <v>-1.1305571488299999</v>
      </c>
      <c r="AM143">
        <f t="shared" si="117"/>
        <v>0</v>
      </c>
      <c r="AN143">
        <f t="shared" si="118"/>
        <v>3.43392093399E-2</v>
      </c>
      <c r="AO143">
        <f t="shared" si="119"/>
        <v>0</v>
      </c>
      <c r="AP143">
        <f t="shared" si="120"/>
        <v>1.1305571488299999</v>
      </c>
      <c r="AQ143">
        <f t="shared" si="121"/>
        <v>1.1305571488299999</v>
      </c>
      <c r="AR143" t="str">
        <f t="shared" si="122"/>
        <v>pedestrian-right</v>
      </c>
      <c r="AS143">
        <f t="shared" si="123"/>
        <v>0</v>
      </c>
      <c r="AT143">
        <f t="shared" si="124"/>
        <v>-0.266042075411</v>
      </c>
      <c r="AU143">
        <f t="shared" si="125"/>
        <v>0.648316746512</v>
      </c>
      <c r="AV143">
        <f t="shared" si="126"/>
        <v>0</v>
      </c>
      <c r="AW143">
        <f t="shared" si="127"/>
        <v>0.648316746512</v>
      </c>
      <c r="AX143">
        <f t="shared" si="128"/>
        <v>0</v>
      </c>
      <c r="AY143">
        <f t="shared" si="129"/>
        <v>0.266042075411</v>
      </c>
      <c r="AZ143">
        <f t="shared" si="130"/>
        <v>0.648316746512</v>
      </c>
      <c r="BA143" t="str">
        <f t="shared" si="131"/>
        <v>pedestrian-front</v>
      </c>
      <c r="BB143">
        <f t="shared" si="132"/>
        <v>0</v>
      </c>
    </row>
    <row r="144" spans="1:54" x14ac:dyDescent="0.25">
      <c r="A144" t="s">
        <v>151</v>
      </c>
      <c r="B144" t="s">
        <v>12</v>
      </c>
      <c r="C144">
        <v>-0.86781005098399999</v>
      </c>
      <c r="D144">
        <v>0.69202522812800005</v>
      </c>
      <c r="E144">
        <v>1.8727121606799999</v>
      </c>
      <c r="F144">
        <v>2.9471934954400001</v>
      </c>
      <c r="G144">
        <v>-0.48207465708699998</v>
      </c>
      <c r="H144">
        <v>-0.96932967428899997</v>
      </c>
      <c r="I144">
        <v>2</v>
      </c>
      <c r="J144">
        <v>2</v>
      </c>
      <c r="K144">
        <v>0</v>
      </c>
      <c r="L144">
        <v>2</v>
      </c>
      <c r="M144" t="s">
        <v>7</v>
      </c>
      <c r="N144">
        <f t="shared" si="97"/>
        <v>0</v>
      </c>
      <c r="O144">
        <f t="shared" si="92"/>
        <v>2.5647373888080001</v>
      </c>
      <c r="P144">
        <f t="shared" si="93"/>
        <v>3.8150035464240002</v>
      </c>
      <c r="Q144">
        <f t="shared" si="94"/>
        <v>0</v>
      </c>
      <c r="R144">
        <f t="shared" si="95"/>
        <v>1.4514043313759999</v>
      </c>
      <c r="S144">
        <f t="shared" si="98"/>
        <v>3.8150035464240002</v>
      </c>
      <c r="T144" t="str">
        <f t="shared" si="99"/>
        <v>pedestrian-front</v>
      </c>
      <c r="U144">
        <f t="shared" si="96"/>
        <v>0</v>
      </c>
      <c r="V144" s="2">
        <f t="shared" si="100"/>
        <v>0</v>
      </c>
      <c r="W144" s="3">
        <f t="shared" si="101"/>
        <v>0.69202522812800005</v>
      </c>
      <c r="X144" s="4">
        <f t="shared" si="102"/>
        <v>1.8727121606799999</v>
      </c>
      <c r="Y144" s="2">
        <f t="shared" si="103"/>
        <v>0.86781005098399999</v>
      </c>
      <c r="Z144" s="3">
        <f t="shared" si="104"/>
        <v>2.9471934954400001</v>
      </c>
      <c r="AA144" s="4">
        <f t="shared" si="105"/>
        <v>0</v>
      </c>
      <c r="AB144">
        <f t="shared" si="106"/>
        <v>0</v>
      </c>
      <c r="AC144">
        <f t="shared" si="107"/>
        <v>0</v>
      </c>
      <c r="AD144">
        <f t="shared" si="108"/>
        <v>0</v>
      </c>
      <c r="AE144">
        <f t="shared" si="109"/>
        <v>0</v>
      </c>
      <c r="AF144">
        <f t="shared" si="110"/>
        <v>0.48207465708699998</v>
      </c>
      <c r="AG144">
        <f t="shared" si="111"/>
        <v>0.96932967428899997</v>
      </c>
      <c r="AH144">
        <f t="shared" si="112"/>
        <v>2.9471934954400001</v>
      </c>
      <c r="AI144" t="str">
        <f t="shared" si="113"/>
        <v>pedestrian-front</v>
      </c>
      <c r="AJ144">
        <f t="shared" si="114"/>
        <v>0</v>
      </c>
      <c r="AK144">
        <f t="shared" si="115"/>
        <v>-0.86781005098399999</v>
      </c>
      <c r="AL144">
        <f t="shared" si="116"/>
        <v>-0.96932967428899997</v>
      </c>
      <c r="AM144">
        <f t="shared" si="117"/>
        <v>0</v>
      </c>
      <c r="AN144">
        <f t="shared" si="118"/>
        <v>0.86781005098399999</v>
      </c>
      <c r="AO144">
        <f t="shared" si="119"/>
        <v>0</v>
      </c>
      <c r="AP144">
        <f t="shared" si="120"/>
        <v>0.96932967428899997</v>
      </c>
      <c r="AQ144">
        <f t="shared" si="121"/>
        <v>0.96932967428899997</v>
      </c>
      <c r="AR144" t="str">
        <f t="shared" si="122"/>
        <v>pedestrian-right</v>
      </c>
      <c r="AS144">
        <f t="shared" si="123"/>
        <v>0</v>
      </c>
      <c r="AT144">
        <f t="shared" si="124"/>
        <v>1.8727121606799999</v>
      </c>
      <c r="AU144">
        <f t="shared" si="125"/>
        <v>2.9471934954400001</v>
      </c>
      <c r="AV144">
        <f t="shared" si="126"/>
        <v>1.8727121606799999</v>
      </c>
      <c r="AW144">
        <f t="shared" si="127"/>
        <v>2.9471934954400001</v>
      </c>
      <c r="AX144">
        <f t="shared" si="128"/>
        <v>0</v>
      </c>
      <c r="AY144">
        <f t="shared" si="129"/>
        <v>0</v>
      </c>
      <c r="AZ144">
        <f t="shared" si="130"/>
        <v>2.9471934954400001</v>
      </c>
      <c r="BA144" t="str">
        <f t="shared" si="131"/>
        <v>pedestrian-front</v>
      </c>
      <c r="BB144">
        <f t="shared" si="132"/>
        <v>0</v>
      </c>
    </row>
    <row r="145" spans="1:54" x14ac:dyDescent="0.25">
      <c r="A145" t="s">
        <v>152</v>
      </c>
      <c r="B145" t="s">
        <v>21</v>
      </c>
      <c r="C145">
        <v>-0.43679641061500002</v>
      </c>
      <c r="D145">
        <v>-0.38604895379600002</v>
      </c>
      <c r="E145">
        <v>-0.56063881636900004</v>
      </c>
      <c r="F145">
        <v>-0.22300200069500001</v>
      </c>
      <c r="G145">
        <v>7.3885336765900006E-2</v>
      </c>
      <c r="H145">
        <v>-0.97092931802000004</v>
      </c>
      <c r="I145">
        <v>0</v>
      </c>
      <c r="J145">
        <v>2</v>
      </c>
      <c r="K145">
        <v>2</v>
      </c>
      <c r="L145">
        <v>2</v>
      </c>
      <c r="M145" t="s">
        <v>16</v>
      </c>
      <c r="N145">
        <f t="shared" si="97"/>
        <v>0</v>
      </c>
      <c r="O145">
        <f t="shared" si="92"/>
        <v>0</v>
      </c>
      <c r="P145">
        <f t="shared" si="93"/>
        <v>0.5106817473809</v>
      </c>
      <c r="Q145">
        <f t="shared" si="94"/>
        <v>0.609050954491</v>
      </c>
      <c r="R145">
        <f t="shared" si="95"/>
        <v>1.531568134389</v>
      </c>
      <c r="S145">
        <f t="shared" si="98"/>
        <v>1.531568134389</v>
      </c>
      <c r="T145" t="str">
        <f t="shared" si="99"/>
        <v>pedestrian-right</v>
      </c>
      <c r="U145">
        <f t="shared" si="96"/>
        <v>1</v>
      </c>
      <c r="V145" s="2">
        <f t="shared" si="100"/>
        <v>0</v>
      </c>
      <c r="W145" s="3">
        <f t="shared" si="101"/>
        <v>0</v>
      </c>
      <c r="X145" s="4">
        <f t="shared" si="102"/>
        <v>0</v>
      </c>
      <c r="Y145" s="2">
        <f t="shared" si="103"/>
        <v>0.43679641061500002</v>
      </c>
      <c r="Z145" s="3">
        <f t="shared" si="104"/>
        <v>0</v>
      </c>
      <c r="AA145" s="4">
        <f t="shared" si="105"/>
        <v>7.3885336765900006E-2</v>
      </c>
      <c r="AB145">
        <f t="shared" si="106"/>
        <v>0.38604895379600002</v>
      </c>
      <c r="AC145">
        <f t="shared" si="107"/>
        <v>0.22300200069500001</v>
      </c>
      <c r="AD145">
        <f t="shared" si="108"/>
        <v>0</v>
      </c>
      <c r="AE145">
        <f t="shared" si="109"/>
        <v>0.56063881636900004</v>
      </c>
      <c r="AF145">
        <f t="shared" si="110"/>
        <v>0</v>
      </c>
      <c r="AG145">
        <f t="shared" si="111"/>
        <v>0.97092931802000004</v>
      </c>
      <c r="AH145">
        <f t="shared" si="112"/>
        <v>0.97092931802000004</v>
      </c>
      <c r="AI145" t="str">
        <f t="shared" si="113"/>
        <v>pedestrian-right</v>
      </c>
      <c r="AJ145">
        <f t="shared" si="114"/>
        <v>1</v>
      </c>
      <c r="AK145">
        <f t="shared" si="115"/>
        <v>-0.43679641061500002</v>
      </c>
      <c r="AL145">
        <f t="shared" si="116"/>
        <v>-0.97092931802000004</v>
      </c>
      <c r="AM145">
        <f t="shared" si="117"/>
        <v>0</v>
      </c>
      <c r="AN145">
        <f t="shared" si="118"/>
        <v>0.43679641061500002</v>
      </c>
      <c r="AO145">
        <f t="shared" si="119"/>
        <v>0</v>
      </c>
      <c r="AP145">
        <f t="shared" si="120"/>
        <v>0.97092931802000004</v>
      </c>
      <c r="AQ145">
        <f t="shared" si="121"/>
        <v>0.97092931802000004</v>
      </c>
      <c r="AR145" t="str">
        <f t="shared" si="122"/>
        <v>pedestrian-right</v>
      </c>
      <c r="AS145">
        <f t="shared" si="123"/>
        <v>1</v>
      </c>
      <c r="AT145">
        <f t="shared" si="124"/>
        <v>-0.56063881636900004</v>
      </c>
      <c r="AU145">
        <f t="shared" si="125"/>
        <v>-0.22300200069500001</v>
      </c>
      <c r="AV145">
        <f t="shared" si="126"/>
        <v>0</v>
      </c>
      <c r="AW145">
        <f t="shared" si="127"/>
        <v>0</v>
      </c>
      <c r="AX145">
        <f t="shared" si="128"/>
        <v>0.22300200069500001</v>
      </c>
      <c r="AY145">
        <f t="shared" si="129"/>
        <v>0.56063881636900004</v>
      </c>
      <c r="AZ145">
        <f t="shared" si="130"/>
        <v>0.56063881636900004</v>
      </c>
      <c r="BA145" t="str">
        <f t="shared" si="131"/>
        <v>pedestrian-right</v>
      </c>
      <c r="BB145">
        <f t="shared" si="132"/>
        <v>1</v>
      </c>
    </row>
    <row r="146" spans="1:54" x14ac:dyDescent="0.25">
      <c r="A146" t="s">
        <v>153</v>
      </c>
      <c r="B146" t="s">
        <v>7</v>
      </c>
      <c r="C146">
        <v>0.10913562653599999</v>
      </c>
      <c r="D146">
        <v>-0.52657063448600006</v>
      </c>
      <c r="E146">
        <v>-0.78496803721099995</v>
      </c>
      <c r="F146">
        <v>0.85041769523400002</v>
      </c>
      <c r="G146">
        <v>1.17508309566</v>
      </c>
      <c r="H146">
        <v>-0.50398184432699999</v>
      </c>
      <c r="I146">
        <v>1</v>
      </c>
      <c r="J146">
        <v>2</v>
      </c>
      <c r="K146">
        <v>1</v>
      </c>
      <c r="L146">
        <v>2</v>
      </c>
      <c r="M146" t="s">
        <v>16</v>
      </c>
      <c r="N146">
        <f t="shared" si="97"/>
        <v>0</v>
      </c>
      <c r="O146">
        <f t="shared" si="92"/>
        <v>0.10913562653599999</v>
      </c>
      <c r="P146">
        <f t="shared" si="93"/>
        <v>2.0255007908940001</v>
      </c>
      <c r="Q146">
        <f t="shared" si="94"/>
        <v>0.52657063448600006</v>
      </c>
      <c r="R146">
        <f t="shared" si="95"/>
        <v>1.2889498815380001</v>
      </c>
      <c r="S146">
        <f t="shared" si="98"/>
        <v>2.0255007908940001</v>
      </c>
      <c r="T146" t="str">
        <f t="shared" si="99"/>
        <v>pedestrian-front</v>
      </c>
      <c r="U146">
        <f t="shared" si="96"/>
        <v>0</v>
      </c>
      <c r="V146" s="2">
        <f t="shared" si="100"/>
        <v>0.10913562653599999</v>
      </c>
      <c r="W146" s="3">
        <f t="shared" si="101"/>
        <v>0</v>
      </c>
      <c r="X146" s="4">
        <f t="shared" si="102"/>
        <v>0</v>
      </c>
      <c r="Y146" s="2">
        <f t="shared" si="103"/>
        <v>0</v>
      </c>
      <c r="Z146" s="3">
        <f t="shared" si="104"/>
        <v>0.85041769523400002</v>
      </c>
      <c r="AA146" s="4">
        <f t="shared" si="105"/>
        <v>1.17508309566</v>
      </c>
      <c r="AB146">
        <f t="shared" si="106"/>
        <v>0.52657063448600006</v>
      </c>
      <c r="AC146">
        <f t="shared" si="107"/>
        <v>0</v>
      </c>
      <c r="AD146">
        <f t="shared" si="108"/>
        <v>0</v>
      </c>
      <c r="AE146">
        <f t="shared" si="109"/>
        <v>0.78496803721099995</v>
      </c>
      <c r="AF146">
        <f t="shared" si="110"/>
        <v>0</v>
      </c>
      <c r="AG146">
        <f t="shared" si="111"/>
        <v>0.50398184432699999</v>
      </c>
      <c r="AH146">
        <f t="shared" si="112"/>
        <v>1.17508309566</v>
      </c>
      <c r="AI146" t="str">
        <f t="shared" si="113"/>
        <v>pedestrian-front</v>
      </c>
      <c r="AJ146">
        <f t="shared" si="114"/>
        <v>0</v>
      </c>
      <c r="AK146">
        <f t="shared" si="115"/>
        <v>0.10913562653599999</v>
      </c>
      <c r="AL146">
        <f t="shared" si="116"/>
        <v>-0.50398184432699999</v>
      </c>
      <c r="AM146">
        <f t="shared" si="117"/>
        <v>0.10913562653599999</v>
      </c>
      <c r="AN146">
        <f t="shared" si="118"/>
        <v>0</v>
      </c>
      <c r="AO146">
        <f t="shared" si="119"/>
        <v>0</v>
      </c>
      <c r="AP146">
        <f t="shared" si="120"/>
        <v>0.50398184432699999</v>
      </c>
      <c r="AQ146">
        <f t="shared" si="121"/>
        <v>0.50398184432699999</v>
      </c>
      <c r="AR146" t="str">
        <f t="shared" si="122"/>
        <v>pedestrian-right</v>
      </c>
      <c r="AS146">
        <f t="shared" si="123"/>
        <v>0</v>
      </c>
      <c r="AT146">
        <f t="shared" si="124"/>
        <v>-0.78496803721099995</v>
      </c>
      <c r="AU146">
        <f t="shared" si="125"/>
        <v>0.85041769523400002</v>
      </c>
      <c r="AV146">
        <f t="shared" si="126"/>
        <v>0</v>
      </c>
      <c r="AW146">
        <f t="shared" si="127"/>
        <v>0.85041769523400002</v>
      </c>
      <c r="AX146">
        <f t="shared" si="128"/>
        <v>0</v>
      </c>
      <c r="AY146">
        <f t="shared" si="129"/>
        <v>0.78496803721099995</v>
      </c>
      <c r="AZ146">
        <f t="shared" si="130"/>
        <v>0.85041769523400002</v>
      </c>
      <c r="BA146" t="str">
        <f t="shared" si="131"/>
        <v>pedestrian-front</v>
      </c>
      <c r="BB146">
        <f t="shared" si="132"/>
        <v>0</v>
      </c>
    </row>
    <row r="147" spans="1:54" x14ac:dyDescent="0.25">
      <c r="A147" t="s">
        <v>154</v>
      </c>
      <c r="B147" t="s">
        <v>7</v>
      </c>
      <c r="C147">
        <v>0.36033523178999999</v>
      </c>
      <c r="D147">
        <v>-1.48859272043</v>
      </c>
      <c r="E147">
        <v>-2.8134631139000001</v>
      </c>
      <c r="F147">
        <v>-1.5825506005700001</v>
      </c>
      <c r="G147">
        <v>1.5693352619800001</v>
      </c>
      <c r="H147">
        <v>-1.9657623472400001</v>
      </c>
      <c r="I147">
        <v>1</v>
      </c>
      <c r="J147">
        <v>1</v>
      </c>
      <c r="K147">
        <v>2</v>
      </c>
      <c r="L147">
        <v>2</v>
      </c>
      <c r="M147" t="s">
        <v>12</v>
      </c>
      <c r="N147">
        <f t="shared" si="97"/>
        <v>0</v>
      </c>
      <c r="O147">
        <f t="shared" si="92"/>
        <v>0.36033523178999999</v>
      </c>
      <c r="P147">
        <f t="shared" si="93"/>
        <v>1.5693352619800001</v>
      </c>
      <c r="Q147">
        <f t="shared" si="94"/>
        <v>3.0711433210000001</v>
      </c>
      <c r="R147">
        <f t="shared" si="95"/>
        <v>4.7792254611400002</v>
      </c>
      <c r="S147">
        <f t="shared" si="98"/>
        <v>4.7792254611400002</v>
      </c>
      <c r="T147" t="str">
        <f t="shared" si="99"/>
        <v>pedestrian-right</v>
      </c>
      <c r="U147">
        <f t="shared" si="96"/>
        <v>0</v>
      </c>
      <c r="V147" s="2">
        <f t="shared" si="100"/>
        <v>0.36033523178999999</v>
      </c>
      <c r="W147" s="3">
        <f t="shared" si="101"/>
        <v>0</v>
      </c>
      <c r="X147" s="4">
        <f t="shared" si="102"/>
        <v>0</v>
      </c>
      <c r="Y147" s="2">
        <f t="shared" si="103"/>
        <v>0</v>
      </c>
      <c r="Z147" s="3">
        <f t="shared" si="104"/>
        <v>0</v>
      </c>
      <c r="AA147" s="4">
        <f t="shared" si="105"/>
        <v>1.5693352619800001</v>
      </c>
      <c r="AB147">
        <f t="shared" si="106"/>
        <v>1.48859272043</v>
      </c>
      <c r="AC147">
        <f t="shared" si="107"/>
        <v>1.5825506005700001</v>
      </c>
      <c r="AD147">
        <f t="shared" si="108"/>
        <v>0</v>
      </c>
      <c r="AE147">
        <f t="shared" si="109"/>
        <v>2.8134631139000001</v>
      </c>
      <c r="AF147">
        <f t="shared" si="110"/>
        <v>0</v>
      </c>
      <c r="AG147">
        <f t="shared" si="111"/>
        <v>1.9657623472400001</v>
      </c>
      <c r="AH147">
        <f t="shared" si="112"/>
        <v>2.8134631139000001</v>
      </c>
      <c r="AI147" t="str">
        <f t="shared" si="113"/>
        <v>pedestrian-right</v>
      </c>
      <c r="AJ147">
        <f t="shared" si="114"/>
        <v>0</v>
      </c>
      <c r="AK147">
        <f t="shared" si="115"/>
        <v>0.36033523178999999</v>
      </c>
      <c r="AL147">
        <f t="shared" si="116"/>
        <v>-1.9657623472400001</v>
      </c>
      <c r="AM147">
        <f t="shared" si="117"/>
        <v>0.36033523178999999</v>
      </c>
      <c r="AN147">
        <f t="shared" si="118"/>
        <v>0</v>
      </c>
      <c r="AO147">
        <f t="shared" si="119"/>
        <v>0</v>
      </c>
      <c r="AP147">
        <f t="shared" si="120"/>
        <v>1.9657623472400001</v>
      </c>
      <c r="AQ147">
        <f t="shared" si="121"/>
        <v>1.9657623472400001</v>
      </c>
      <c r="AR147" t="str">
        <f t="shared" si="122"/>
        <v>pedestrian-right</v>
      </c>
      <c r="AS147">
        <f t="shared" si="123"/>
        <v>0</v>
      </c>
      <c r="AT147">
        <f t="shared" si="124"/>
        <v>-2.8134631139000001</v>
      </c>
      <c r="AU147">
        <f t="shared" si="125"/>
        <v>-1.5825506005700001</v>
      </c>
      <c r="AV147">
        <f t="shared" si="126"/>
        <v>0</v>
      </c>
      <c r="AW147">
        <f t="shared" si="127"/>
        <v>0</v>
      </c>
      <c r="AX147">
        <f t="shared" si="128"/>
        <v>1.5825506005700001</v>
      </c>
      <c r="AY147">
        <f t="shared" si="129"/>
        <v>2.8134631139000001</v>
      </c>
      <c r="AZ147">
        <f t="shared" si="130"/>
        <v>2.8134631139000001</v>
      </c>
      <c r="BA147" t="str">
        <f t="shared" si="131"/>
        <v>pedestrian-right</v>
      </c>
      <c r="BB147">
        <f t="shared" si="132"/>
        <v>0</v>
      </c>
    </row>
    <row r="148" spans="1:54" x14ac:dyDescent="0.25">
      <c r="A148" t="s">
        <v>155</v>
      </c>
      <c r="B148" t="s">
        <v>12</v>
      </c>
      <c r="C148">
        <v>-4.5594415545499999E-2</v>
      </c>
      <c r="D148">
        <v>-0.54956978946099999</v>
      </c>
      <c r="E148">
        <v>-2.74512797616</v>
      </c>
      <c r="F148">
        <v>0.46924236628900001</v>
      </c>
      <c r="G148">
        <v>0.65162250290000001</v>
      </c>
      <c r="H148">
        <v>0.124371454787</v>
      </c>
      <c r="I148">
        <v>0</v>
      </c>
      <c r="J148">
        <v>3</v>
      </c>
      <c r="K148">
        <v>2</v>
      </c>
      <c r="L148">
        <v>1</v>
      </c>
      <c r="M148" t="s">
        <v>16</v>
      </c>
      <c r="N148">
        <f t="shared" si="97"/>
        <v>0</v>
      </c>
      <c r="O148">
        <f t="shared" si="92"/>
        <v>0</v>
      </c>
      <c r="P148">
        <f t="shared" si="93"/>
        <v>1.1664592847345001</v>
      </c>
      <c r="Q148">
        <f t="shared" si="94"/>
        <v>0.67394124424799995</v>
      </c>
      <c r="R148">
        <f t="shared" si="95"/>
        <v>2.74512797616</v>
      </c>
      <c r="S148">
        <f t="shared" si="98"/>
        <v>2.74512797616</v>
      </c>
      <c r="T148" t="str">
        <f t="shared" si="99"/>
        <v>pedestrian-right</v>
      </c>
      <c r="U148">
        <f t="shared" si="96"/>
        <v>0</v>
      </c>
      <c r="V148" s="2">
        <f t="shared" si="100"/>
        <v>0</v>
      </c>
      <c r="W148" s="3">
        <f t="shared" si="101"/>
        <v>0</v>
      </c>
      <c r="X148" s="4">
        <f t="shared" si="102"/>
        <v>0</v>
      </c>
      <c r="Y148" s="2">
        <f t="shared" si="103"/>
        <v>4.5594415545499999E-2</v>
      </c>
      <c r="Z148" s="3">
        <f t="shared" si="104"/>
        <v>0.46924236628900001</v>
      </c>
      <c r="AA148" s="4">
        <f t="shared" si="105"/>
        <v>0.65162250290000001</v>
      </c>
      <c r="AB148">
        <f t="shared" si="106"/>
        <v>0.54956978946099999</v>
      </c>
      <c r="AC148">
        <f t="shared" si="107"/>
        <v>0</v>
      </c>
      <c r="AD148">
        <f t="shared" si="108"/>
        <v>0.124371454787</v>
      </c>
      <c r="AE148">
        <f t="shared" si="109"/>
        <v>2.74512797616</v>
      </c>
      <c r="AF148">
        <f t="shared" si="110"/>
        <v>0</v>
      </c>
      <c r="AG148">
        <f t="shared" si="111"/>
        <v>0</v>
      </c>
      <c r="AH148">
        <f t="shared" si="112"/>
        <v>2.74512797616</v>
      </c>
      <c r="AI148" t="str">
        <f t="shared" si="113"/>
        <v>pedestrian-right</v>
      </c>
      <c r="AJ148">
        <f t="shared" si="114"/>
        <v>0</v>
      </c>
      <c r="AK148">
        <f t="shared" si="115"/>
        <v>-4.5594415545499999E-2</v>
      </c>
      <c r="AL148">
        <f t="shared" si="116"/>
        <v>0.124371454787</v>
      </c>
      <c r="AM148">
        <f t="shared" si="117"/>
        <v>0</v>
      </c>
      <c r="AN148">
        <f t="shared" si="118"/>
        <v>4.5594415545499999E-2</v>
      </c>
      <c r="AO148">
        <f t="shared" si="119"/>
        <v>0.124371454787</v>
      </c>
      <c r="AP148">
        <f t="shared" si="120"/>
        <v>0</v>
      </c>
      <c r="AQ148">
        <f t="shared" si="121"/>
        <v>0.124371454787</v>
      </c>
      <c r="AR148" t="str">
        <f t="shared" si="122"/>
        <v>pedestrian-left</v>
      </c>
      <c r="AS148">
        <f t="shared" si="123"/>
        <v>1</v>
      </c>
      <c r="AT148">
        <f t="shared" si="124"/>
        <v>-2.74512797616</v>
      </c>
      <c r="AU148">
        <f t="shared" si="125"/>
        <v>0.46924236628900001</v>
      </c>
      <c r="AV148">
        <f t="shared" si="126"/>
        <v>0</v>
      </c>
      <c r="AW148">
        <f t="shared" si="127"/>
        <v>0.46924236628900001</v>
      </c>
      <c r="AX148">
        <f t="shared" si="128"/>
        <v>0</v>
      </c>
      <c r="AY148">
        <f t="shared" si="129"/>
        <v>2.74512797616</v>
      </c>
      <c r="AZ148">
        <f t="shared" si="130"/>
        <v>2.74512797616</v>
      </c>
      <c r="BA148" t="str">
        <f t="shared" si="131"/>
        <v>pedestrian-right</v>
      </c>
      <c r="BB148">
        <f t="shared" si="132"/>
        <v>0</v>
      </c>
    </row>
    <row r="149" spans="1:54" x14ac:dyDescent="0.25">
      <c r="A149" t="s">
        <v>156</v>
      </c>
      <c r="B149" t="s">
        <v>12</v>
      </c>
      <c r="C149">
        <v>-0.38124520626500003</v>
      </c>
      <c r="D149">
        <v>-1.29737682266</v>
      </c>
      <c r="E149">
        <v>-2.11642051306</v>
      </c>
      <c r="F149">
        <v>-1.96565993561</v>
      </c>
      <c r="G149">
        <v>1.8270413705999999</v>
      </c>
      <c r="H149">
        <v>-1.62372391495</v>
      </c>
      <c r="I149">
        <v>0</v>
      </c>
      <c r="J149">
        <v>2</v>
      </c>
      <c r="K149">
        <v>2</v>
      </c>
      <c r="L149">
        <v>2</v>
      </c>
      <c r="M149" t="s">
        <v>16</v>
      </c>
      <c r="N149">
        <f t="shared" si="97"/>
        <v>0</v>
      </c>
      <c r="O149">
        <f t="shared" si="92"/>
        <v>0</v>
      </c>
      <c r="P149">
        <f t="shared" si="93"/>
        <v>2.208286576865</v>
      </c>
      <c r="Q149">
        <f t="shared" si="94"/>
        <v>3.2630367582700002</v>
      </c>
      <c r="R149">
        <f t="shared" si="95"/>
        <v>3.7401444280099998</v>
      </c>
      <c r="S149">
        <f t="shared" si="98"/>
        <v>3.7401444280099998</v>
      </c>
      <c r="T149" t="str">
        <f t="shared" si="99"/>
        <v>pedestrian-right</v>
      </c>
      <c r="U149">
        <f t="shared" si="96"/>
        <v>0</v>
      </c>
      <c r="V149" s="2">
        <f t="shared" si="100"/>
        <v>0</v>
      </c>
      <c r="W149" s="3">
        <f t="shared" si="101"/>
        <v>0</v>
      </c>
      <c r="X149" s="4">
        <f t="shared" si="102"/>
        <v>0</v>
      </c>
      <c r="Y149" s="2">
        <f t="shared" si="103"/>
        <v>0.38124520626500003</v>
      </c>
      <c r="Z149" s="3">
        <f t="shared" si="104"/>
        <v>0</v>
      </c>
      <c r="AA149" s="4">
        <f t="shared" si="105"/>
        <v>1.8270413705999999</v>
      </c>
      <c r="AB149">
        <f t="shared" si="106"/>
        <v>1.29737682266</v>
      </c>
      <c r="AC149">
        <f t="shared" si="107"/>
        <v>1.96565993561</v>
      </c>
      <c r="AD149">
        <f t="shared" si="108"/>
        <v>0</v>
      </c>
      <c r="AE149">
        <f t="shared" si="109"/>
        <v>2.11642051306</v>
      </c>
      <c r="AF149">
        <f t="shared" si="110"/>
        <v>0</v>
      </c>
      <c r="AG149">
        <f t="shared" si="111"/>
        <v>1.62372391495</v>
      </c>
      <c r="AH149">
        <f t="shared" si="112"/>
        <v>2.11642051306</v>
      </c>
      <c r="AI149" t="str">
        <f t="shared" si="113"/>
        <v>pedestrian-right</v>
      </c>
      <c r="AJ149">
        <f t="shared" si="114"/>
        <v>0</v>
      </c>
      <c r="AK149">
        <f t="shared" si="115"/>
        <v>-0.38124520626500003</v>
      </c>
      <c r="AL149">
        <f t="shared" si="116"/>
        <v>-1.62372391495</v>
      </c>
      <c r="AM149">
        <f t="shared" si="117"/>
        <v>0</v>
      </c>
      <c r="AN149">
        <f t="shared" si="118"/>
        <v>0.38124520626500003</v>
      </c>
      <c r="AO149">
        <f t="shared" si="119"/>
        <v>0</v>
      </c>
      <c r="AP149">
        <f t="shared" si="120"/>
        <v>1.62372391495</v>
      </c>
      <c r="AQ149">
        <f t="shared" si="121"/>
        <v>1.62372391495</v>
      </c>
      <c r="AR149" t="str">
        <f t="shared" si="122"/>
        <v>pedestrian-right</v>
      </c>
      <c r="AS149">
        <f t="shared" si="123"/>
        <v>0</v>
      </c>
      <c r="AT149">
        <f t="shared" si="124"/>
        <v>-2.11642051306</v>
      </c>
      <c r="AU149">
        <f t="shared" si="125"/>
        <v>-1.96565993561</v>
      </c>
      <c r="AV149">
        <f t="shared" si="126"/>
        <v>0</v>
      </c>
      <c r="AW149">
        <f t="shared" si="127"/>
        <v>0</v>
      </c>
      <c r="AX149">
        <f t="shared" si="128"/>
        <v>1.96565993561</v>
      </c>
      <c r="AY149">
        <f t="shared" si="129"/>
        <v>2.11642051306</v>
      </c>
      <c r="AZ149">
        <f t="shared" si="130"/>
        <v>2.11642051306</v>
      </c>
      <c r="BA149" t="str">
        <f t="shared" si="131"/>
        <v>pedestrian-right</v>
      </c>
      <c r="BB149">
        <f t="shared" si="132"/>
        <v>0</v>
      </c>
    </row>
    <row r="150" spans="1:54" x14ac:dyDescent="0.25">
      <c r="A150" t="s">
        <v>157</v>
      </c>
      <c r="B150" t="s">
        <v>16</v>
      </c>
      <c r="C150">
        <v>-0.44425625762600002</v>
      </c>
      <c r="D150">
        <v>-0.92218503264999996</v>
      </c>
      <c r="E150">
        <v>0.76021300536199998</v>
      </c>
      <c r="F150">
        <v>3.8873957129700001E-2</v>
      </c>
      <c r="G150">
        <v>-4.6255625887299999E-2</v>
      </c>
      <c r="H150">
        <v>1.0111374678</v>
      </c>
      <c r="I150">
        <v>1</v>
      </c>
      <c r="J150">
        <v>2</v>
      </c>
      <c r="K150">
        <v>2</v>
      </c>
      <c r="L150">
        <v>1</v>
      </c>
      <c r="M150" t="s">
        <v>16</v>
      </c>
      <c r="N150">
        <f t="shared" si="97"/>
        <v>1</v>
      </c>
      <c r="O150">
        <f t="shared" si="92"/>
        <v>0.76021300536199998</v>
      </c>
      <c r="P150">
        <f t="shared" si="93"/>
        <v>0.4831302147557</v>
      </c>
      <c r="Q150">
        <f t="shared" si="94"/>
        <v>1.9333225004500001</v>
      </c>
      <c r="R150">
        <f t="shared" si="95"/>
        <v>4.6255625887299999E-2</v>
      </c>
      <c r="S150">
        <f t="shared" si="98"/>
        <v>1.9333225004500001</v>
      </c>
      <c r="T150" t="str">
        <f t="shared" si="99"/>
        <v>pedestrian-left</v>
      </c>
      <c r="U150">
        <f t="shared" si="96"/>
        <v>0</v>
      </c>
      <c r="V150" s="2">
        <f t="shared" si="100"/>
        <v>0</v>
      </c>
      <c r="W150" s="3">
        <f t="shared" si="101"/>
        <v>0</v>
      </c>
      <c r="X150" s="4">
        <f t="shared" si="102"/>
        <v>0.76021300536199998</v>
      </c>
      <c r="Y150" s="2">
        <f t="shared" si="103"/>
        <v>0.44425625762600002</v>
      </c>
      <c r="Z150" s="3">
        <f t="shared" si="104"/>
        <v>3.8873957129700001E-2</v>
      </c>
      <c r="AA150" s="4">
        <f t="shared" si="105"/>
        <v>0</v>
      </c>
      <c r="AB150">
        <f t="shared" si="106"/>
        <v>0.92218503264999996</v>
      </c>
      <c r="AC150">
        <f t="shared" si="107"/>
        <v>0</v>
      </c>
      <c r="AD150">
        <f t="shared" si="108"/>
        <v>1.0111374678</v>
      </c>
      <c r="AE150">
        <f t="shared" si="109"/>
        <v>0</v>
      </c>
      <c r="AF150">
        <f t="shared" si="110"/>
        <v>4.6255625887299999E-2</v>
      </c>
      <c r="AG150">
        <f t="shared" si="111"/>
        <v>0</v>
      </c>
      <c r="AH150">
        <f t="shared" si="112"/>
        <v>1.0111374678</v>
      </c>
      <c r="AI150" t="str">
        <f t="shared" si="113"/>
        <v>pedestrian-left</v>
      </c>
      <c r="AJ150">
        <f t="shared" si="114"/>
        <v>0</v>
      </c>
      <c r="AK150">
        <f t="shared" si="115"/>
        <v>-0.44425625762600002</v>
      </c>
      <c r="AL150">
        <f t="shared" si="116"/>
        <v>1.0111374678</v>
      </c>
      <c r="AM150">
        <f t="shared" si="117"/>
        <v>0</v>
      </c>
      <c r="AN150">
        <f t="shared" si="118"/>
        <v>0.44425625762600002</v>
      </c>
      <c r="AO150">
        <f t="shared" si="119"/>
        <v>1.0111374678</v>
      </c>
      <c r="AP150">
        <f t="shared" si="120"/>
        <v>0</v>
      </c>
      <c r="AQ150">
        <f t="shared" si="121"/>
        <v>1.0111374678</v>
      </c>
      <c r="AR150" t="str">
        <f t="shared" si="122"/>
        <v>pedestrian-left</v>
      </c>
      <c r="AS150">
        <f t="shared" si="123"/>
        <v>0</v>
      </c>
      <c r="AT150">
        <f t="shared" si="124"/>
        <v>0.76021300536199998</v>
      </c>
      <c r="AU150">
        <f t="shared" si="125"/>
        <v>3.8873957129700001E-2</v>
      </c>
      <c r="AV150">
        <f t="shared" si="126"/>
        <v>0.76021300536199998</v>
      </c>
      <c r="AW150">
        <f t="shared" si="127"/>
        <v>3.8873957129700001E-2</v>
      </c>
      <c r="AX150">
        <f t="shared" si="128"/>
        <v>0</v>
      </c>
      <c r="AY150">
        <f t="shared" si="129"/>
        <v>0</v>
      </c>
      <c r="AZ150">
        <f t="shared" si="130"/>
        <v>0.76021300536199998</v>
      </c>
      <c r="BA150" t="str">
        <f t="shared" si="131"/>
        <v>pedestrian-back</v>
      </c>
      <c r="BB150">
        <f t="shared" si="132"/>
        <v>0</v>
      </c>
    </row>
    <row r="151" spans="1:54" x14ac:dyDescent="0.25">
      <c r="A151" t="s">
        <v>158</v>
      </c>
      <c r="B151" t="s">
        <v>12</v>
      </c>
      <c r="C151">
        <v>0.67140968405199997</v>
      </c>
      <c r="D151">
        <v>0.477044133569</v>
      </c>
      <c r="E151">
        <v>1.38812070301</v>
      </c>
      <c r="F151">
        <v>-5.1078101517100002E-2</v>
      </c>
      <c r="G151">
        <v>-0.101710149131</v>
      </c>
      <c r="H151">
        <v>0.105967545627</v>
      </c>
      <c r="I151">
        <v>3</v>
      </c>
      <c r="J151">
        <v>0</v>
      </c>
      <c r="K151">
        <v>2</v>
      </c>
      <c r="L151">
        <v>1</v>
      </c>
      <c r="M151" t="s">
        <v>7</v>
      </c>
      <c r="N151">
        <f t="shared" si="97"/>
        <v>0</v>
      </c>
      <c r="O151">
        <f t="shared" si="92"/>
        <v>2.536574520631</v>
      </c>
      <c r="P151">
        <f t="shared" si="93"/>
        <v>0</v>
      </c>
      <c r="Q151">
        <f t="shared" si="94"/>
        <v>0.15704564714410002</v>
      </c>
      <c r="R151">
        <f t="shared" si="95"/>
        <v>0.101710149131</v>
      </c>
      <c r="S151">
        <f t="shared" si="98"/>
        <v>2.536574520631</v>
      </c>
      <c r="T151" t="str">
        <f t="shared" si="99"/>
        <v>pedestrian-back</v>
      </c>
      <c r="U151">
        <f t="shared" si="96"/>
        <v>0</v>
      </c>
      <c r="V151" s="2">
        <f t="shared" si="100"/>
        <v>0.67140968405199997</v>
      </c>
      <c r="W151" s="3">
        <f t="shared" si="101"/>
        <v>0.477044133569</v>
      </c>
      <c r="X151" s="4">
        <f t="shared" si="102"/>
        <v>1.38812070301</v>
      </c>
      <c r="Y151" s="2">
        <f t="shared" si="103"/>
        <v>0</v>
      </c>
      <c r="Z151" s="3">
        <f t="shared" si="104"/>
        <v>0</v>
      </c>
      <c r="AA151" s="4">
        <f t="shared" si="105"/>
        <v>0</v>
      </c>
      <c r="AB151">
        <f t="shared" si="106"/>
        <v>0</v>
      </c>
      <c r="AC151">
        <f t="shared" si="107"/>
        <v>5.1078101517100002E-2</v>
      </c>
      <c r="AD151">
        <f t="shared" si="108"/>
        <v>0.105967545627</v>
      </c>
      <c r="AE151">
        <f t="shared" si="109"/>
        <v>0</v>
      </c>
      <c r="AF151">
        <f t="shared" si="110"/>
        <v>0.101710149131</v>
      </c>
      <c r="AG151">
        <f t="shared" si="111"/>
        <v>0</v>
      </c>
      <c r="AH151">
        <f t="shared" si="112"/>
        <v>1.38812070301</v>
      </c>
      <c r="AI151" t="str">
        <f t="shared" si="113"/>
        <v>pedestrian-back</v>
      </c>
      <c r="AJ151">
        <f t="shared" si="114"/>
        <v>0</v>
      </c>
      <c r="AK151">
        <f t="shared" si="115"/>
        <v>0.67140968405199997</v>
      </c>
      <c r="AL151">
        <f t="shared" si="116"/>
        <v>0.105967545627</v>
      </c>
      <c r="AM151">
        <f t="shared" si="117"/>
        <v>0.67140968405199997</v>
      </c>
      <c r="AN151">
        <f t="shared" si="118"/>
        <v>0</v>
      </c>
      <c r="AO151">
        <f t="shared" si="119"/>
        <v>0.105967545627</v>
      </c>
      <c r="AP151">
        <f t="shared" si="120"/>
        <v>0</v>
      </c>
      <c r="AQ151">
        <f t="shared" si="121"/>
        <v>0.67140968405199997</v>
      </c>
      <c r="AR151" t="str">
        <f t="shared" si="122"/>
        <v>pedestrian-back</v>
      </c>
      <c r="AS151">
        <f t="shared" si="123"/>
        <v>0</v>
      </c>
      <c r="AT151">
        <f t="shared" si="124"/>
        <v>1.38812070301</v>
      </c>
      <c r="AU151">
        <f t="shared" si="125"/>
        <v>-5.1078101517100002E-2</v>
      </c>
      <c r="AV151">
        <f t="shared" si="126"/>
        <v>1.38812070301</v>
      </c>
      <c r="AW151">
        <f t="shared" si="127"/>
        <v>0</v>
      </c>
      <c r="AX151">
        <f t="shared" si="128"/>
        <v>5.1078101517100002E-2</v>
      </c>
      <c r="AY151">
        <f t="shared" si="129"/>
        <v>0</v>
      </c>
      <c r="AZ151">
        <f t="shared" si="130"/>
        <v>1.38812070301</v>
      </c>
      <c r="BA151" t="str">
        <f t="shared" si="131"/>
        <v>pedestrian-back</v>
      </c>
      <c r="BB151">
        <f t="shared" si="132"/>
        <v>0</v>
      </c>
    </row>
    <row r="152" spans="1:54" x14ac:dyDescent="0.25">
      <c r="A152" t="s">
        <v>159</v>
      </c>
      <c r="B152" t="s">
        <v>7</v>
      </c>
      <c r="C152">
        <v>0.49779540221099999</v>
      </c>
      <c r="D152">
        <v>0.45750847001200001</v>
      </c>
      <c r="E152">
        <v>-0.26979659111799997</v>
      </c>
      <c r="F152">
        <v>1.5235770873000001</v>
      </c>
      <c r="G152">
        <v>0.197034627253</v>
      </c>
      <c r="H152">
        <v>-0.73087193177599996</v>
      </c>
      <c r="I152">
        <v>2</v>
      </c>
      <c r="J152">
        <v>2</v>
      </c>
      <c r="K152">
        <v>0</v>
      </c>
      <c r="L152">
        <v>2</v>
      </c>
      <c r="M152" t="s">
        <v>7</v>
      </c>
      <c r="N152">
        <f t="shared" si="97"/>
        <v>1</v>
      </c>
      <c r="O152">
        <f t="shared" si="92"/>
        <v>0.95530387222300006</v>
      </c>
      <c r="P152">
        <f t="shared" si="93"/>
        <v>1.720611714553</v>
      </c>
      <c r="Q152">
        <f t="shared" si="94"/>
        <v>0</v>
      </c>
      <c r="R152">
        <f t="shared" si="95"/>
        <v>1.000668522894</v>
      </c>
      <c r="S152">
        <f t="shared" si="98"/>
        <v>1.720611714553</v>
      </c>
      <c r="T152" t="str">
        <f t="shared" si="99"/>
        <v>pedestrian-front</v>
      </c>
      <c r="U152">
        <f t="shared" si="96"/>
        <v>0</v>
      </c>
      <c r="V152" s="2">
        <f t="shared" si="100"/>
        <v>0.49779540221099999</v>
      </c>
      <c r="W152" s="3">
        <f t="shared" si="101"/>
        <v>0.45750847001200001</v>
      </c>
      <c r="X152" s="4">
        <f t="shared" si="102"/>
        <v>0</v>
      </c>
      <c r="Y152" s="2">
        <f t="shared" si="103"/>
        <v>0</v>
      </c>
      <c r="Z152" s="3">
        <f t="shared" si="104"/>
        <v>1.5235770873000001</v>
      </c>
      <c r="AA152" s="4">
        <f t="shared" si="105"/>
        <v>0.197034627253</v>
      </c>
      <c r="AB152">
        <f t="shared" si="106"/>
        <v>0</v>
      </c>
      <c r="AC152">
        <f t="shared" si="107"/>
        <v>0</v>
      </c>
      <c r="AD152">
        <f t="shared" si="108"/>
        <v>0</v>
      </c>
      <c r="AE152">
        <f t="shared" si="109"/>
        <v>0.26979659111799997</v>
      </c>
      <c r="AF152">
        <f t="shared" si="110"/>
        <v>0</v>
      </c>
      <c r="AG152">
        <f t="shared" si="111"/>
        <v>0.73087193177599996</v>
      </c>
      <c r="AH152">
        <f t="shared" si="112"/>
        <v>1.5235770873000001</v>
      </c>
      <c r="AI152" t="str">
        <f t="shared" si="113"/>
        <v>pedestrian-front</v>
      </c>
      <c r="AJ152">
        <f t="shared" si="114"/>
        <v>0</v>
      </c>
      <c r="AK152">
        <f t="shared" si="115"/>
        <v>0.49779540221099999</v>
      </c>
      <c r="AL152">
        <f t="shared" si="116"/>
        <v>-0.73087193177599996</v>
      </c>
      <c r="AM152">
        <f t="shared" si="117"/>
        <v>0.49779540221099999</v>
      </c>
      <c r="AN152">
        <f t="shared" si="118"/>
        <v>0</v>
      </c>
      <c r="AO152">
        <f t="shared" si="119"/>
        <v>0</v>
      </c>
      <c r="AP152">
        <f t="shared" si="120"/>
        <v>0.73087193177599996</v>
      </c>
      <c r="AQ152">
        <f t="shared" si="121"/>
        <v>0.73087193177599996</v>
      </c>
      <c r="AR152" t="str">
        <f t="shared" si="122"/>
        <v>pedestrian-right</v>
      </c>
      <c r="AS152">
        <f t="shared" si="123"/>
        <v>0</v>
      </c>
      <c r="AT152">
        <f t="shared" si="124"/>
        <v>-0.26979659111799997</v>
      </c>
      <c r="AU152">
        <f t="shared" si="125"/>
        <v>1.5235770873000001</v>
      </c>
      <c r="AV152">
        <f t="shared" si="126"/>
        <v>0</v>
      </c>
      <c r="AW152">
        <f t="shared" si="127"/>
        <v>1.5235770873000001</v>
      </c>
      <c r="AX152">
        <f t="shared" si="128"/>
        <v>0</v>
      </c>
      <c r="AY152">
        <f t="shared" si="129"/>
        <v>0.26979659111799997</v>
      </c>
      <c r="AZ152">
        <f t="shared" si="130"/>
        <v>1.5235770873000001</v>
      </c>
      <c r="BA152" t="str">
        <f t="shared" si="131"/>
        <v>pedestrian-front</v>
      </c>
      <c r="BB152">
        <f t="shared" si="132"/>
        <v>0</v>
      </c>
    </row>
    <row r="153" spans="1:54" x14ac:dyDescent="0.25">
      <c r="A153" t="s">
        <v>160</v>
      </c>
      <c r="B153" t="s">
        <v>12</v>
      </c>
      <c r="C153">
        <v>0.14078808138500001</v>
      </c>
      <c r="D153">
        <v>0.55391492152999999</v>
      </c>
      <c r="E153">
        <v>-0.84516434130100004</v>
      </c>
      <c r="F153">
        <v>-1.9206361496</v>
      </c>
      <c r="G153">
        <v>0.71629810319800002</v>
      </c>
      <c r="H153">
        <v>-0.29879887024500001</v>
      </c>
      <c r="I153">
        <v>2</v>
      </c>
      <c r="J153">
        <v>1</v>
      </c>
      <c r="K153">
        <v>1</v>
      </c>
      <c r="L153">
        <v>2</v>
      </c>
      <c r="M153" t="s">
        <v>7</v>
      </c>
      <c r="N153">
        <f t="shared" si="97"/>
        <v>0</v>
      </c>
      <c r="O153">
        <f t="shared" si="92"/>
        <v>0.69470300291499998</v>
      </c>
      <c r="P153">
        <f t="shared" si="93"/>
        <v>0.71629810319800002</v>
      </c>
      <c r="Q153">
        <f t="shared" si="94"/>
        <v>1.9206361496</v>
      </c>
      <c r="R153">
        <f t="shared" si="95"/>
        <v>1.1439632115460001</v>
      </c>
      <c r="S153">
        <f t="shared" si="98"/>
        <v>1.9206361496</v>
      </c>
      <c r="T153" t="str">
        <f t="shared" si="99"/>
        <v>pedestrian-left</v>
      </c>
      <c r="U153">
        <f t="shared" si="96"/>
        <v>1</v>
      </c>
      <c r="V153" s="2">
        <f t="shared" si="100"/>
        <v>0.14078808138500001</v>
      </c>
      <c r="W153" s="3">
        <f t="shared" si="101"/>
        <v>0.55391492152999999</v>
      </c>
      <c r="X153" s="4">
        <f t="shared" si="102"/>
        <v>0</v>
      </c>
      <c r="Y153" s="2">
        <f t="shared" si="103"/>
        <v>0</v>
      </c>
      <c r="Z153" s="3">
        <f t="shared" si="104"/>
        <v>0</v>
      </c>
      <c r="AA153" s="4">
        <f t="shared" si="105"/>
        <v>0.71629810319800002</v>
      </c>
      <c r="AB153">
        <f t="shared" si="106"/>
        <v>0</v>
      </c>
      <c r="AC153">
        <f t="shared" si="107"/>
        <v>1.9206361496</v>
      </c>
      <c r="AD153">
        <f t="shared" si="108"/>
        <v>0</v>
      </c>
      <c r="AE153">
        <f t="shared" si="109"/>
        <v>0.84516434130100004</v>
      </c>
      <c r="AF153">
        <f t="shared" si="110"/>
        <v>0</v>
      </c>
      <c r="AG153">
        <f t="shared" si="111"/>
        <v>0.29879887024500001</v>
      </c>
      <c r="AH153">
        <f t="shared" si="112"/>
        <v>1.9206361496</v>
      </c>
      <c r="AI153" t="str">
        <f t="shared" si="113"/>
        <v>pedestrian-left</v>
      </c>
      <c r="AJ153">
        <f t="shared" si="114"/>
        <v>1</v>
      </c>
      <c r="AK153">
        <f t="shared" si="115"/>
        <v>0.14078808138500001</v>
      </c>
      <c r="AL153">
        <f t="shared" si="116"/>
        <v>-0.29879887024500001</v>
      </c>
      <c r="AM153">
        <f t="shared" si="117"/>
        <v>0.14078808138500001</v>
      </c>
      <c r="AN153">
        <f t="shared" si="118"/>
        <v>0</v>
      </c>
      <c r="AO153">
        <f t="shared" si="119"/>
        <v>0</v>
      </c>
      <c r="AP153">
        <f t="shared" si="120"/>
        <v>0.29879887024500001</v>
      </c>
      <c r="AQ153">
        <f t="shared" si="121"/>
        <v>0.29879887024500001</v>
      </c>
      <c r="AR153" t="str">
        <f t="shared" si="122"/>
        <v>pedestrian-right</v>
      </c>
      <c r="AS153">
        <f t="shared" si="123"/>
        <v>0</v>
      </c>
      <c r="AT153">
        <f t="shared" si="124"/>
        <v>-0.84516434130100004</v>
      </c>
      <c r="AU153">
        <f t="shared" si="125"/>
        <v>-1.9206361496</v>
      </c>
      <c r="AV153">
        <f t="shared" si="126"/>
        <v>0</v>
      </c>
      <c r="AW153">
        <f t="shared" si="127"/>
        <v>0</v>
      </c>
      <c r="AX153">
        <f t="shared" si="128"/>
        <v>1.9206361496</v>
      </c>
      <c r="AY153">
        <f t="shared" si="129"/>
        <v>0.84516434130100004</v>
      </c>
      <c r="AZ153">
        <f t="shared" si="130"/>
        <v>1.9206361496</v>
      </c>
      <c r="BA153" t="str">
        <f t="shared" si="131"/>
        <v>pedestrian-left</v>
      </c>
      <c r="BB153">
        <f t="shared" si="132"/>
        <v>1</v>
      </c>
    </row>
    <row r="154" spans="1:54" x14ac:dyDescent="0.25">
      <c r="A154" t="s">
        <v>161</v>
      </c>
      <c r="B154" t="s">
        <v>7</v>
      </c>
      <c r="C154">
        <v>0.32080915005299998</v>
      </c>
      <c r="D154">
        <v>2.05046153312</v>
      </c>
      <c r="E154">
        <v>0.19970504326899999</v>
      </c>
      <c r="F154">
        <v>0.93735515510400003</v>
      </c>
      <c r="G154">
        <v>0.23375728356299999</v>
      </c>
      <c r="H154" s="1">
        <v>1.08698654733E-5</v>
      </c>
      <c r="I154">
        <v>3</v>
      </c>
      <c r="J154">
        <v>2</v>
      </c>
      <c r="K154">
        <v>1</v>
      </c>
      <c r="L154">
        <v>0</v>
      </c>
      <c r="M154" t="s">
        <v>7</v>
      </c>
      <c r="N154">
        <f t="shared" si="97"/>
        <v>1</v>
      </c>
      <c r="O154">
        <f t="shared" si="92"/>
        <v>2.5709757264420001</v>
      </c>
      <c r="P154">
        <f t="shared" si="93"/>
        <v>1.171112438667</v>
      </c>
      <c r="Q154">
        <f t="shared" si="94"/>
        <v>1.08698654733E-5</v>
      </c>
      <c r="R154">
        <f t="shared" si="95"/>
        <v>0</v>
      </c>
      <c r="S154">
        <f t="shared" si="98"/>
        <v>2.5709757264420001</v>
      </c>
      <c r="T154" t="str">
        <f t="shared" si="99"/>
        <v>pedestrian-back</v>
      </c>
      <c r="U154">
        <f t="shared" si="96"/>
        <v>1</v>
      </c>
      <c r="V154" s="2">
        <f t="shared" si="100"/>
        <v>0.32080915005299998</v>
      </c>
      <c r="W154" s="3">
        <f t="shared" si="101"/>
        <v>2.05046153312</v>
      </c>
      <c r="X154" s="4">
        <f t="shared" si="102"/>
        <v>0.19970504326899999</v>
      </c>
      <c r="Y154" s="2">
        <f t="shared" si="103"/>
        <v>0</v>
      </c>
      <c r="Z154" s="3">
        <f t="shared" si="104"/>
        <v>0.93735515510400003</v>
      </c>
      <c r="AA154" s="4">
        <f t="shared" si="105"/>
        <v>0.23375728356299999</v>
      </c>
      <c r="AB154">
        <f t="shared" si="106"/>
        <v>0</v>
      </c>
      <c r="AC154">
        <f t="shared" si="107"/>
        <v>0</v>
      </c>
      <c r="AD154">
        <f t="shared" si="108"/>
        <v>1.08698654733E-5</v>
      </c>
      <c r="AE154">
        <f t="shared" si="109"/>
        <v>0</v>
      </c>
      <c r="AF154">
        <f t="shared" si="110"/>
        <v>0</v>
      </c>
      <c r="AG154">
        <f t="shared" si="111"/>
        <v>0</v>
      </c>
      <c r="AH154">
        <f t="shared" si="112"/>
        <v>2.05046153312</v>
      </c>
      <c r="AI154" t="str">
        <f t="shared" si="113"/>
        <v>pedestrian-back</v>
      </c>
      <c r="AJ154">
        <f t="shared" si="114"/>
        <v>1</v>
      </c>
      <c r="AK154">
        <f t="shared" si="115"/>
        <v>0.32080915005299998</v>
      </c>
      <c r="AL154">
        <f t="shared" si="116"/>
        <v>1.08698654733E-5</v>
      </c>
      <c r="AM154">
        <f t="shared" si="117"/>
        <v>0.32080915005299998</v>
      </c>
      <c r="AN154">
        <f t="shared" si="118"/>
        <v>0</v>
      </c>
      <c r="AO154">
        <f t="shared" si="119"/>
        <v>1.08698654733E-5</v>
      </c>
      <c r="AP154">
        <f t="shared" si="120"/>
        <v>0</v>
      </c>
      <c r="AQ154">
        <f t="shared" si="121"/>
        <v>0.32080915005299998</v>
      </c>
      <c r="AR154" t="str">
        <f t="shared" si="122"/>
        <v>pedestrian-back</v>
      </c>
      <c r="AS154">
        <f t="shared" si="123"/>
        <v>1</v>
      </c>
      <c r="AT154">
        <f t="shared" si="124"/>
        <v>0.19970504326899999</v>
      </c>
      <c r="AU154">
        <f t="shared" si="125"/>
        <v>0.93735515510400003</v>
      </c>
      <c r="AV154">
        <f t="shared" si="126"/>
        <v>0.19970504326899999</v>
      </c>
      <c r="AW154">
        <f t="shared" si="127"/>
        <v>0.93735515510400003</v>
      </c>
      <c r="AX154">
        <f t="shared" si="128"/>
        <v>0</v>
      </c>
      <c r="AY154">
        <f t="shared" si="129"/>
        <v>0</v>
      </c>
      <c r="AZ154">
        <f t="shared" si="130"/>
        <v>0.93735515510400003</v>
      </c>
      <c r="BA154" t="str">
        <f t="shared" si="131"/>
        <v>pedestrian-front</v>
      </c>
      <c r="BB154">
        <f t="shared" si="132"/>
        <v>0</v>
      </c>
    </row>
    <row r="155" spans="1:54" x14ac:dyDescent="0.25">
      <c r="A155" t="s">
        <v>162</v>
      </c>
      <c r="B155" t="s">
        <v>21</v>
      </c>
      <c r="C155">
        <v>-0.595332471546</v>
      </c>
      <c r="D155">
        <v>-6.7356508872200002E-2</v>
      </c>
      <c r="E155">
        <v>-1.03239929967</v>
      </c>
      <c r="F155">
        <v>0.472129874881</v>
      </c>
      <c r="G155">
        <v>-0.49594102967800002</v>
      </c>
      <c r="H155">
        <v>0.27096695199600002</v>
      </c>
      <c r="I155">
        <v>0</v>
      </c>
      <c r="J155">
        <v>2</v>
      </c>
      <c r="K155">
        <v>2</v>
      </c>
      <c r="L155">
        <v>2</v>
      </c>
      <c r="M155" t="s">
        <v>16</v>
      </c>
      <c r="N155">
        <f t="shared" si="97"/>
        <v>0</v>
      </c>
      <c r="O155">
        <f t="shared" si="92"/>
        <v>0</v>
      </c>
      <c r="P155">
        <f t="shared" si="93"/>
        <v>1.0674623464269999</v>
      </c>
      <c r="Q155">
        <f t="shared" si="94"/>
        <v>0.33832346086820003</v>
      </c>
      <c r="R155">
        <f t="shared" si="95"/>
        <v>1.528340329348</v>
      </c>
      <c r="S155">
        <f t="shared" si="98"/>
        <v>1.528340329348</v>
      </c>
      <c r="T155" t="str">
        <f t="shared" si="99"/>
        <v>pedestrian-right</v>
      </c>
      <c r="U155">
        <f t="shared" si="96"/>
        <v>1</v>
      </c>
      <c r="V155" s="2">
        <f t="shared" si="100"/>
        <v>0</v>
      </c>
      <c r="W155" s="3">
        <f t="shared" si="101"/>
        <v>0</v>
      </c>
      <c r="X155" s="4">
        <f t="shared" si="102"/>
        <v>0</v>
      </c>
      <c r="Y155" s="2">
        <f t="shared" si="103"/>
        <v>0.595332471546</v>
      </c>
      <c r="Z155" s="3">
        <f t="shared" si="104"/>
        <v>0.472129874881</v>
      </c>
      <c r="AA155" s="4">
        <f t="shared" si="105"/>
        <v>0</v>
      </c>
      <c r="AB155">
        <f t="shared" si="106"/>
        <v>6.7356508872200002E-2</v>
      </c>
      <c r="AC155">
        <f t="shared" si="107"/>
        <v>0</v>
      </c>
      <c r="AD155">
        <f t="shared" si="108"/>
        <v>0.27096695199600002</v>
      </c>
      <c r="AE155">
        <f t="shared" si="109"/>
        <v>1.03239929967</v>
      </c>
      <c r="AF155">
        <f t="shared" si="110"/>
        <v>0.49594102967800002</v>
      </c>
      <c r="AG155">
        <f t="shared" si="111"/>
        <v>0</v>
      </c>
      <c r="AH155">
        <f t="shared" si="112"/>
        <v>1.03239929967</v>
      </c>
      <c r="AI155" t="str">
        <f t="shared" si="113"/>
        <v>pedestrian-right</v>
      </c>
      <c r="AJ155">
        <f t="shared" si="114"/>
        <v>1</v>
      </c>
      <c r="AK155">
        <f t="shared" si="115"/>
        <v>-0.595332471546</v>
      </c>
      <c r="AL155">
        <f t="shared" si="116"/>
        <v>0.27096695199600002</v>
      </c>
      <c r="AM155">
        <f t="shared" si="117"/>
        <v>0</v>
      </c>
      <c r="AN155">
        <f t="shared" si="118"/>
        <v>0.595332471546</v>
      </c>
      <c r="AO155">
        <f t="shared" si="119"/>
        <v>0.27096695199600002</v>
      </c>
      <c r="AP155">
        <f t="shared" si="120"/>
        <v>0</v>
      </c>
      <c r="AQ155">
        <f t="shared" si="121"/>
        <v>0.595332471546</v>
      </c>
      <c r="AR155" t="str">
        <f t="shared" si="122"/>
        <v>pedestrian-front</v>
      </c>
      <c r="AS155">
        <f t="shared" si="123"/>
        <v>0</v>
      </c>
      <c r="AT155">
        <f t="shared" si="124"/>
        <v>-1.03239929967</v>
      </c>
      <c r="AU155">
        <f t="shared" si="125"/>
        <v>0.472129874881</v>
      </c>
      <c r="AV155">
        <f t="shared" si="126"/>
        <v>0</v>
      </c>
      <c r="AW155">
        <f t="shared" si="127"/>
        <v>0.472129874881</v>
      </c>
      <c r="AX155">
        <f t="shared" si="128"/>
        <v>0</v>
      </c>
      <c r="AY155">
        <f t="shared" si="129"/>
        <v>1.03239929967</v>
      </c>
      <c r="AZ155">
        <f t="shared" si="130"/>
        <v>1.03239929967</v>
      </c>
      <c r="BA155" t="str">
        <f t="shared" si="131"/>
        <v>pedestrian-right</v>
      </c>
      <c r="BB155">
        <f t="shared" si="132"/>
        <v>1</v>
      </c>
    </row>
    <row r="156" spans="1:54" x14ac:dyDescent="0.25">
      <c r="A156" t="s">
        <v>163</v>
      </c>
      <c r="B156" t="s">
        <v>12</v>
      </c>
      <c r="C156">
        <v>0.87062491541300002</v>
      </c>
      <c r="D156">
        <v>1.2804818337099999</v>
      </c>
      <c r="E156">
        <v>1.6469926427099999</v>
      </c>
      <c r="F156">
        <v>1.59426261941</v>
      </c>
      <c r="G156">
        <v>0.438874713832</v>
      </c>
      <c r="H156">
        <v>0.53569669181400004</v>
      </c>
      <c r="I156">
        <v>3</v>
      </c>
      <c r="J156">
        <v>2</v>
      </c>
      <c r="K156">
        <v>1</v>
      </c>
      <c r="L156">
        <v>0</v>
      </c>
      <c r="M156" t="s">
        <v>7</v>
      </c>
      <c r="N156">
        <f t="shared" si="97"/>
        <v>0</v>
      </c>
      <c r="O156">
        <f t="shared" si="92"/>
        <v>3.7980993918329999</v>
      </c>
      <c r="P156">
        <f t="shared" si="93"/>
        <v>2.0331373332420002</v>
      </c>
      <c r="Q156">
        <f t="shared" si="94"/>
        <v>0.53569669181400004</v>
      </c>
      <c r="R156">
        <f t="shared" si="95"/>
        <v>0</v>
      </c>
      <c r="S156">
        <f t="shared" si="98"/>
        <v>3.7980993918329999</v>
      </c>
      <c r="T156" t="str">
        <f t="shared" si="99"/>
        <v>pedestrian-back</v>
      </c>
      <c r="U156">
        <f t="shared" si="96"/>
        <v>0</v>
      </c>
      <c r="V156" s="2">
        <f t="shared" si="100"/>
        <v>0.87062491541300002</v>
      </c>
      <c r="W156" s="3">
        <f t="shared" si="101"/>
        <v>1.2804818337099999</v>
      </c>
      <c r="X156" s="4">
        <f t="shared" si="102"/>
        <v>1.6469926427099999</v>
      </c>
      <c r="Y156" s="2">
        <f t="shared" si="103"/>
        <v>0</v>
      </c>
      <c r="Z156" s="3">
        <f t="shared" si="104"/>
        <v>1.59426261941</v>
      </c>
      <c r="AA156" s="4">
        <f t="shared" si="105"/>
        <v>0.438874713832</v>
      </c>
      <c r="AB156">
        <f t="shared" si="106"/>
        <v>0</v>
      </c>
      <c r="AC156">
        <f t="shared" si="107"/>
        <v>0</v>
      </c>
      <c r="AD156">
        <f t="shared" si="108"/>
        <v>0.53569669181400004</v>
      </c>
      <c r="AE156">
        <f t="shared" si="109"/>
        <v>0</v>
      </c>
      <c r="AF156">
        <f t="shared" si="110"/>
        <v>0</v>
      </c>
      <c r="AG156">
        <f t="shared" si="111"/>
        <v>0</v>
      </c>
      <c r="AH156">
        <f t="shared" si="112"/>
        <v>1.6469926427099999</v>
      </c>
      <c r="AI156" t="str">
        <f t="shared" si="113"/>
        <v>pedestrian-back</v>
      </c>
      <c r="AJ156">
        <f t="shared" si="114"/>
        <v>0</v>
      </c>
      <c r="AK156">
        <f t="shared" si="115"/>
        <v>0.87062491541300002</v>
      </c>
      <c r="AL156">
        <f t="shared" si="116"/>
        <v>0.53569669181400004</v>
      </c>
      <c r="AM156">
        <f t="shared" si="117"/>
        <v>0.87062491541300002</v>
      </c>
      <c r="AN156">
        <f t="shared" si="118"/>
        <v>0</v>
      </c>
      <c r="AO156">
        <f t="shared" si="119"/>
        <v>0.53569669181400004</v>
      </c>
      <c r="AP156">
        <f t="shared" si="120"/>
        <v>0</v>
      </c>
      <c r="AQ156">
        <f t="shared" si="121"/>
        <v>0.87062491541300002</v>
      </c>
      <c r="AR156" t="str">
        <f t="shared" si="122"/>
        <v>pedestrian-back</v>
      </c>
      <c r="AS156">
        <f t="shared" si="123"/>
        <v>0</v>
      </c>
      <c r="AT156">
        <f t="shared" si="124"/>
        <v>1.6469926427099999</v>
      </c>
      <c r="AU156">
        <f t="shared" si="125"/>
        <v>1.59426261941</v>
      </c>
      <c r="AV156">
        <f t="shared" si="126"/>
        <v>1.6469926427099999</v>
      </c>
      <c r="AW156">
        <f t="shared" si="127"/>
        <v>1.59426261941</v>
      </c>
      <c r="AX156">
        <f t="shared" si="128"/>
        <v>0</v>
      </c>
      <c r="AY156">
        <f t="shared" si="129"/>
        <v>0</v>
      </c>
      <c r="AZ156">
        <f t="shared" si="130"/>
        <v>1.6469926427099999</v>
      </c>
      <c r="BA156" t="str">
        <f t="shared" si="131"/>
        <v>pedestrian-back</v>
      </c>
      <c r="BB156">
        <f t="shared" si="132"/>
        <v>0</v>
      </c>
    </row>
    <row r="157" spans="1:54" x14ac:dyDescent="0.25">
      <c r="A157" t="s">
        <v>164</v>
      </c>
      <c r="B157" t="s">
        <v>7</v>
      </c>
      <c r="C157">
        <v>0.430555332683</v>
      </c>
      <c r="D157">
        <v>-1.4281864904099999</v>
      </c>
      <c r="E157">
        <v>-1.54915185397</v>
      </c>
      <c r="F157">
        <v>0.78085741519399998</v>
      </c>
      <c r="G157">
        <v>-0.21641180576399999</v>
      </c>
      <c r="H157">
        <v>0.68415815712600003</v>
      </c>
      <c r="I157">
        <v>1</v>
      </c>
      <c r="J157">
        <v>1</v>
      </c>
      <c r="K157">
        <v>2</v>
      </c>
      <c r="L157">
        <v>2</v>
      </c>
      <c r="M157" t="s">
        <v>12</v>
      </c>
      <c r="N157">
        <f t="shared" si="97"/>
        <v>0</v>
      </c>
      <c r="O157">
        <f t="shared" si="92"/>
        <v>0.430555332683</v>
      </c>
      <c r="P157">
        <f t="shared" si="93"/>
        <v>0.78085741519399998</v>
      </c>
      <c r="Q157">
        <f t="shared" si="94"/>
        <v>2.1123446475360002</v>
      </c>
      <c r="R157">
        <f t="shared" si="95"/>
        <v>1.7655636597340001</v>
      </c>
      <c r="S157">
        <f t="shared" si="98"/>
        <v>2.1123446475360002</v>
      </c>
      <c r="T157" t="str">
        <f t="shared" si="99"/>
        <v>pedestrian-left</v>
      </c>
      <c r="U157">
        <f t="shared" si="96"/>
        <v>0</v>
      </c>
      <c r="V157" s="2">
        <f t="shared" si="100"/>
        <v>0.430555332683</v>
      </c>
      <c r="W157" s="3">
        <f t="shared" si="101"/>
        <v>0</v>
      </c>
      <c r="X157" s="4">
        <f t="shared" si="102"/>
        <v>0</v>
      </c>
      <c r="Y157" s="2">
        <f t="shared" si="103"/>
        <v>0</v>
      </c>
      <c r="Z157" s="3">
        <f t="shared" si="104"/>
        <v>0.78085741519399998</v>
      </c>
      <c r="AA157" s="4">
        <f t="shared" si="105"/>
        <v>0</v>
      </c>
      <c r="AB157">
        <f t="shared" si="106"/>
        <v>1.4281864904099999</v>
      </c>
      <c r="AC157">
        <f t="shared" si="107"/>
        <v>0</v>
      </c>
      <c r="AD157">
        <f t="shared" si="108"/>
        <v>0.68415815712600003</v>
      </c>
      <c r="AE157">
        <f t="shared" si="109"/>
        <v>1.54915185397</v>
      </c>
      <c r="AF157">
        <f t="shared" si="110"/>
        <v>0.21641180576399999</v>
      </c>
      <c r="AG157">
        <f t="shared" si="111"/>
        <v>0</v>
      </c>
      <c r="AH157">
        <f t="shared" si="112"/>
        <v>1.54915185397</v>
      </c>
      <c r="AI157" t="str">
        <f t="shared" si="113"/>
        <v>pedestrian-right</v>
      </c>
      <c r="AJ157">
        <f t="shared" si="114"/>
        <v>0</v>
      </c>
      <c r="AK157">
        <f t="shared" si="115"/>
        <v>0.430555332683</v>
      </c>
      <c r="AL157">
        <f t="shared" si="116"/>
        <v>0.68415815712600003</v>
      </c>
      <c r="AM157">
        <f t="shared" si="117"/>
        <v>0.430555332683</v>
      </c>
      <c r="AN157">
        <f t="shared" si="118"/>
        <v>0</v>
      </c>
      <c r="AO157">
        <f t="shared" si="119"/>
        <v>0.68415815712600003</v>
      </c>
      <c r="AP157">
        <f t="shared" si="120"/>
        <v>0</v>
      </c>
      <c r="AQ157">
        <f t="shared" si="121"/>
        <v>0.68415815712600003</v>
      </c>
      <c r="AR157" t="str">
        <f t="shared" si="122"/>
        <v>pedestrian-left</v>
      </c>
      <c r="AS157">
        <f t="shared" si="123"/>
        <v>0</v>
      </c>
      <c r="AT157">
        <f t="shared" si="124"/>
        <v>-1.54915185397</v>
      </c>
      <c r="AU157">
        <f t="shared" si="125"/>
        <v>0.78085741519399998</v>
      </c>
      <c r="AV157">
        <f t="shared" si="126"/>
        <v>0</v>
      </c>
      <c r="AW157">
        <f t="shared" si="127"/>
        <v>0.78085741519399998</v>
      </c>
      <c r="AX157">
        <f t="shared" si="128"/>
        <v>0</v>
      </c>
      <c r="AY157">
        <f t="shared" si="129"/>
        <v>1.54915185397</v>
      </c>
      <c r="AZ157">
        <f t="shared" si="130"/>
        <v>1.54915185397</v>
      </c>
      <c r="BA157" t="str">
        <f t="shared" si="131"/>
        <v>pedestrian-right</v>
      </c>
      <c r="BB157">
        <f t="shared" si="132"/>
        <v>0</v>
      </c>
    </row>
    <row r="158" spans="1:54" x14ac:dyDescent="0.25">
      <c r="A158" t="s">
        <v>165</v>
      </c>
      <c r="B158" t="s">
        <v>21</v>
      </c>
      <c r="C158">
        <v>0.26510519565399998</v>
      </c>
      <c r="D158">
        <v>1.4041622085500001</v>
      </c>
      <c r="E158">
        <v>2.5313765258699998</v>
      </c>
      <c r="F158">
        <v>-0.140520730456</v>
      </c>
      <c r="G158">
        <v>0.43374622056200002</v>
      </c>
      <c r="H158">
        <v>-0.30826085727300001</v>
      </c>
      <c r="I158">
        <v>3</v>
      </c>
      <c r="J158">
        <v>1</v>
      </c>
      <c r="K158">
        <v>1</v>
      </c>
      <c r="L158">
        <v>1</v>
      </c>
      <c r="M158" t="s">
        <v>7</v>
      </c>
      <c r="N158">
        <f t="shared" si="97"/>
        <v>0</v>
      </c>
      <c r="O158">
        <f t="shared" si="92"/>
        <v>4.2006439300739995</v>
      </c>
      <c r="P158">
        <f t="shared" si="93"/>
        <v>0.43374622056200002</v>
      </c>
      <c r="Q158">
        <f t="shared" si="94"/>
        <v>0.140520730456</v>
      </c>
      <c r="R158">
        <f t="shared" si="95"/>
        <v>0.30826085727300001</v>
      </c>
      <c r="S158">
        <f t="shared" si="98"/>
        <v>4.2006439300739995</v>
      </c>
      <c r="T158" t="str">
        <f t="shared" si="99"/>
        <v>pedestrian-back</v>
      </c>
      <c r="U158">
        <f t="shared" si="96"/>
        <v>0</v>
      </c>
      <c r="V158" s="2">
        <f t="shared" si="100"/>
        <v>0.26510519565399998</v>
      </c>
      <c r="W158" s="3">
        <f t="shared" si="101"/>
        <v>1.4041622085500001</v>
      </c>
      <c r="X158" s="4">
        <f t="shared" si="102"/>
        <v>2.5313765258699998</v>
      </c>
      <c r="Y158" s="2">
        <f t="shared" si="103"/>
        <v>0</v>
      </c>
      <c r="Z158" s="3">
        <f t="shared" si="104"/>
        <v>0</v>
      </c>
      <c r="AA158" s="4">
        <f t="shared" si="105"/>
        <v>0.43374622056200002</v>
      </c>
      <c r="AB158">
        <f t="shared" si="106"/>
        <v>0</v>
      </c>
      <c r="AC158">
        <f t="shared" si="107"/>
        <v>0.140520730456</v>
      </c>
      <c r="AD158">
        <f t="shared" si="108"/>
        <v>0</v>
      </c>
      <c r="AE158">
        <f t="shared" si="109"/>
        <v>0</v>
      </c>
      <c r="AF158">
        <f t="shared" si="110"/>
        <v>0</v>
      </c>
      <c r="AG158">
        <f t="shared" si="111"/>
        <v>0.30826085727300001</v>
      </c>
      <c r="AH158">
        <f t="shared" si="112"/>
        <v>2.5313765258699998</v>
      </c>
      <c r="AI158" t="str">
        <f t="shared" si="113"/>
        <v>pedestrian-back</v>
      </c>
      <c r="AJ158">
        <f t="shared" si="114"/>
        <v>0</v>
      </c>
      <c r="AK158">
        <f t="shared" si="115"/>
        <v>0.26510519565399998</v>
      </c>
      <c r="AL158">
        <f t="shared" si="116"/>
        <v>-0.30826085727300001</v>
      </c>
      <c r="AM158">
        <f t="shared" si="117"/>
        <v>0.26510519565399998</v>
      </c>
      <c r="AN158">
        <f t="shared" si="118"/>
        <v>0</v>
      </c>
      <c r="AO158">
        <f t="shared" si="119"/>
        <v>0</v>
      </c>
      <c r="AP158">
        <f t="shared" si="120"/>
        <v>0.30826085727300001</v>
      </c>
      <c r="AQ158">
        <f t="shared" si="121"/>
        <v>0.30826085727300001</v>
      </c>
      <c r="AR158" t="str">
        <f t="shared" si="122"/>
        <v>pedestrian-right</v>
      </c>
      <c r="AS158">
        <f t="shared" si="123"/>
        <v>1</v>
      </c>
      <c r="AT158">
        <f t="shared" si="124"/>
        <v>2.5313765258699998</v>
      </c>
      <c r="AU158">
        <f t="shared" si="125"/>
        <v>-0.140520730456</v>
      </c>
      <c r="AV158">
        <f t="shared" si="126"/>
        <v>2.5313765258699998</v>
      </c>
      <c r="AW158">
        <f t="shared" si="127"/>
        <v>0</v>
      </c>
      <c r="AX158">
        <f t="shared" si="128"/>
        <v>0.140520730456</v>
      </c>
      <c r="AY158">
        <f t="shared" si="129"/>
        <v>0</v>
      </c>
      <c r="AZ158">
        <f t="shared" si="130"/>
        <v>2.5313765258699998</v>
      </c>
      <c r="BA158" t="str">
        <f t="shared" si="131"/>
        <v>pedestrian-back</v>
      </c>
      <c r="BB158">
        <f t="shared" si="132"/>
        <v>0</v>
      </c>
    </row>
    <row r="159" spans="1:54" x14ac:dyDescent="0.25">
      <c r="A159" t="s">
        <v>166</v>
      </c>
      <c r="B159" t="s">
        <v>7</v>
      </c>
      <c r="C159">
        <v>7.8984716790800005E-2</v>
      </c>
      <c r="D159">
        <v>0.53259879240800001</v>
      </c>
      <c r="E159">
        <v>-0.98928166814200003</v>
      </c>
      <c r="F159">
        <v>0.42233166553200002</v>
      </c>
      <c r="G159">
        <v>0.50128064535700001</v>
      </c>
      <c r="H159">
        <v>-0.65569181892499995</v>
      </c>
      <c r="I159">
        <v>2</v>
      </c>
      <c r="J159">
        <v>2</v>
      </c>
      <c r="K159">
        <v>0</v>
      </c>
      <c r="L159">
        <v>2</v>
      </c>
      <c r="M159" t="s">
        <v>7</v>
      </c>
      <c r="N159">
        <f t="shared" si="97"/>
        <v>1</v>
      </c>
      <c r="O159">
        <f t="shared" si="92"/>
        <v>0.6115835091988</v>
      </c>
      <c r="P159">
        <f t="shared" si="93"/>
        <v>0.92361231088899998</v>
      </c>
      <c r="Q159">
        <f t="shared" si="94"/>
        <v>0</v>
      </c>
      <c r="R159">
        <f t="shared" si="95"/>
        <v>1.6449734870669999</v>
      </c>
      <c r="S159">
        <f t="shared" si="98"/>
        <v>1.6449734870669999</v>
      </c>
      <c r="T159" t="str">
        <f t="shared" si="99"/>
        <v>pedestrian-right</v>
      </c>
      <c r="U159">
        <f t="shared" si="96"/>
        <v>0</v>
      </c>
      <c r="V159" s="2">
        <f t="shared" si="100"/>
        <v>7.8984716790800005E-2</v>
      </c>
      <c r="W159" s="3">
        <f t="shared" si="101"/>
        <v>0.53259879240800001</v>
      </c>
      <c r="X159" s="4">
        <f t="shared" si="102"/>
        <v>0</v>
      </c>
      <c r="Y159" s="2">
        <f t="shared" si="103"/>
        <v>0</v>
      </c>
      <c r="Z159" s="3">
        <f t="shared" si="104"/>
        <v>0.42233166553200002</v>
      </c>
      <c r="AA159" s="4">
        <f t="shared" si="105"/>
        <v>0.50128064535700001</v>
      </c>
      <c r="AB159">
        <f t="shared" si="106"/>
        <v>0</v>
      </c>
      <c r="AC159">
        <f t="shared" si="107"/>
        <v>0</v>
      </c>
      <c r="AD159">
        <f t="shared" si="108"/>
        <v>0</v>
      </c>
      <c r="AE159">
        <f t="shared" si="109"/>
        <v>0.98928166814200003</v>
      </c>
      <c r="AF159">
        <f t="shared" si="110"/>
        <v>0</v>
      </c>
      <c r="AG159">
        <f t="shared" si="111"/>
        <v>0.65569181892499995</v>
      </c>
      <c r="AH159">
        <f t="shared" si="112"/>
        <v>0.98928166814200003</v>
      </c>
      <c r="AI159" t="str">
        <f t="shared" si="113"/>
        <v>pedestrian-right</v>
      </c>
      <c r="AJ159">
        <f t="shared" si="114"/>
        <v>0</v>
      </c>
      <c r="AK159">
        <f t="shared" si="115"/>
        <v>7.8984716790800005E-2</v>
      </c>
      <c r="AL159">
        <f t="shared" si="116"/>
        <v>-0.65569181892499995</v>
      </c>
      <c r="AM159">
        <f t="shared" si="117"/>
        <v>7.8984716790800005E-2</v>
      </c>
      <c r="AN159">
        <f t="shared" si="118"/>
        <v>0</v>
      </c>
      <c r="AO159">
        <f t="shared" si="119"/>
        <v>0</v>
      </c>
      <c r="AP159">
        <f t="shared" si="120"/>
        <v>0.65569181892499995</v>
      </c>
      <c r="AQ159">
        <f t="shared" si="121"/>
        <v>0.65569181892499995</v>
      </c>
      <c r="AR159" t="str">
        <f t="shared" si="122"/>
        <v>pedestrian-right</v>
      </c>
      <c r="AS159">
        <f t="shared" si="123"/>
        <v>0</v>
      </c>
      <c r="AT159">
        <f t="shared" si="124"/>
        <v>-0.98928166814200003</v>
      </c>
      <c r="AU159">
        <f t="shared" si="125"/>
        <v>0.42233166553200002</v>
      </c>
      <c r="AV159">
        <f t="shared" si="126"/>
        <v>0</v>
      </c>
      <c r="AW159">
        <f t="shared" si="127"/>
        <v>0.42233166553200002</v>
      </c>
      <c r="AX159">
        <f t="shared" si="128"/>
        <v>0</v>
      </c>
      <c r="AY159">
        <f t="shared" si="129"/>
        <v>0.98928166814200003</v>
      </c>
      <c r="AZ159">
        <f t="shared" si="130"/>
        <v>0.98928166814200003</v>
      </c>
      <c r="BA159" t="str">
        <f t="shared" si="131"/>
        <v>pedestrian-right</v>
      </c>
      <c r="BB159">
        <f t="shared" si="132"/>
        <v>0</v>
      </c>
    </row>
    <row r="160" spans="1:54" x14ac:dyDescent="0.25">
      <c r="A160" t="s">
        <v>167</v>
      </c>
      <c r="B160" t="s">
        <v>16</v>
      </c>
      <c r="C160">
        <v>-0.47319940669799998</v>
      </c>
      <c r="D160">
        <v>-1.5355843008100001</v>
      </c>
      <c r="E160">
        <v>-1.5148615540899999</v>
      </c>
      <c r="F160">
        <v>-1.81706880946</v>
      </c>
      <c r="G160">
        <v>0.84730542611600002</v>
      </c>
      <c r="H160">
        <v>-0.52144028551699995</v>
      </c>
      <c r="I160">
        <v>0</v>
      </c>
      <c r="J160">
        <v>2</v>
      </c>
      <c r="K160">
        <v>2</v>
      </c>
      <c r="L160">
        <v>2</v>
      </c>
      <c r="M160" t="s">
        <v>16</v>
      </c>
      <c r="N160">
        <f t="shared" si="97"/>
        <v>1</v>
      </c>
      <c r="O160">
        <f t="shared" si="92"/>
        <v>0</v>
      </c>
      <c r="P160">
        <f t="shared" si="93"/>
        <v>1.3205048328140001</v>
      </c>
      <c r="Q160">
        <f t="shared" si="94"/>
        <v>3.3526531102700003</v>
      </c>
      <c r="R160">
        <f t="shared" si="95"/>
        <v>2.0363018396069998</v>
      </c>
      <c r="S160">
        <f t="shared" si="98"/>
        <v>3.3526531102700003</v>
      </c>
      <c r="T160" t="str">
        <f t="shared" si="99"/>
        <v>pedestrian-left</v>
      </c>
      <c r="U160">
        <f t="shared" si="96"/>
        <v>0</v>
      </c>
      <c r="V160" s="2">
        <f t="shared" si="100"/>
        <v>0</v>
      </c>
      <c r="W160" s="3">
        <f t="shared" si="101"/>
        <v>0</v>
      </c>
      <c r="X160" s="4">
        <f t="shared" si="102"/>
        <v>0</v>
      </c>
      <c r="Y160" s="2">
        <f t="shared" si="103"/>
        <v>0.47319940669799998</v>
      </c>
      <c r="Z160" s="3">
        <f t="shared" si="104"/>
        <v>0</v>
      </c>
      <c r="AA160" s="4">
        <f t="shared" si="105"/>
        <v>0.84730542611600002</v>
      </c>
      <c r="AB160">
        <f t="shared" si="106"/>
        <v>1.5355843008100001</v>
      </c>
      <c r="AC160">
        <f t="shared" si="107"/>
        <v>1.81706880946</v>
      </c>
      <c r="AD160">
        <f t="shared" si="108"/>
        <v>0</v>
      </c>
      <c r="AE160">
        <f t="shared" si="109"/>
        <v>1.5148615540899999</v>
      </c>
      <c r="AF160">
        <f t="shared" si="110"/>
        <v>0</v>
      </c>
      <c r="AG160">
        <f t="shared" si="111"/>
        <v>0.52144028551699995</v>
      </c>
      <c r="AH160">
        <f t="shared" si="112"/>
        <v>1.81706880946</v>
      </c>
      <c r="AI160" t="str">
        <f t="shared" si="113"/>
        <v>pedestrian-left</v>
      </c>
      <c r="AJ160">
        <f t="shared" si="114"/>
        <v>0</v>
      </c>
      <c r="AK160">
        <f t="shared" si="115"/>
        <v>-0.47319940669799998</v>
      </c>
      <c r="AL160">
        <f t="shared" si="116"/>
        <v>-0.52144028551699995</v>
      </c>
      <c r="AM160">
        <f t="shared" si="117"/>
        <v>0</v>
      </c>
      <c r="AN160">
        <f t="shared" si="118"/>
        <v>0.47319940669799998</v>
      </c>
      <c r="AO160">
        <f t="shared" si="119"/>
        <v>0</v>
      </c>
      <c r="AP160">
        <f t="shared" si="120"/>
        <v>0.52144028551699995</v>
      </c>
      <c r="AQ160">
        <f t="shared" si="121"/>
        <v>0.52144028551699995</v>
      </c>
      <c r="AR160" t="str">
        <f t="shared" si="122"/>
        <v>pedestrian-right</v>
      </c>
      <c r="AS160">
        <f t="shared" si="123"/>
        <v>0</v>
      </c>
      <c r="AT160">
        <f t="shared" si="124"/>
        <v>-1.5148615540899999</v>
      </c>
      <c r="AU160">
        <f t="shared" si="125"/>
        <v>-1.81706880946</v>
      </c>
      <c r="AV160">
        <f t="shared" si="126"/>
        <v>0</v>
      </c>
      <c r="AW160">
        <f t="shared" si="127"/>
        <v>0</v>
      </c>
      <c r="AX160">
        <f t="shared" si="128"/>
        <v>1.81706880946</v>
      </c>
      <c r="AY160">
        <f t="shared" si="129"/>
        <v>1.5148615540899999</v>
      </c>
      <c r="AZ160">
        <f t="shared" si="130"/>
        <v>1.81706880946</v>
      </c>
      <c r="BA160" t="str">
        <f t="shared" si="131"/>
        <v>pedestrian-left</v>
      </c>
      <c r="BB160">
        <f t="shared" si="132"/>
        <v>0</v>
      </c>
    </row>
    <row r="161" spans="1:54" x14ac:dyDescent="0.25">
      <c r="A161" t="s">
        <v>168</v>
      </c>
      <c r="B161" t="s">
        <v>12</v>
      </c>
      <c r="C161">
        <v>8.6061645069400006E-2</v>
      </c>
      <c r="D161">
        <v>-0.51781650223599995</v>
      </c>
      <c r="E161">
        <v>0.95235930881599995</v>
      </c>
      <c r="F161">
        <v>-1.0052968262999999</v>
      </c>
      <c r="G161">
        <v>-0.13176052502300001</v>
      </c>
      <c r="H161">
        <v>0.76065102970200005</v>
      </c>
      <c r="I161">
        <v>2</v>
      </c>
      <c r="J161">
        <v>0</v>
      </c>
      <c r="K161">
        <v>3</v>
      </c>
      <c r="L161">
        <v>1</v>
      </c>
      <c r="M161" t="s">
        <v>12</v>
      </c>
      <c r="N161">
        <f t="shared" si="97"/>
        <v>1</v>
      </c>
      <c r="O161">
        <f t="shared" si="92"/>
        <v>1.0384209538853999</v>
      </c>
      <c r="P161">
        <f t="shared" si="93"/>
        <v>0</v>
      </c>
      <c r="Q161">
        <f t="shared" si="94"/>
        <v>2.2837643582379998</v>
      </c>
      <c r="R161">
        <f t="shared" si="95"/>
        <v>0.13176052502300001</v>
      </c>
      <c r="S161">
        <f t="shared" si="98"/>
        <v>2.2837643582379998</v>
      </c>
      <c r="T161" t="str">
        <f t="shared" si="99"/>
        <v>pedestrian-left</v>
      </c>
      <c r="U161">
        <f t="shared" si="96"/>
        <v>1</v>
      </c>
      <c r="V161" s="2">
        <f t="shared" si="100"/>
        <v>8.6061645069400006E-2</v>
      </c>
      <c r="W161" s="3">
        <f t="shared" si="101"/>
        <v>0</v>
      </c>
      <c r="X161" s="4">
        <f t="shared" si="102"/>
        <v>0.95235930881599995</v>
      </c>
      <c r="Y161" s="2">
        <f t="shared" si="103"/>
        <v>0</v>
      </c>
      <c r="Z161" s="3">
        <f t="shared" si="104"/>
        <v>0</v>
      </c>
      <c r="AA161" s="4">
        <f t="shared" si="105"/>
        <v>0</v>
      </c>
      <c r="AB161">
        <f t="shared" si="106"/>
        <v>0.51781650223599995</v>
      </c>
      <c r="AC161">
        <f t="shared" si="107"/>
        <v>1.0052968262999999</v>
      </c>
      <c r="AD161">
        <f t="shared" si="108"/>
        <v>0.76065102970200005</v>
      </c>
      <c r="AE161">
        <f t="shared" si="109"/>
        <v>0</v>
      </c>
      <c r="AF161">
        <f t="shared" si="110"/>
        <v>0.13176052502300001</v>
      </c>
      <c r="AG161">
        <f t="shared" si="111"/>
        <v>0</v>
      </c>
      <c r="AH161">
        <f t="shared" si="112"/>
        <v>1.0052968262999999</v>
      </c>
      <c r="AI161" t="str">
        <f t="shared" si="113"/>
        <v>pedestrian-left</v>
      </c>
      <c r="AJ161">
        <f t="shared" si="114"/>
        <v>1</v>
      </c>
      <c r="AK161">
        <f t="shared" si="115"/>
        <v>8.6061645069400006E-2</v>
      </c>
      <c r="AL161">
        <f t="shared" si="116"/>
        <v>0.76065102970200005</v>
      </c>
      <c r="AM161">
        <f t="shared" si="117"/>
        <v>8.6061645069400006E-2</v>
      </c>
      <c r="AN161">
        <f t="shared" si="118"/>
        <v>0</v>
      </c>
      <c r="AO161">
        <f t="shared" si="119"/>
        <v>0.76065102970200005</v>
      </c>
      <c r="AP161">
        <f t="shared" si="120"/>
        <v>0</v>
      </c>
      <c r="AQ161">
        <f t="shared" si="121"/>
        <v>0.76065102970200005</v>
      </c>
      <c r="AR161" t="str">
        <f t="shared" si="122"/>
        <v>pedestrian-left</v>
      </c>
      <c r="AS161">
        <f t="shared" si="123"/>
        <v>1</v>
      </c>
      <c r="AT161">
        <f t="shared" si="124"/>
        <v>0.95235930881599995</v>
      </c>
      <c r="AU161">
        <f t="shared" si="125"/>
        <v>-1.0052968262999999</v>
      </c>
      <c r="AV161">
        <f t="shared" si="126"/>
        <v>0.95235930881599995</v>
      </c>
      <c r="AW161">
        <f t="shared" si="127"/>
        <v>0</v>
      </c>
      <c r="AX161">
        <f t="shared" si="128"/>
        <v>1.0052968262999999</v>
      </c>
      <c r="AY161">
        <f t="shared" si="129"/>
        <v>0</v>
      </c>
      <c r="AZ161">
        <f t="shared" si="130"/>
        <v>1.0052968262999999</v>
      </c>
      <c r="BA161" t="str">
        <f t="shared" si="131"/>
        <v>pedestrian-left</v>
      </c>
      <c r="BB161">
        <f t="shared" si="132"/>
        <v>1</v>
      </c>
    </row>
    <row r="162" spans="1:54" x14ac:dyDescent="0.25">
      <c r="A162" t="s">
        <v>169</v>
      </c>
      <c r="B162" t="s">
        <v>21</v>
      </c>
      <c r="C162">
        <v>-0.479460100073</v>
      </c>
      <c r="D162">
        <v>-0.75510394351800003</v>
      </c>
      <c r="E162">
        <v>0.78767825162899996</v>
      </c>
      <c r="F162">
        <v>-0.38207031081999998</v>
      </c>
      <c r="G162">
        <v>0.39820381094099999</v>
      </c>
      <c r="H162">
        <v>-0.96418722443100002</v>
      </c>
      <c r="I162">
        <v>1</v>
      </c>
      <c r="J162">
        <v>2</v>
      </c>
      <c r="K162">
        <v>2</v>
      </c>
      <c r="L162">
        <v>1</v>
      </c>
      <c r="M162" t="s">
        <v>16</v>
      </c>
      <c r="N162">
        <f t="shared" si="97"/>
        <v>0</v>
      </c>
      <c r="O162">
        <f t="shared" si="92"/>
        <v>0.78767825162899996</v>
      </c>
      <c r="P162">
        <f t="shared" si="93"/>
        <v>0.87766391101399999</v>
      </c>
      <c r="Q162">
        <f t="shared" si="94"/>
        <v>1.1371742543379999</v>
      </c>
      <c r="R162">
        <f t="shared" si="95"/>
        <v>0.96418722443100002</v>
      </c>
      <c r="S162">
        <f t="shared" si="98"/>
        <v>1.1371742543379999</v>
      </c>
      <c r="T162" t="str">
        <f t="shared" si="99"/>
        <v>pedestrian-left</v>
      </c>
      <c r="U162">
        <f t="shared" si="96"/>
        <v>0</v>
      </c>
      <c r="V162" s="2">
        <f t="shared" si="100"/>
        <v>0</v>
      </c>
      <c r="W162" s="3">
        <f t="shared" si="101"/>
        <v>0</v>
      </c>
      <c r="X162" s="4">
        <f t="shared" si="102"/>
        <v>0.78767825162899996</v>
      </c>
      <c r="Y162" s="2">
        <f t="shared" si="103"/>
        <v>0.479460100073</v>
      </c>
      <c r="Z162" s="3">
        <f t="shared" si="104"/>
        <v>0</v>
      </c>
      <c r="AA162" s="4">
        <f t="shared" si="105"/>
        <v>0.39820381094099999</v>
      </c>
      <c r="AB162">
        <f t="shared" si="106"/>
        <v>0.75510394351800003</v>
      </c>
      <c r="AC162">
        <f t="shared" si="107"/>
        <v>0.38207031081999998</v>
      </c>
      <c r="AD162">
        <f t="shared" si="108"/>
        <v>0</v>
      </c>
      <c r="AE162">
        <f t="shared" si="109"/>
        <v>0</v>
      </c>
      <c r="AF162">
        <f t="shared" si="110"/>
        <v>0</v>
      </c>
      <c r="AG162">
        <f t="shared" si="111"/>
        <v>0.96418722443100002</v>
      </c>
      <c r="AH162">
        <f t="shared" si="112"/>
        <v>0.96418722443100002</v>
      </c>
      <c r="AI162" t="str">
        <f t="shared" si="113"/>
        <v>pedestrian-right</v>
      </c>
      <c r="AJ162">
        <f t="shared" si="114"/>
        <v>1</v>
      </c>
      <c r="AK162">
        <f t="shared" si="115"/>
        <v>-0.479460100073</v>
      </c>
      <c r="AL162">
        <f t="shared" si="116"/>
        <v>-0.96418722443100002</v>
      </c>
      <c r="AM162">
        <f t="shared" si="117"/>
        <v>0</v>
      </c>
      <c r="AN162">
        <f t="shared" si="118"/>
        <v>0.479460100073</v>
      </c>
      <c r="AO162">
        <f t="shared" si="119"/>
        <v>0</v>
      </c>
      <c r="AP162">
        <f t="shared" si="120"/>
        <v>0.96418722443100002</v>
      </c>
      <c r="AQ162">
        <f t="shared" si="121"/>
        <v>0.96418722443100002</v>
      </c>
      <c r="AR162" t="str">
        <f t="shared" si="122"/>
        <v>pedestrian-right</v>
      </c>
      <c r="AS162">
        <f t="shared" si="123"/>
        <v>1</v>
      </c>
      <c r="AT162">
        <f t="shared" si="124"/>
        <v>0.78767825162899996</v>
      </c>
      <c r="AU162">
        <f t="shared" si="125"/>
        <v>-0.38207031081999998</v>
      </c>
      <c r="AV162">
        <f t="shared" si="126"/>
        <v>0.78767825162899996</v>
      </c>
      <c r="AW162">
        <f t="shared" si="127"/>
        <v>0</v>
      </c>
      <c r="AX162">
        <f t="shared" si="128"/>
        <v>0.38207031081999998</v>
      </c>
      <c r="AY162">
        <f t="shared" si="129"/>
        <v>0</v>
      </c>
      <c r="AZ162">
        <f t="shared" si="130"/>
        <v>0.78767825162899996</v>
      </c>
      <c r="BA162" t="str">
        <f t="shared" si="131"/>
        <v>pedestrian-back</v>
      </c>
      <c r="BB162">
        <f t="shared" si="132"/>
        <v>0</v>
      </c>
    </row>
    <row r="163" spans="1:54" x14ac:dyDescent="0.25">
      <c r="A163" t="s">
        <v>170</v>
      </c>
      <c r="B163" t="s">
        <v>21</v>
      </c>
      <c r="C163">
        <v>-0.40015022810299999</v>
      </c>
      <c r="D163">
        <v>-0.77447401813299999</v>
      </c>
      <c r="E163">
        <v>-0.45006490424599999</v>
      </c>
      <c r="F163">
        <v>-0.63361990018900005</v>
      </c>
      <c r="G163">
        <v>1.29643591718</v>
      </c>
      <c r="H163">
        <v>0.36541075119700001</v>
      </c>
      <c r="I163">
        <v>0</v>
      </c>
      <c r="J163">
        <v>2</v>
      </c>
      <c r="K163">
        <v>3</v>
      </c>
      <c r="L163">
        <v>1</v>
      </c>
      <c r="M163" t="s">
        <v>16</v>
      </c>
      <c r="N163">
        <f t="shared" si="97"/>
        <v>0</v>
      </c>
      <c r="O163">
        <f t="shared" ref="O163:O194" si="133">IF(C163&gt;0,C163,0)+IF(D163&gt;0,D163,0)+IF(E163&gt;0,E163,0)</f>
        <v>0</v>
      </c>
      <c r="P163">
        <f t="shared" ref="P163:P194" si="134">IF(C163&lt;0,ABS(C163),0)+IF(F163&gt;0,F163,0)+IF(G163&gt;0,G163,0)</f>
        <v>1.696586145283</v>
      </c>
      <c r="Q163">
        <f t="shared" ref="Q163:Q194" si="135">IF(D163&lt;0,ABS(D163),0)+IF(F163&lt;0,ABS(F163),0)+IF(H163&gt;0,H163,0)</f>
        <v>1.773504669519</v>
      </c>
      <c r="R163">
        <f t="shared" ref="R163:R194" si="136">IF(E163&lt;0,ABS(E163),0)+IF(G163&lt;0,ABS(G163),0)+IF(H163&lt;0,ABS(H163),0)</f>
        <v>0.45006490424599999</v>
      </c>
      <c r="S163">
        <f t="shared" si="98"/>
        <v>1.773504669519</v>
      </c>
      <c r="T163" t="str">
        <f t="shared" si="99"/>
        <v>pedestrian-left</v>
      </c>
      <c r="U163">
        <f t="shared" ref="U163:U194" si="137">IF(T163=B163,1,0)</f>
        <v>0</v>
      </c>
      <c r="V163" s="2">
        <f t="shared" si="100"/>
        <v>0</v>
      </c>
      <c r="W163" s="3">
        <f t="shared" si="101"/>
        <v>0</v>
      </c>
      <c r="X163" s="4">
        <f t="shared" si="102"/>
        <v>0</v>
      </c>
      <c r="Y163" s="2">
        <f t="shared" si="103"/>
        <v>0.40015022810299999</v>
      </c>
      <c r="Z163" s="3">
        <f t="shared" si="104"/>
        <v>0</v>
      </c>
      <c r="AA163" s="4">
        <f t="shared" si="105"/>
        <v>1.29643591718</v>
      </c>
      <c r="AB163">
        <f t="shared" si="106"/>
        <v>0.77447401813299999</v>
      </c>
      <c r="AC163">
        <f t="shared" si="107"/>
        <v>0.63361990018900005</v>
      </c>
      <c r="AD163">
        <f t="shared" si="108"/>
        <v>0.36541075119700001</v>
      </c>
      <c r="AE163">
        <f t="shared" si="109"/>
        <v>0.45006490424599999</v>
      </c>
      <c r="AF163">
        <f t="shared" si="110"/>
        <v>0</v>
      </c>
      <c r="AG163">
        <f t="shared" si="111"/>
        <v>0</v>
      </c>
      <c r="AH163">
        <f t="shared" si="112"/>
        <v>1.29643591718</v>
      </c>
      <c r="AI163" t="str">
        <f t="shared" si="113"/>
        <v>pedestrian-front</v>
      </c>
      <c r="AJ163">
        <f t="shared" si="114"/>
        <v>0</v>
      </c>
      <c r="AK163">
        <f t="shared" si="115"/>
        <v>-0.40015022810299999</v>
      </c>
      <c r="AL163">
        <f t="shared" si="116"/>
        <v>0.36541075119700001</v>
      </c>
      <c r="AM163">
        <f t="shared" si="117"/>
        <v>0</v>
      </c>
      <c r="AN163">
        <f t="shared" si="118"/>
        <v>0.40015022810299999</v>
      </c>
      <c r="AO163">
        <f t="shared" si="119"/>
        <v>0.36541075119700001</v>
      </c>
      <c r="AP163">
        <f t="shared" si="120"/>
        <v>0</v>
      </c>
      <c r="AQ163">
        <f t="shared" si="121"/>
        <v>0.40015022810299999</v>
      </c>
      <c r="AR163" t="str">
        <f t="shared" si="122"/>
        <v>pedestrian-front</v>
      </c>
      <c r="AS163">
        <f t="shared" si="123"/>
        <v>0</v>
      </c>
      <c r="AT163">
        <f t="shared" si="124"/>
        <v>-0.45006490424599999</v>
      </c>
      <c r="AU163">
        <f t="shared" si="125"/>
        <v>-0.63361990018900005</v>
      </c>
      <c r="AV163">
        <f t="shared" si="126"/>
        <v>0</v>
      </c>
      <c r="AW163">
        <f t="shared" si="127"/>
        <v>0</v>
      </c>
      <c r="AX163">
        <f t="shared" si="128"/>
        <v>0.63361990018900005</v>
      </c>
      <c r="AY163">
        <f t="shared" si="129"/>
        <v>0.45006490424599999</v>
      </c>
      <c r="AZ163">
        <f t="shared" si="130"/>
        <v>0.63361990018900005</v>
      </c>
      <c r="BA163" t="str">
        <f t="shared" si="131"/>
        <v>pedestrian-left</v>
      </c>
      <c r="BB163">
        <f t="shared" si="132"/>
        <v>0</v>
      </c>
    </row>
    <row r="164" spans="1:54" x14ac:dyDescent="0.25">
      <c r="A164" t="s">
        <v>171</v>
      </c>
      <c r="B164" t="s">
        <v>7</v>
      </c>
      <c r="C164">
        <v>0.165876564462</v>
      </c>
      <c r="D164">
        <v>0.12734685855700001</v>
      </c>
      <c r="E164">
        <v>0.47928972108500001</v>
      </c>
      <c r="F164">
        <v>0.57811903642499995</v>
      </c>
      <c r="G164">
        <v>-0.91821666630099996</v>
      </c>
      <c r="H164">
        <v>0.97897572524499998</v>
      </c>
      <c r="I164">
        <v>3</v>
      </c>
      <c r="J164">
        <v>1</v>
      </c>
      <c r="K164">
        <v>1</v>
      </c>
      <c r="L164">
        <v>1</v>
      </c>
      <c r="M164" t="s">
        <v>7</v>
      </c>
      <c r="N164">
        <f t="shared" si="97"/>
        <v>1</v>
      </c>
      <c r="O164">
        <f t="shared" si="133"/>
        <v>0.77251314410400007</v>
      </c>
      <c r="P164">
        <f t="shared" si="134"/>
        <v>0.57811903642499995</v>
      </c>
      <c r="Q164">
        <f t="shared" si="135"/>
        <v>0.97897572524499998</v>
      </c>
      <c r="R164">
        <f t="shared" si="136"/>
        <v>0.91821666630099996</v>
      </c>
      <c r="S164">
        <f t="shared" si="98"/>
        <v>0.97897572524499998</v>
      </c>
      <c r="T164" t="str">
        <f t="shared" si="99"/>
        <v>pedestrian-left</v>
      </c>
      <c r="U164">
        <f t="shared" si="137"/>
        <v>0</v>
      </c>
      <c r="V164" s="2">
        <f t="shared" si="100"/>
        <v>0.165876564462</v>
      </c>
      <c r="W164" s="3">
        <f t="shared" si="101"/>
        <v>0.12734685855700001</v>
      </c>
      <c r="X164" s="4">
        <f t="shared" si="102"/>
        <v>0.47928972108500001</v>
      </c>
      <c r="Y164" s="2">
        <f t="shared" si="103"/>
        <v>0</v>
      </c>
      <c r="Z164" s="3">
        <f t="shared" si="104"/>
        <v>0.57811903642499995</v>
      </c>
      <c r="AA164" s="4">
        <f t="shared" si="105"/>
        <v>0</v>
      </c>
      <c r="AB164">
        <f t="shared" si="106"/>
        <v>0</v>
      </c>
      <c r="AC164">
        <f t="shared" si="107"/>
        <v>0</v>
      </c>
      <c r="AD164">
        <f t="shared" si="108"/>
        <v>0.97897572524499998</v>
      </c>
      <c r="AE164">
        <f t="shared" si="109"/>
        <v>0</v>
      </c>
      <c r="AF164">
        <f t="shared" si="110"/>
        <v>0.91821666630099996</v>
      </c>
      <c r="AG164">
        <f t="shared" si="111"/>
        <v>0</v>
      </c>
      <c r="AH164">
        <f t="shared" si="112"/>
        <v>0.97897572524499998</v>
      </c>
      <c r="AI164" t="str">
        <f t="shared" si="113"/>
        <v>pedestrian-left</v>
      </c>
      <c r="AJ164">
        <f t="shared" si="114"/>
        <v>0</v>
      </c>
      <c r="AK164">
        <f t="shared" si="115"/>
        <v>0.165876564462</v>
      </c>
      <c r="AL164">
        <f t="shared" si="116"/>
        <v>0.97897572524499998</v>
      </c>
      <c r="AM164">
        <f t="shared" si="117"/>
        <v>0.165876564462</v>
      </c>
      <c r="AN164">
        <f t="shared" si="118"/>
        <v>0</v>
      </c>
      <c r="AO164">
        <f t="shared" si="119"/>
        <v>0.97897572524499998</v>
      </c>
      <c r="AP164">
        <f t="shared" si="120"/>
        <v>0</v>
      </c>
      <c r="AQ164">
        <f t="shared" si="121"/>
        <v>0.97897572524499998</v>
      </c>
      <c r="AR164" t="str">
        <f t="shared" si="122"/>
        <v>pedestrian-left</v>
      </c>
      <c r="AS164">
        <f t="shared" si="123"/>
        <v>0</v>
      </c>
      <c r="AT164">
        <f t="shared" si="124"/>
        <v>0.47928972108500001</v>
      </c>
      <c r="AU164">
        <f t="shared" si="125"/>
        <v>0.57811903642499995</v>
      </c>
      <c r="AV164">
        <f t="shared" si="126"/>
        <v>0.47928972108500001</v>
      </c>
      <c r="AW164">
        <f t="shared" si="127"/>
        <v>0.57811903642499995</v>
      </c>
      <c r="AX164">
        <f t="shared" si="128"/>
        <v>0</v>
      </c>
      <c r="AY164">
        <f t="shared" si="129"/>
        <v>0</v>
      </c>
      <c r="AZ164">
        <f t="shared" si="130"/>
        <v>0.57811903642499995</v>
      </c>
      <c r="BA164" t="str">
        <f t="shared" si="131"/>
        <v>pedestrian-front</v>
      </c>
      <c r="BB164">
        <f t="shared" si="132"/>
        <v>0</v>
      </c>
    </row>
    <row r="165" spans="1:54" x14ac:dyDescent="0.25">
      <c r="A165" t="s">
        <v>172</v>
      </c>
      <c r="B165" t="s">
        <v>16</v>
      </c>
      <c r="C165">
        <v>1.18895910876</v>
      </c>
      <c r="D165">
        <v>0.49172591283900002</v>
      </c>
      <c r="E165">
        <v>-1.2455311165</v>
      </c>
      <c r="F165">
        <v>0.318115937796</v>
      </c>
      <c r="G165">
        <v>-1.45027901995E-2</v>
      </c>
      <c r="H165">
        <v>-0.812874060324</v>
      </c>
      <c r="I165">
        <v>2</v>
      </c>
      <c r="J165">
        <v>1</v>
      </c>
      <c r="K165">
        <v>0</v>
      </c>
      <c r="L165">
        <v>3</v>
      </c>
      <c r="M165" t="s">
        <v>21</v>
      </c>
      <c r="N165">
        <f t="shared" si="97"/>
        <v>0</v>
      </c>
      <c r="O165">
        <f t="shared" si="133"/>
        <v>1.6806850215989999</v>
      </c>
      <c r="P165">
        <f t="shared" si="134"/>
        <v>0.318115937796</v>
      </c>
      <c r="Q165">
        <f t="shared" si="135"/>
        <v>0</v>
      </c>
      <c r="R165">
        <f t="shared" si="136"/>
        <v>2.0729079670235002</v>
      </c>
      <c r="S165">
        <f t="shared" si="98"/>
        <v>2.0729079670235002</v>
      </c>
      <c r="T165" t="str">
        <f t="shared" si="99"/>
        <v>pedestrian-right</v>
      </c>
      <c r="U165">
        <f t="shared" si="137"/>
        <v>0</v>
      </c>
      <c r="V165" s="2">
        <f t="shared" si="100"/>
        <v>1.18895910876</v>
      </c>
      <c r="W165" s="3">
        <f t="shared" si="101"/>
        <v>0.49172591283900002</v>
      </c>
      <c r="X165" s="4">
        <f t="shared" si="102"/>
        <v>0</v>
      </c>
      <c r="Y165" s="2">
        <f t="shared" si="103"/>
        <v>0</v>
      </c>
      <c r="Z165" s="3">
        <f t="shared" si="104"/>
        <v>0.318115937796</v>
      </c>
      <c r="AA165" s="4">
        <f t="shared" si="105"/>
        <v>0</v>
      </c>
      <c r="AB165">
        <f t="shared" si="106"/>
        <v>0</v>
      </c>
      <c r="AC165">
        <f t="shared" si="107"/>
        <v>0</v>
      </c>
      <c r="AD165">
        <f t="shared" si="108"/>
        <v>0</v>
      </c>
      <c r="AE165">
        <f t="shared" si="109"/>
        <v>1.2455311165</v>
      </c>
      <c r="AF165">
        <f t="shared" si="110"/>
        <v>1.45027901995E-2</v>
      </c>
      <c r="AG165">
        <f t="shared" si="111"/>
        <v>0.812874060324</v>
      </c>
      <c r="AH165">
        <f t="shared" si="112"/>
        <v>1.2455311165</v>
      </c>
      <c r="AI165" t="str">
        <f t="shared" si="113"/>
        <v>pedestrian-right</v>
      </c>
      <c r="AJ165">
        <f t="shared" si="114"/>
        <v>0</v>
      </c>
      <c r="AK165">
        <f t="shared" si="115"/>
        <v>1.18895910876</v>
      </c>
      <c r="AL165">
        <f t="shared" si="116"/>
        <v>-0.812874060324</v>
      </c>
      <c r="AM165">
        <f t="shared" si="117"/>
        <v>1.18895910876</v>
      </c>
      <c r="AN165">
        <f t="shared" si="118"/>
        <v>0</v>
      </c>
      <c r="AO165">
        <f t="shared" si="119"/>
        <v>0</v>
      </c>
      <c r="AP165">
        <f t="shared" si="120"/>
        <v>0.812874060324</v>
      </c>
      <c r="AQ165">
        <f t="shared" si="121"/>
        <v>1.18895910876</v>
      </c>
      <c r="AR165" t="str">
        <f t="shared" si="122"/>
        <v>pedestrian-back</v>
      </c>
      <c r="AS165">
        <f t="shared" si="123"/>
        <v>0</v>
      </c>
      <c r="AT165">
        <f t="shared" si="124"/>
        <v>-1.2455311165</v>
      </c>
      <c r="AU165">
        <f t="shared" si="125"/>
        <v>0.318115937796</v>
      </c>
      <c r="AV165">
        <f t="shared" si="126"/>
        <v>0</v>
      </c>
      <c r="AW165">
        <f t="shared" si="127"/>
        <v>0.318115937796</v>
      </c>
      <c r="AX165">
        <f t="shared" si="128"/>
        <v>0</v>
      </c>
      <c r="AY165">
        <f t="shared" si="129"/>
        <v>1.2455311165</v>
      </c>
      <c r="AZ165">
        <f t="shared" si="130"/>
        <v>1.2455311165</v>
      </c>
      <c r="BA165" t="str">
        <f t="shared" si="131"/>
        <v>pedestrian-right</v>
      </c>
      <c r="BB165">
        <f t="shared" si="132"/>
        <v>0</v>
      </c>
    </row>
    <row r="166" spans="1:54" x14ac:dyDescent="0.25">
      <c r="A166" t="s">
        <v>173</v>
      </c>
      <c r="B166" t="s">
        <v>21</v>
      </c>
      <c r="C166">
        <v>-0.37154131383400002</v>
      </c>
      <c r="D166">
        <v>1.74321698083</v>
      </c>
      <c r="E166">
        <v>1.1752717160799999</v>
      </c>
      <c r="F166">
        <v>-6.6251480441999994E-2</v>
      </c>
      <c r="G166">
        <v>-0.386518549421</v>
      </c>
      <c r="H166">
        <v>0.364115414001</v>
      </c>
      <c r="I166">
        <v>2</v>
      </c>
      <c r="J166">
        <v>1</v>
      </c>
      <c r="K166">
        <v>2</v>
      </c>
      <c r="L166">
        <v>1</v>
      </c>
      <c r="M166" t="s">
        <v>7</v>
      </c>
      <c r="N166">
        <f t="shared" si="97"/>
        <v>0</v>
      </c>
      <c r="O166">
        <f t="shared" si="133"/>
        <v>2.9184886969099999</v>
      </c>
      <c r="P166">
        <f t="shared" si="134"/>
        <v>0.37154131383400002</v>
      </c>
      <c r="Q166">
        <f t="shared" si="135"/>
        <v>0.43036689444300003</v>
      </c>
      <c r="R166">
        <f t="shared" si="136"/>
        <v>0.386518549421</v>
      </c>
      <c r="S166">
        <f t="shared" si="98"/>
        <v>2.9184886969099999</v>
      </c>
      <c r="T166" t="str">
        <f t="shared" si="99"/>
        <v>pedestrian-back</v>
      </c>
      <c r="U166">
        <f t="shared" si="137"/>
        <v>0</v>
      </c>
      <c r="V166" s="2">
        <f t="shared" si="100"/>
        <v>0</v>
      </c>
      <c r="W166" s="3">
        <f t="shared" si="101"/>
        <v>1.74321698083</v>
      </c>
      <c r="X166" s="4">
        <f t="shared" si="102"/>
        <v>1.1752717160799999</v>
      </c>
      <c r="Y166" s="2">
        <f t="shared" si="103"/>
        <v>0.37154131383400002</v>
      </c>
      <c r="Z166" s="3">
        <f t="shared" si="104"/>
        <v>0</v>
      </c>
      <c r="AA166" s="4">
        <f t="shared" si="105"/>
        <v>0</v>
      </c>
      <c r="AB166">
        <f t="shared" si="106"/>
        <v>0</v>
      </c>
      <c r="AC166">
        <f t="shared" si="107"/>
        <v>6.6251480441999994E-2</v>
      </c>
      <c r="AD166">
        <f t="shared" si="108"/>
        <v>0.364115414001</v>
      </c>
      <c r="AE166">
        <f t="shared" si="109"/>
        <v>0</v>
      </c>
      <c r="AF166">
        <f t="shared" si="110"/>
        <v>0.386518549421</v>
      </c>
      <c r="AG166">
        <f t="shared" si="111"/>
        <v>0</v>
      </c>
      <c r="AH166">
        <f t="shared" si="112"/>
        <v>1.74321698083</v>
      </c>
      <c r="AI166" t="str">
        <f t="shared" si="113"/>
        <v>pedestrian-back</v>
      </c>
      <c r="AJ166">
        <f t="shared" si="114"/>
        <v>0</v>
      </c>
      <c r="AK166">
        <f t="shared" si="115"/>
        <v>-0.37154131383400002</v>
      </c>
      <c r="AL166">
        <f t="shared" si="116"/>
        <v>0.364115414001</v>
      </c>
      <c r="AM166">
        <f t="shared" si="117"/>
        <v>0</v>
      </c>
      <c r="AN166">
        <f t="shared" si="118"/>
        <v>0.37154131383400002</v>
      </c>
      <c r="AO166">
        <f t="shared" si="119"/>
        <v>0.364115414001</v>
      </c>
      <c r="AP166">
        <f t="shared" si="120"/>
        <v>0</v>
      </c>
      <c r="AQ166">
        <f t="shared" si="121"/>
        <v>0.37154131383400002</v>
      </c>
      <c r="AR166" t="str">
        <f t="shared" si="122"/>
        <v>pedestrian-front</v>
      </c>
      <c r="AS166">
        <f t="shared" si="123"/>
        <v>0</v>
      </c>
      <c r="AT166">
        <f t="shared" si="124"/>
        <v>1.1752717160799999</v>
      </c>
      <c r="AU166">
        <f t="shared" si="125"/>
        <v>-6.6251480441999994E-2</v>
      </c>
      <c r="AV166">
        <f t="shared" si="126"/>
        <v>1.1752717160799999</v>
      </c>
      <c r="AW166">
        <f t="shared" si="127"/>
        <v>0</v>
      </c>
      <c r="AX166">
        <f t="shared" si="128"/>
        <v>6.6251480441999994E-2</v>
      </c>
      <c r="AY166">
        <f t="shared" si="129"/>
        <v>0</v>
      </c>
      <c r="AZ166">
        <f t="shared" si="130"/>
        <v>1.1752717160799999</v>
      </c>
      <c r="BA166" t="str">
        <f t="shared" si="131"/>
        <v>pedestrian-back</v>
      </c>
      <c r="BB166">
        <f t="shared" si="132"/>
        <v>0</v>
      </c>
    </row>
    <row r="167" spans="1:54" x14ac:dyDescent="0.25">
      <c r="A167" t="s">
        <v>174</v>
      </c>
      <c r="B167" t="s">
        <v>16</v>
      </c>
      <c r="C167">
        <v>-4.1668464946099999E-2</v>
      </c>
      <c r="D167">
        <v>-1.2105902120700001</v>
      </c>
      <c r="E167">
        <v>-2.5620170409799998</v>
      </c>
      <c r="F167">
        <v>-1.46969914643</v>
      </c>
      <c r="G167">
        <v>1.4397751115199999</v>
      </c>
      <c r="H167">
        <v>-2.10710940944</v>
      </c>
      <c r="I167">
        <v>0</v>
      </c>
      <c r="J167">
        <v>2</v>
      </c>
      <c r="K167">
        <v>2</v>
      </c>
      <c r="L167">
        <v>2</v>
      </c>
      <c r="M167" t="s">
        <v>16</v>
      </c>
      <c r="N167">
        <f t="shared" si="97"/>
        <v>1</v>
      </c>
      <c r="O167">
        <f t="shared" si="133"/>
        <v>0</v>
      </c>
      <c r="P167">
        <f t="shared" si="134"/>
        <v>1.4814435764661</v>
      </c>
      <c r="Q167">
        <f t="shared" si="135"/>
        <v>2.6802893585000001</v>
      </c>
      <c r="R167">
        <f t="shared" si="136"/>
        <v>4.6691264504200003</v>
      </c>
      <c r="S167">
        <f t="shared" si="98"/>
        <v>4.6691264504200003</v>
      </c>
      <c r="T167" t="str">
        <f t="shared" si="99"/>
        <v>pedestrian-right</v>
      </c>
      <c r="U167">
        <f t="shared" si="137"/>
        <v>0</v>
      </c>
      <c r="V167" s="2">
        <f t="shared" si="100"/>
        <v>0</v>
      </c>
      <c r="W167" s="3">
        <f t="shared" si="101"/>
        <v>0</v>
      </c>
      <c r="X167" s="4">
        <f t="shared" si="102"/>
        <v>0</v>
      </c>
      <c r="Y167" s="2">
        <f t="shared" si="103"/>
        <v>4.1668464946099999E-2</v>
      </c>
      <c r="Z167" s="3">
        <f t="shared" si="104"/>
        <v>0</v>
      </c>
      <c r="AA167" s="4">
        <f t="shared" si="105"/>
        <v>1.4397751115199999</v>
      </c>
      <c r="AB167">
        <f t="shared" si="106"/>
        <v>1.2105902120700001</v>
      </c>
      <c r="AC167">
        <f t="shared" si="107"/>
        <v>1.46969914643</v>
      </c>
      <c r="AD167">
        <f t="shared" si="108"/>
        <v>0</v>
      </c>
      <c r="AE167">
        <f t="shared" si="109"/>
        <v>2.5620170409799998</v>
      </c>
      <c r="AF167">
        <f t="shared" si="110"/>
        <v>0</v>
      </c>
      <c r="AG167">
        <f t="shared" si="111"/>
        <v>2.10710940944</v>
      </c>
      <c r="AH167">
        <f t="shared" si="112"/>
        <v>2.5620170409799998</v>
      </c>
      <c r="AI167" t="str">
        <f t="shared" si="113"/>
        <v>pedestrian-right</v>
      </c>
      <c r="AJ167">
        <f t="shared" si="114"/>
        <v>0</v>
      </c>
      <c r="AK167">
        <f t="shared" si="115"/>
        <v>-4.1668464946099999E-2</v>
      </c>
      <c r="AL167">
        <f t="shared" si="116"/>
        <v>-2.10710940944</v>
      </c>
      <c r="AM167">
        <f t="shared" si="117"/>
        <v>0</v>
      </c>
      <c r="AN167">
        <f t="shared" si="118"/>
        <v>4.1668464946099999E-2</v>
      </c>
      <c r="AO167">
        <f t="shared" si="119"/>
        <v>0</v>
      </c>
      <c r="AP167">
        <f t="shared" si="120"/>
        <v>2.10710940944</v>
      </c>
      <c r="AQ167">
        <f t="shared" si="121"/>
        <v>2.10710940944</v>
      </c>
      <c r="AR167" t="str">
        <f t="shared" si="122"/>
        <v>pedestrian-right</v>
      </c>
      <c r="AS167">
        <f t="shared" si="123"/>
        <v>0</v>
      </c>
      <c r="AT167">
        <f t="shared" si="124"/>
        <v>-2.5620170409799998</v>
      </c>
      <c r="AU167">
        <f t="shared" si="125"/>
        <v>-1.46969914643</v>
      </c>
      <c r="AV167">
        <f t="shared" si="126"/>
        <v>0</v>
      </c>
      <c r="AW167">
        <f t="shared" si="127"/>
        <v>0</v>
      </c>
      <c r="AX167">
        <f t="shared" si="128"/>
        <v>1.46969914643</v>
      </c>
      <c r="AY167">
        <f t="shared" si="129"/>
        <v>2.5620170409799998</v>
      </c>
      <c r="AZ167">
        <f t="shared" si="130"/>
        <v>2.5620170409799998</v>
      </c>
      <c r="BA167" t="str">
        <f t="shared" si="131"/>
        <v>pedestrian-right</v>
      </c>
      <c r="BB167">
        <f t="shared" si="132"/>
        <v>0</v>
      </c>
    </row>
    <row r="168" spans="1:54" x14ac:dyDescent="0.25">
      <c r="A168" t="s">
        <v>175</v>
      </c>
      <c r="B168" t="s">
        <v>7</v>
      </c>
      <c r="C168">
        <v>9.2796210672099998E-3</v>
      </c>
      <c r="D168">
        <v>0.32167840363</v>
      </c>
      <c r="E168">
        <v>-0.13606331970800001</v>
      </c>
      <c r="F168">
        <v>0.40140351839999999</v>
      </c>
      <c r="G168">
        <v>-0.46352908980099999</v>
      </c>
      <c r="H168">
        <v>1.0362935896900001</v>
      </c>
      <c r="I168">
        <v>2</v>
      </c>
      <c r="J168">
        <v>1</v>
      </c>
      <c r="K168">
        <v>1</v>
      </c>
      <c r="L168">
        <v>2</v>
      </c>
      <c r="M168" t="s">
        <v>7</v>
      </c>
      <c r="N168">
        <f t="shared" si="97"/>
        <v>1</v>
      </c>
      <c r="O168">
        <f t="shared" si="133"/>
        <v>0.33095802469720997</v>
      </c>
      <c r="P168">
        <f t="shared" si="134"/>
        <v>0.40140351839999999</v>
      </c>
      <c r="Q168">
        <f t="shared" si="135"/>
        <v>1.0362935896900001</v>
      </c>
      <c r="R168">
        <f t="shared" si="136"/>
        <v>0.59959240950899995</v>
      </c>
      <c r="S168">
        <f t="shared" si="98"/>
        <v>1.0362935896900001</v>
      </c>
      <c r="T168" t="str">
        <f t="shared" si="99"/>
        <v>pedestrian-left</v>
      </c>
      <c r="U168">
        <f t="shared" si="137"/>
        <v>0</v>
      </c>
      <c r="V168" s="2">
        <f t="shared" si="100"/>
        <v>9.2796210672099998E-3</v>
      </c>
      <c r="W168" s="3">
        <f t="shared" si="101"/>
        <v>0.32167840363</v>
      </c>
      <c r="X168" s="4">
        <f t="shared" si="102"/>
        <v>0</v>
      </c>
      <c r="Y168" s="2">
        <f t="shared" si="103"/>
        <v>0</v>
      </c>
      <c r="Z168" s="3">
        <f t="shared" si="104"/>
        <v>0.40140351839999999</v>
      </c>
      <c r="AA168" s="4">
        <f t="shared" si="105"/>
        <v>0</v>
      </c>
      <c r="AB168">
        <f t="shared" si="106"/>
        <v>0</v>
      </c>
      <c r="AC168">
        <f t="shared" si="107"/>
        <v>0</v>
      </c>
      <c r="AD168">
        <f t="shared" si="108"/>
        <v>1.0362935896900001</v>
      </c>
      <c r="AE168">
        <f t="shared" si="109"/>
        <v>0.13606331970800001</v>
      </c>
      <c r="AF168">
        <f t="shared" si="110"/>
        <v>0.46352908980099999</v>
      </c>
      <c r="AG168">
        <f t="shared" si="111"/>
        <v>0</v>
      </c>
      <c r="AH168">
        <f t="shared" si="112"/>
        <v>1.0362935896900001</v>
      </c>
      <c r="AI168" t="str">
        <f t="shared" si="113"/>
        <v>pedestrian-left</v>
      </c>
      <c r="AJ168">
        <f t="shared" si="114"/>
        <v>0</v>
      </c>
      <c r="AK168">
        <f t="shared" si="115"/>
        <v>9.2796210672099998E-3</v>
      </c>
      <c r="AL168">
        <f t="shared" si="116"/>
        <v>1.0362935896900001</v>
      </c>
      <c r="AM168">
        <f t="shared" si="117"/>
        <v>9.2796210672099998E-3</v>
      </c>
      <c r="AN168">
        <f t="shared" si="118"/>
        <v>0</v>
      </c>
      <c r="AO168">
        <f t="shared" si="119"/>
        <v>1.0362935896900001</v>
      </c>
      <c r="AP168">
        <f t="shared" si="120"/>
        <v>0</v>
      </c>
      <c r="AQ168">
        <f t="shared" si="121"/>
        <v>1.0362935896900001</v>
      </c>
      <c r="AR168" t="str">
        <f t="shared" si="122"/>
        <v>pedestrian-left</v>
      </c>
      <c r="AS168">
        <f t="shared" si="123"/>
        <v>0</v>
      </c>
      <c r="AT168">
        <f t="shared" si="124"/>
        <v>-0.13606331970800001</v>
      </c>
      <c r="AU168">
        <f t="shared" si="125"/>
        <v>0.40140351839999999</v>
      </c>
      <c r="AV168">
        <f t="shared" si="126"/>
        <v>0</v>
      </c>
      <c r="AW168">
        <f t="shared" si="127"/>
        <v>0.40140351839999999</v>
      </c>
      <c r="AX168">
        <f t="shared" si="128"/>
        <v>0</v>
      </c>
      <c r="AY168">
        <f t="shared" si="129"/>
        <v>0.13606331970800001</v>
      </c>
      <c r="AZ168">
        <f t="shared" si="130"/>
        <v>0.40140351839999999</v>
      </c>
      <c r="BA168" t="str">
        <f t="shared" si="131"/>
        <v>pedestrian-front</v>
      </c>
      <c r="BB168">
        <f t="shared" si="132"/>
        <v>0</v>
      </c>
    </row>
    <row r="169" spans="1:54" x14ac:dyDescent="0.25">
      <c r="A169" t="s">
        <v>176</v>
      </c>
      <c r="B169" t="s">
        <v>16</v>
      </c>
      <c r="C169">
        <v>-0.12314109514300001</v>
      </c>
      <c r="D169">
        <v>-1.6270541386999999</v>
      </c>
      <c r="E169">
        <v>-1.19342012957</v>
      </c>
      <c r="F169">
        <v>-0.69822081774599998</v>
      </c>
      <c r="G169">
        <v>0.57051976711999997</v>
      </c>
      <c r="H169">
        <v>-1.2099862505000001</v>
      </c>
      <c r="I169">
        <v>0</v>
      </c>
      <c r="J169">
        <v>2</v>
      </c>
      <c r="K169">
        <v>2</v>
      </c>
      <c r="L169">
        <v>2</v>
      </c>
      <c r="M169" t="s">
        <v>16</v>
      </c>
      <c r="N169">
        <f t="shared" si="97"/>
        <v>1</v>
      </c>
      <c r="O169">
        <f t="shared" si="133"/>
        <v>0</v>
      </c>
      <c r="P169">
        <f t="shared" si="134"/>
        <v>0.69366086226299994</v>
      </c>
      <c r="Q169">
        <f t="shared" si="135"/>
        <v>2.325274956446</v>
      </c>
      <c r="R169">
        <f t="shared" si="136"/>
        <v>2.4034063800699998</v>
      </c>
      <c r="S169">
        <f t="shared" si="98"/>
        <v>2.4034063800699998</v>
      </c>
      <c r="T169" t="str">
        <f t="shared" si="99"/>
        <v>pedestrian-right</v>
      </c>
      <c r="U169">
        <f t="shared" si="137"/>
        <v>0</v>
      </c>
      <c r="V169" s="2">
        <f t="shared" si="100"/>
        <v>0</v>
      </c>
      <c r="W169" s="3">
        <f t="shared" si="101"/>
        <v>0</v>
      </c>
      <c r="X169" s="4">
        <f t="shared" si="102"/>
        <v>0</v>
      </c>
      <c r="Y169" s="2">
        <f t="shared" si="103"/>
        <v>0.12314109514300001</v>
      </c>
      <c r="Z169" s="3">
        <f t="shared" si="104"/>
        <v>0</v>
      </c>
      <c r="AA169" s="4">
        <f t="shared" si="105"/>
        <v>0.57051976711999997</v>
      </c>
      <c r="AB169">
        <f t="shared" si="106"/>
        <v>1.6270541386999999</v>
      </c>
      <c r="AC169">
        <f t="shared" si="107"/>
        <v>0.69822081774599998</v>
      </c>
      <c r="AD169">
        <f t="shared" si="108"/>
        <v>0</v>
      </c>
      <c r="AE169">
        <f t="shared" si="109"/>
        <v>1.19342012957</v>
      </c>
      <c r="AF169">
        <f t="shared" si="110"/>
        <v>0</v>
      </c>
      <c r="AG169">
        <f t="shared" si="111"/>
        <v>1.2099862505000001</v>
      </c>
      <c r="AH169">
        <f t="shared" si="112"/>
        <v>1.6270541386999999</v>
      </c>
      <c r="AI169" t="str">
        <f t="shared" si="113"/>
        <v>pedestrian-left</v>
      </c>
      <c r="AJ169">
        <f t="shared" si="114"/>
        <v>0</v>
      </c>
      <c r="AK169">
        <f t="shared" si="115"/>
        <v>-0.12314109514300001</v>
      </c>
      <c r="AL169">
        <f t="shared" si="116"/>
        <v>-1.2099862505000001</v>
      </c>
      <c r="AM169">
        <f t="shared" si="117"/>
        <v>0</v>
      </c>
      <c r="AN169">
        <f t="shared" si="118"/>
        <v>0.12314109514300001</v>
      </c>
      <c r="AO169">
        <f t="shared" si="119"/>
        <v>0</v>
      </c>
      <c r="AP169">
        <f t="shared" si="120"/>
        <v>1.2099862505000001</v>
      </c>
      <c r="AQ169">
        <f t="shared" si="121"/>
        <v>1.2099862505000001</v>
      </c>
      <c r="AR169" t="str">
        <f t="shared" si="122"/>
        <v>pedestrian-right</v>
      </c>
      <c r="AS169">
        <f t="shared" si="123"/>
        <v>0</v>
      </c>
      <c r="AT169">
        <f t="shared" si="124"/>
        <v>-1.19342012957</v>
      </c>
      <c r="AU169">
        <f t="shared" si="125"/>
        <v>-0.69822081774599998</v>
      </c>
      <c r="AV169">
        <f t="shared" si="126"/>
        <v>0</v>
      </c>
      <c r="AW169">
        <f t="shared" si="127"/>
        <v>0</v>
      </c>
      <c r="AX169">
        <f t="shared" si="128"/>
        <v>0.69822081774599998</v>
      </c>
      <c r="AY169">
        <f t="shared" si="129"/>
        <v>1.19342012957</v>
      </c>
      <c r="AZ169">
        <f t="shared" si="130"/>
        <v>1.19342012957</v>
      </c>
      <c r="BA169" t="str">
        <f t="shared" si="131"/>
        <v>pedestrian-right</v>
      </c>
      <c r="BB169">
        <f t="shared" si="132"/>
        <v>0</v>
      </c>
    </row>
    <row r="170" spans="1:54" x14ac:dyDescent="0.25">
      <c r="A170" t="s">
        <v>177</v>
      </c>
      <c r="B170" t="s">
        <v>12</v>
      </c>
      <c r="C170">
        <v>-1.11975334908</v>
      </c>
      <c r="D170">
        <v>1.4689529020300001</v>
      </c>
      <c r="E170">
        <v>-1.63061175672</v>
      </c>
      <c r="F170">
        <v>-0.49369508421800001</v>
      </c>
      <c r="G170">
        <v>1.58109744269</v>
      </c>
      <c r="H170">
        <v>-0.55908905865500003</v>
      </c>
      <c r="I170">
        <v>1</v>
      </c>
      <c r="J170">
        <v>2</v>
      </c>
      <c r="K170">
        <v>1</v>
      </c>
      <c r="L170">
        <v>2</v>
      </c>
      <c r="M170" t="s">
        <v>16</v>
      </c>
      <c r="N170">
        <f t="shared" si="97"/>
        <v>0</v>
      </c>
      <c r="O170">
        <f t="shared" si="133"/>
        <v>1.4689529020300001</v>
      </c>
      <c r="P170">
        <f t="shared" si="134"/>
        <v>2.7008507917699998</v>
      </c>
      <c r="Q170">
        <f t="shared" si="135"/>
        <v>0.49369508421800001</v>
      </c>
      <c r="R170">
        <f t="shared" si="136"/>
        <v>2.1897008153750002</v>
      </c>
      <c r="S170">
        <f t="shared" si="98"/>
        <v>2.7008507917699998</v>
      </c>
      <c r="T170" t="str">
        <f t="shared" si="99"/>
        <v>pedestrian-front</v>
      </c>
      <c r="U170">
        <f t="shared" si="137"/>
        <v>0</v>
      </c>
      <c r="V170" s="2">
        <f t="shared" si="100"/>
        <v>0</v>
      </c>
      <c r="W170" s="3">
        <f t="shared" si="101"/>
        <v>1.4689529020300001</v>
      </c>
      <c r="X170" s="4">
        <f t="shared" si="102"/>
        <v>0</v>
      </c>
      <c r="Y170" s="2">
        <f t="shared" si="103"/>
        <v>1.11975334908</v>
      </c>
      <c r="Z170" s="3">
        <f t="shared" si="104"/>
        <v>0</v>
      </c>
      <c r="AA170" s="4">
        <f t="shared" si="105"/>
        <v>1.58109744269</v>
      </c>
      <c r="AB170">
        <f t="shared" si="106"/>
        <v>0</v>
      </c>
      <c r="AC170">
        <f t="shared" si="107"/>
        <v>0.49369508421800001</v>
      </c>
      <c r="AD170">
        <f t="shared" si="108"/>
        <v>0</v>
      </c>
      <c r="AE170">
        <f t="shared" si="109"/>
        <v>1.63061175672</v>
      </c>
      <c r="AF170">
        <f t="shared" si="110"/>
        <v>0</v>
      </c>
      <c r="AG170">
        <f t="shared" si="111"/>
        <v>0.55908905865500003</v>
      </c>
      <c r="AH170">
        <f t="shared" si="112"/>
        <v>1.63061175672</v>
      </c>
      <c r="AI170" t="str">
        <f t="shared" si="113"/>
        <v>pedestrian-right</v>
      </c>
      <c r="AJ170">
        <f t="shared" si="114"/>
        <v>0</v>
      </c>
      <c r="AK170">
        <f t="shared" si="115"/>
        <v>-1.11975334908</v>
      </c>
      <c r="AL170">
        <f t="shared" si="116"/>
        <v>-0.55908905865500003</v>
      </c>
      <c r="AM170">
        <f t="shared" si="117"/>
        <v>0</v>
      </c>
      <c r="AN170">
        <f t="shared" si="118"/>
        <v>1.11975334908</v>
      </c>
      <c r="AO170">
        <f t="shared" si="119"/>
        <v>0</v>
      </c>
      <c r="AP170">
        <f t="shared" si="120"/>
        <v>0.55908905865500003</v>
      </c>
      <c r="AQ170">
        <f t="shared" si="121"/>
        <v>1.11975334908</v>
      </c>
      <c r="AR170" t="str">
        <f t="shared" si="122"/>
        <v>pedestrian-front</v>
      </c>
      <c r="AS170">
        <f t="shared" si="123"/>
        <v>0</v>
      </c>
      <c r="AT170">
        <f t="shared" si="124"/>
        <v>-1.63061175672</v>
      </c>
      <c r="AU170">
        <f t="shared" si="125"/>
        <v>-0.49369508421800001</v>
      </c>
      <c r="AV170">
        <f t="shared" si="126"/>
        <v>0</v>
      </c>
      <c r="AW170">
        <f t="shared" si="127"/>
        <v>0</v>
      </c>
      <c r="AX170">
        <f t="shared" si="128"/>
        <v>0.49369508421800001</v>
      </c>
      <c r="AY170">
        <f t="shared" si="129"/>
        <v>1.63061175672</v>
      </c>
      <c r="AZ170">
        <f t="shared" si="130"/>
        <v>1.63061175672</v>
      </c>
      <c r="BA170" t="str">
        <f t="shared" si="131"/>
        <v>pedestrian-right</v>
      </c>
      <c r="BB170">
        <f t="shared" si="132"/>
        <v>0</v>
      </c>
    </row>
    <row r="171" spans="1:54" x14ac:dyDescent="0.25">
      <c r="A171" t="s">
        <v>178</v>
      </c>
      <c r="B171" t="s">
        <v>21</v>
      </c>
      <c r="C171">
        <v>-0.50410827005400005</v>
      </c>
      <c r="D171">
        <v>1.23987722905</v>
      </c>
      <c r="E171">
        <v>-1.1614945618700001</v>
      </c>
      <c r="F171">
        <v>0.57956778295900002</v>
      </c>
      <c r="G171">
        <v>-7.0401341114200003E-2</v>
      </c>
      <c r="H171">
        <v>0.169985562615</v>
      </c>
      <c r="I171">
        <v>1</v>
      </c>
      <c r="J171">
        <v>2</v>
      </c>
      <c r="K171">
        <v>1</v>
      </c>
      <c r="L171">
        <v>2</v>
      </c>
      <c r="M171" t="s">
        <v>16</v>
      </c>
      <c r="N171">
        <f t="shared" si="97"/>
        <v>0</v>
      </c>
      <c r="O171">
        <f t="shared" si="133"/>
        <v>1.23987722905</v>
      </c>
      <c r="P171">
        <f t="shared" si="134"/>
        <v>1.0836760530130001</v>
      </c>
      <c r="Q171">
        <f t="shared" si="135"/>
        <v>0.169985562615</v>
      </c>
      <c r="R171">
        <f t="shared" si="136"/>
        <v>1.2318959029842</v>
      </c>
      <c r="S171">
        <f t="shared" si="98"/>
        <v>1.23987722905</v>
      </c>
      <c r="T171" t="str">
        <f t="shared" si="99"/>
        <v>pedestrian-back</v>
      </c>
      <c r="U171">
        <f t="shared" si="137"/>
        <v>0</v>
      </c>
      <c r="V171" s="2">
        <f t="shared" si="100"/>
        <v>0</v>
      </c>
      <c r="W171" s="3">
        <f t="shared" si="101"/>
        <v>1.23987722905</v>
      </c>
      <c r="X171" s="4">
        <f t="shared" si="102"/>
        <v>0</v>
      </c>
      <c r="Y171" s="2">
        <f t="shared" si="103"/>
        <v>0.50410827005400005</v>
      </c>
      <c r="Z171" s="3">
        <f t="shared" si="104"/>
        <v>0.57956778295900002</v>
      </c>
      <c r="AA171" s="4">
        <f t="shared" si="105"/>
        <v>0</v>
      </c>
      <c r="AB171">
        <f t="shared" si="106"/>
        <v>0</v>
      </c>
      <c r="AC171">
        <f t="shared" si="107"/>
        <v>0</v>
      </c>
      <c r="AD171">
        <f t="shared" si="108"/>
        <v>0.169985562615</v>
      </c>
      <c r="AE171">
        <f t="shared" si="109"/>
        <v>1.1614945618700001</v>
      </c>
      <c r="AF171">
        <f t="shared" si="110"/>
        <v>7.0401341114200003E-2</v>
      </c>
      <c r="AG171">
        <f t="shared" si="111"/>
        <v>0</v>
      </c>
      <c r="AH171">
        <f t="shared" si="112"/>
        <v>1.23987722905</v>
      </c>
      <c r="AI171" t="str">
        <f t="shared" si="113"/>
        <v>pedestrian-back</v>
      </c>
      <c r="AJ171">
        <f t="shared" si="114"/>
        <v>0</v>
      </c>
      <c r="AK171">
        <f t="shared" si="115"/>
        <v>-0.50410827005400005</v>
      </c>
      <c r="AL171">
        <f t="shared" si="116"/>
        <v>0.169985562615</v>
      </c>
      <c r="AM171">
        <f t="shared" si="117"/>
        <v>0</v>
      </c>
      <c r="AN171">
        <f t="shared" si="118"/>
        <v>0.50410827005400005</v>
      </c>
      <c r="AO171">
        <f t="shared" si="119"/>
        <v>0.169985562615</v>
      </c>
      <c r="AP171">
        <f t="shared" si="120"/>
        <v>0</v>
      </c>
      <c r="AQ171">
        <f t="shared" si="121"/>
        <v>0.50410827005400005</v>
      </c>
      <c r="AR171" t="str">
        <f t="shared" si="122"/>
        <v>pedestrian-front</v>
      </c>
      <c r="AS171">
        <f t="shared" si="123"/>
        <v>0</v>
      </c>
      <c r="AT171">
        <f t="shared" si="124"/>
        <v>-1.1614945618700001</v>
      </c>
      <c r="AU171">
        <f t="shared" si="125"/>
        <v>0.57956778295900002</v>
      </c>
      <c r="AV171">
        <f t="shared" si="126"/>
        <v>0</v>
      </c>
      <c r="AW171">
        <f t="shared" si="127"/>
        <v>0.57956778295900002</v>
      </c>
      <c r="AX171">
        <f t="shared" si="128"/>
        <v>0</v>
      </c>
      <c r="AY171">
        <f t="shared" si="129"/>
        <v>1.1614945618700001</v>
      </c>
      <c r="AZ171">
        <f t="shared" si="130"/>
        <v>1.1614945618700001</v>
      </c>
      <c r="BA171" t="str">
        <f t="shared" si="131"/>
        <v>pedestrian-right</v>
      </c>
      <c r="BB171">
        <f t="shared" si="132"/>
        <v>1</v>
      </c>
    </row>
    <row r="172" spans="1:54" x14ac:dyDescent="0.25">
      <c r="A172" t="s">
        <v>179</v>
      </c>
      <c r="B172" t="s">
        <v>12</v>
      </c>
      <c r="C172">
        <v>-0.38452217377800002</v>
      </c>
      <c r="D172">
        <v>-0.26118615301999998</v>
      </c>
      <c r="E172">
        <v>-1.51743914285</v>
      </c>
      <c r="F172">
        <v>-0.93906913859200003</v>
      </c>
      <c r="G172">
        <v>-0.56961455060199995</v>
      </c>
      <c r="H172">
        <v>-0.83141544950099999</v>
      </c>
      <c r="I172">
        <v>0</v>
      </c>
      <c r="J172">
        <v>1</v>
      </c>
      <c r="K172">
        <v>2</v>
      </c>
      <c r="L172">
        <v>3</v>
      </c>
      <c r="M172" t="s">
        <v>16</v>
      </c>
      <c r="N172">
        <f t="shared" si="97"/>
        <v>0</v>
      </c>
      <c r="O172">
        <f t="shared" si="133"/>
        <v>0</v>
      </c>
      <c r="P172">
        <f t="shared" si="134"/>
        <v>0.38452217377800002</v>
      </c>
      <c r="Q172">
        <f t="shared" si="135"/>
        <v>1.200255291612</v>
      </c>
      <c r="R172">
        <f t="shared" si="136"/>
        <v>2.9184691429529996</v>
      </c>
      <c r="S172">
        <f t="shared" si="98"/>
        <v>2.9184691429529996</v>
      </c>
      <c r="T172" t="str">
        <f t="shared" si="99"/>
        <v>pedestrian-right</v>
      </c>
      <c r="U172">
        <f t="shared" si="137"/>
        <v>0</v>
      </c>
      <c r="V172" s="2">
        <f t="shared" si="100"/>
        <v>0</v>
      </c>
      <c r="W172" s="3">
        <f t="shared" si="101"/>
        <v>0</v>
      </c>
      <c r="X172" s="4">
        <f t="shared" si="102"/>
        <v>0</v>
      </c>
      <c r="Y172" s="2">
        <f t="shared" si="103"/>
        <v>0.38452217377800002</v>
      </c>
      <c r="Z172" s="3">
        <f t="shared" si="104"/>
        <v>0</v>
      </c>
      <c r="AA172" s="4">
        <f t="shared" si="105"/>
        <v>0</v>
      </c>
      <c r="AB172">
        <f t="shared" si="106"/>
        <v>0.26118615301999998</v>
      </c>
      <c r="AC172">
        <f t="shared" si="107"/>
        <v>0.93906913859200003</v>
      </c>
      <c r="AD172">
        <f t="shared" si="108"/>
        <v>0</v>
      </c>
      <c r="AE172">
        <f t="shared" si="109"/>
        <v>1.51743914285</v>
      </c>
      <c r="AF172">
        <f t="shared" si="110"/>
        <v>0.56961455060199995</v>
      </c>
      <c r="AG172">
        <f t="shared" si="111"/>
        <v>0.83141544950099999</v>
      </c>
      <c r="AH172">
        <f t="shared" si="112"/>
        <v>1.51743914285</v>
      </c>
      <c r="AI172" t="str">
        <f t="shared" si="113"/>
        <v>pedestrian-right</v>
      </c>
      <c r="AJ172">
        <f t="shared" si="114"/>
        <v>0</v>
      </c>
      <c r="AK172">
        <f t="shared" si="115"/>
        <v>-0.38452217377800002</v>
      </c>
      <c r="AL172">
        <f t="shared" si="116"/>
        <v>-0.83141544950099999</v>
      </c>
      <c r="AM172">
        <f t="shared" si="117"/>
        <v>0</v>
      </c>
      <c r="AN172">
        <f t="shared" si="118"/>
        <v>0.38452217377800002</v>
      </c>
      <c r="AO172">
        <f t="shared" si="119"/>
        <v>0</v>
      </c>
      <c r="AP172">
        <f t="shared" si="120"/>
        <v>0.83141544950099999</v>
      </c>
      <c r="AQ172">
        <f t="shared" si="121"/>
        <v>0.83141544950099999</v>
      </c>
      <c r="AR172" t="str">
        <f t="shared" si="122"/>
        <v>pedestrian-right</v>
      </c>
      <c r="AS172">
        <f t="shared" si="123"/>
        <v>0</v>
      </c>
      <c r="AT172">
        <f t="shared" si="124"/>
        <v>-1.51743914285</v>
      </c>
      <c r="AU172">
        <f t="shared" si="125"/>
        <v>-0.93906913859200003</v>
      </c>
      <c r="AV172">
        <f t="shared" si="126"/>
        <v>0</v>
      </c>
      <c r="AW172">
        <f t="shared" si="127"/>
        <v>0</v>
      </c>
      <c r="AX172">
        <f t="shared" si="128"/>
        <v>0.93906913859200003</v>
      </c>
      <c r="AY172">
        <f t="shared" si="129"/>
        <v>1.51743914285</v>
      </c>
      <c r="AZ172">
        <f t="shared" si="130"/>
        <v>1.51743914285</v>
      </c>
      <c r="BA172" t="str">
        <f t="shared" si="131"/>
        <v>pedestrian-right</v>
      </c>
      <c r="BB172">
        <f t="shared" si="132"/>
        <v>0</v>
      </c>
    </row>
    <row r="173" spans="1:54" x14ac:dyDescent="0.25">
      <c r="A173" t="s">
        <v>180</v>
      </c>
      <c r="B173" t="s">
        <v>7</v>
      </c>
      <c r="C173">
        <v>1.3041314745100001</v>
      </c>
      <c r="D173">
        <v>0.20104960790500001</v>
      </c>
      <c r="E173">
        <v>-1.7633249752</v>
      </c>
      <c r="F173">
        <v>-0.31565839746899998</v>
      </c>
      <c r="G173">
        <v>-0.47038458145599998</v>
      </c>
      <c r="H173">
        <v>7.9664772367099998E-2</v>
      </c>
      <c r="I173">
        <v>2</v>
      </c>
      <c r="J173">
        <v>0</v>
      </c>
      <c r="K173">
        <v>2</v>
      </c>
      <c r="L173">
        <v>2</v>
      </c>
      <c r="M173" t="s">
        <v>7</v>
      </c>
      <c r="N173">
        <f t="shared" si="97"/>
        <v>1</v>
      </c>
      <c r="O173">
        <f t="shared" si="133"/>
        <v>1.505181082415</v>
      </c>
      <c r="P173">
        <f t="shared" si="134"/>
        <v>0</v>
      </c>
      <c r="Q173">
        <f t="shared" si="135"/>
        <v>0.3953231698361</v>
      </c>
      <c r="R173">
        <f t="shared" si="136"/>
        <v>2.2337095566560001</v>
      </c>
      <c r="S173">
        <f t="shared" si="98"/>
        <v>2.2337095566560001</v>
      </c>
      <c r="T173" t="str">
        <f t="shared" si="99"/>
        <v>pedestrian-right</v>
      </c>
      <c r="U173">
        <f t="shared" si="137"/>
        <v>0</v>
      </c>
      <c r="V173" s="2">
        <f t="shared" si="100"/>
        <v>1.3041314745100001</v>
      </c>
      <c r="W173" s="3">
        <f t="shared" si="101"/>
        <v>0.20104960790500001</v>
      </c>
      <c r="X173" s="4">
        <f t="shared" si="102"/>
        <v>0</v>
      </c>
      <c r="Y173" s="2">
        <f t="shared" si="103"/>
        <v>0</v>
      </c>
      <c r="Z173" s="3">
        <f t="shared" si="104"/>
        <v>0</v>
      </c>
      <c r="AA173" s="4">
        <f t="shared" si="105"/>
        <v>0</v>
      </c>
      <c r="AB173">
        <f t="shared" si="106"/>
        <v>0</v>
      </c>
      <c r="AC173">
        <f t="shared" si="107"/>
        <v>0.31565839746899998</v>
      </c>
      <c r="AD173">
        <f t="shared" si="108"/>
        <v>7.9664772367099998E-2</v>
      </c>
      <c r="AE173">
        <f t="shared" si="109"/>
        <v>1.7633249752</v>
      </c>
      <c r="AF173">
        <f t="shared" si="110"/>
        <v>0.47038458145599998</v>
      </c>
      <c r="AG173">
        <f t="shared" si="111"/>
        <v>0</v>
      </c>
      <c r="AH173">
        <f t="shared" si="112"/>
        <v>1.7633249752</v>
      </c>
      <c r="AI173" t="str">
        <f t="shared" si="113"/>
        <v>pedestrian-right</v>
      </c>
      <c r="AJ173">
        <f t="shared" si="114"/>
        <v>0</v>
      </c>
      <c r="AK173">
        <f t="shared" si="115"/>
        <v>1.3041314745100001</v>
      </c>
      <c r="AL173">
        <f t="shared" si="116"/>
        <v>7.9664772367099998E-2</v>
      </c>
      <c r="AM173">
        <f t="shared" si="117"/>
        <v>1.3041314745100001</v>
      </c>
      <c r="AN173">
        <f t="shared" si="118"/>
        <v>0</v>
      </c>
      <c r="AO173">
        <f t="shared" si="119"/>
        <v>7.9664772367099998E-2</v>
      </c>
      <c r="AP173">
        <f t="shared" si="120"/>
        <v>0</v>
      </c>
      <c r="AQ173">
        <f t="shared" si="121"/>
        <v>1.3041314745100001</v>
      </c>
      <c r="AR173" t="str">
        <f t="shared" si="122"/>
        <v>pedestrian-back</v>
      </c>
      <c r="AS173">
        <f t="shared" si="123"/>
        <v>1</v>
      </c>
      <c r="AT173">
        <f t="shared" si="124"/>
        <v>-1.7633249752</v>
      </c>
      <c r="AU173">
        <f t="shared" si="125"/>
        <v>-0.31565839746899998</v>
      </c>
      <c r="AV173">
        <f t="shared" si="126"/>
        <v>0</v>
      </c>
      <c r="AW173">
        <f t="shared" si="127"/>
        <v>0</v>
      </c>
      <c r="AX173">
        <f t="shared" si="128"/>
        <v>0.31565839746899998</v>
      </c>
      <c r="AY173">
        <f t="shared" si="129"/>
        <v>1.7633249752</v>
      </c>
      <c r="AZ173">
        <f t="shared" si="130"/>
        <v>1.7633249752</v>
      </c>
      <c r="BA173" t="str">
        <f t="shared" si="131"/>
        <v>pedestrian-right</v>
      </c>
      <c r="BB173">
        <f t="shared" si="132"/>
        <v>0</v>
      </c>
    </row>
    <row r="174" spans="1:54" x14ac:dyDescent="0.25">
      <c r="A174" t="s">
        <v>181</v>
      </c>
      <c r="B174" t="s">
        <v>12</v>
      </c>
      <c r="C174">
        <v>0.318370360799</v>
      </c>
      <c r="D174">
        <v>0.31033762797800002</v>
      </c>
      <c r="E174">
        <v>-0.41744417206099999</v>
      </c>
      <c r="F174">
        <v>-0.32426129070999998</v>
      </c>
      <c r="G174">
        <v>0.33799678428000002</v>
      </c>
      <c r="H174">
        <v>-0.58732973754499995</v>
      </c>
      <c r="I174">
        <v>2</v>
      </c>
      <c r="J174">
        <v>1</v>
      </c>
      <c r="K174">
        <v>1</v>
      </c>
      <c r="L174">
        <v>2</v>
      </c>
      <c r="M174" t="s">
        <v>7</v>
      </c>
      <c r="N174">
        <f t="shared" si="97"/>
        <v>0</v>
      </c>
      <c r="O174">
        <f t="shared" si="133"/>
        <v>0.62870798877699996</v>
      </c>
      <c r="P174">
        <f t="shared" si="134"/>
        <v>0.33799678428000002</v>
      </c>
      <c r="Q174">
        <f t="shared" si="135"/>
        <v>0.32426129070999998</v>
      </c>
      <c r="R174">
        <f t="shared" si="136"/>
        <v>1.004773909606</v>
      </c>
      <c r="S174">
        <f t="shared" si="98"/>
        <v>1.004773909606</v>
      </c>
      <c r="T174" t="str">
        <f t="shared" si="99"/>
        <v>pedestrian-right</v>
      </c>
      <c r="U174">
        <f t="shared" si="137"/>
        <v>0</v>
      </c>
      <c r="V174" s="2">
        <f t="shared" si="100"/>
        <v>0.318370360799</v>
      </c>
      <c r="W174" s="3">
        <f t="shared" si="101"/>
        <v>0.31033762797800002</v>
      </c>
      <c r="X174" s="4">
        <f t="shared" si="102"/>
        <v>0</v>
      </c>
      <c r="Y174" s="2">
        <f t="shared" si="103"/>
        <v>0</v>
      </c>
      <c r="Z174" s="3">
        <f t="shared" si="104"/>
        <v>0</v>
      </c>
      <c r="AA174" s="4">
        <f t="shared" si="105"/>
        <v>0.33799678428000002</v>
      </c>
      <c r="AB174">
        <f t="shared" si="106"/>
        <v>0</v>
      </c>
      <c r="AC174">
        <f t="shared" si="107"/>
        <v>0.32426129070999998</v>
      </c>
      <c r="AD174">
        <f t="shared" si="108"/>
        <v>0</v>
      </c>
      <c r="AE174">
        <f t="shared" si="109"/>
        <v>0.41744417206099999</v>
      </c>
      <c r="AF174">
        <f t="shared" si="110"/>
        <v>0</v>
      </c>
      <c r="AG174">
        <f t="shared" si="111"/>
        <v>0.58732973754499995</v>
      </c>
      <c r="AH174">
        <f t="shared" si="112"/>
        <v>0.58732973754499995</v>
      </c>
      <c r="AI174" t="str">
        <f t="shared" si="113"/>
        <v>pedestrian-right</v>
      </c>
      <c r="AJ174">
        <f t="shared" si="114"/>
        <v>0</v>
      </c>
      <c r="AK174">
        <f t="shared" si="115"/>
        <v>0.318370360799</v>
      </c>
      <c r="AL174">
        <f t="shared" si="116"/>
        <v>-0.58732973754499995</v>
      </c>
      <c r="AM174">
        <f t="shared" si="117"/>
        <v>0.318370360799</v>
      </c>
      <c r="AN174">
        <f t="shared" si="118"/>
        <v>0</v>
      </c>
      <c r="AO174">
        <f t="shared" si="119"/>
        <v>0</v>
      </c>
      <c r="AP174">
        <f t="shared" si="120"/>
        <v>0.58732973754499995</v>
      </c>
      <c r="AQ174">
        <f t="shared" si="121"/>
        <v>0.58732973754499995</v>
      </c>
      <c r="AR174" t="str">
        <f t="shared" si="122"/>
        <v>pedestrian-right</v>
      </c>
      <c r="AS174">
        <f t="shared" si="123"/>
        <v>0</v>
      </c>
      <c r="AT174">
        <f t="shared" si="124"/>
        <v>-0.41744417206099999</v>
      </c>
      <c r="AU174">
        <f t="shared" si="125"/>
        <v>-0.32426129070999998</v>
      </c>
      <c r="AV174">
        <f t="shared" si="126"/>
        <v>0</v>
      </c>
      <c r="AW174">
        <f t="shared" si="127"/>
        <v>0</v>
      </c>
      <c r="AX174">
        <f t="shared" si="128"/>
        <v>0.32426129070999998</v>
      </c>
      <c r="AY174">
        <f t="shared" si="129"/>
        <v>0.41744417206099999</v>
      </c>
      <c r="AZ174">
        <f t="shared" si="130"/>
        <v>0.41744417206099999</v>
      </c>
      <c r="BA174" t="str">
        <f t="shared" si="131"/>
        <v>pedestrian-right</v>
      </c>
      <c r="BB174">
        <f t="shared" si="132"/>
        <v>0</v>
      </c>
    </row>
    <row r="175" spans="1:54" x14ac:dyDescent="0.25">
      <c r="A175" t="s">
        <v>182</v>
      </c>
      <c r="B175" t="s">
        <v>7</v>
      </c>
      <c r="C175">
        <v>-1.11997923262</v>
      </c>
      <c r="D175">
        <v>-1.15950552635</v>
      </c>
      <c r="E175">
        <v>-5.5435536378899997</v>
      </c>
      <c r="F175">
        <v>-1.02272767186</v>
      </c>
      <c r="G175">
        <v>1.16248299034</v>
      </c>
      <c r="H175">
        <v>-0.47601998720299998</v>
      </c>
      <c r="I175">
        <v>0</v>
      </c>
      <c r="J175">
        <v>2</v>
      </c>
      <c r="K175">
        <v>2</v>
      </c>
      <c r="L175">
        <v>2</v>
      </c>
      <c r="M175" t="s">
        <v>16</v>
      </c>
      <c r="N175">
        <f t="shared" si="97"/>
        <v>0</v>
      </c>
      <c r="O175">
        <f t="shared" si="133"/>
        <v>0</v>
      </c>
      <c r="P175">
        <f t="shared" si="134"/>
        <v>2.28246222296</v>
      </c>
      <c r="Q175">
        <f t="shared" si="135"/>
        <v>2.1822331982100001</v>
      </c>
      <c r="R175">
        <f t="shared" si="136"/>
        <v>6.0195736250929999</v>
      </c>
      <c r="S175">
        <f t="shared" si="98"/>
        <v>6.0195736250929999</v>
      </c>
      <c r="T175" t="str">
        <f t="shared" si="99"/>
        <v>pedestrian-right</v>
      </c>
      <c r="U175">
        <f t="shared" si="137"/>
        <v>0</v>
      </c>
      <c r="V175" s="2">
        <f t="shared" si="100"/>
        <v>0</v>
      </c>
      <c r="W175" s="3">
        <f t="shared" si="101"/>
        <v>0</v>
      </c>
      <c r="X175" s="4">
        <f t="shared" si="102"/>
        <v>0</v>
      </c>
      <c r="Y175" s="2">
        <f t="shared" si="103"/>
        <v>1.11997923262</v>
      </c>
      <c r="Z175" s="3">
        <f t="shared" si="104"/>
        <v>0</v>
      </c>
      <c r="AA175" s="4">
        <f t="shared" si="105"/>
        <v>1.16248299034</v>
      </c>
      <c r="AB175">
        <f t="shared" si="106"/>
        <v>1.15950552635</v>
      </c>
      <c r="AC175">
        <f t="shared" si="107"/>
        <v>1.02272767186</v>
      </c>
      <c r="AD175">
        <f t="shared" si="108"/>
        <v>0</v>
      </c>
      <c r="AE175">
        <f t="shared" si="109"/>
        <v>5.5435536378899997</v>
      </c>
      <c r="AF175">
        <f t="shared" si="110"/>
        <v>0</v>
      </c>
      <c r="AG175">
        <f t="shared" si="111"/>
        <v>0.47601998720299998</v>
      </c>
      <c r="AH175">
        <f t="shared" si="112"/>
        <v>5.5435536378899997</v>
      </c>
      <c r="AI175" t="str">
        <f t="shared" si="113"/>
        <v>pedestrian-right</v>
      </c>
      <c r="AJ175">
        <f t="shared" si="114"/>
        <v>0</v>
      </c>
      <c r="AK175">
        <f t="shared" si="115"/>
        <v>-1.11997923262</v>
      </c>
      <c r="AL175">
        <f t="shared" si="116"/>
        <v>-0.47601998720299998</v>
      </c>
      <c r="AM175">
        <f t="shared" si="117"/>
        <v>0</v>
      </c>
      <c r="AN175">
        <f t="shared" si="118"/>
        <v>1.11997923262</v>
      </c>
      <c r="AO175">
        <f t="shared" si="119"/>
        <v>0</v>
      </c>
      <c r="AP175">
        <f t="shared" si="120"/>
        <v>0.47601998720299998</v>
      </c>
      <c r="AQ175">
        <f t="shared" si="121"/>
        <v>1.11997923262</v>
      </c>
      <c r="AR175" t="str">
        <f t="shared" si="122"/>
        <v>pedestrian-front</v>
      </c>
      <c r="AS175">
        <f t="shared" si="123"/>
        <v>0</v>
      </c>
      <c r="AT175">
        <f t="shared" si="124"/>
        <v>-5.5435536378899997</v>
      </c>
      <c r="AU175">
        <f t="shared" si="125"/>
        <v>-1.02272767186</v>
      </c>
      <c r="AV175">
        <f t="shared" si="126"/>
        <v>0</v>
      </c>
      <c r="AW175">
        <f t="shared" si="127"/>
        <v>0</v>
      </c>
      <c r="AX175">
        <f t="shared" si="128"/>
        <v>1.02272767186</v>
      </c>
      <c r="AY175">
        <f t="shared" si="129"/>
        <v>5.5435536378899997</v>
      </c>
      <c r="AZ175">
        <f t="shared" si="130"/>
        <v>5.5435536378899997</v>
      </c>
      <c r="BA175" t="str">
        <f t="shared" si="131"/>
        <v>pedestrian-right</v>
      </c>
      <c r="BB175">
        <f t="shared" si="132"/>
        <v>0</v>
      </c>
    </row>
    <row r="176" spans="1:54" x14ac:dyDescent="0.25">
      <c r="A176" t="s">
        <v>183</v>
      </c>
      <c r="B176" t="s">
        <v>16</v>
      </c>
      <c r="C176">
        <v>0.58269799602200001</v>
      </c>
      <c r="D176">
        <v>-0.93499346048999998</v>
      </c>
      <c r="E176">
        <v>-0.59364502249899997</v>
      </c>
      <c r="F176">
        <v>-0.95295758634399996</v>
      </c>
      <c r="G176">
        <v>0.53573620708199998</v>
      </c>
      <c r="H176">
        <v>-0.41289583939399999</v>
      </c>
      <c r="I176">
        <v>1</v>
      </c>
      <c r="J176">
        <v>1</v>
      </c>
      <c r="K176">
        <v>2</v>
      </c>
      <c r="L176">
        <v>2</v>
      </c>
      <c r="M176" t="s">
        <v>12</v>
      </c>
      <c r="N176">
        <f t="shared" si="97"/>
        <v>0</v>
      </c>
      <c r="O176">
        <f t="shared" si="133"/>
        <v>0.58269799602200001</v>
      </c>
      <c r="P176">
        <f t="shared" si="134"/>
        <v>0.53573620708199998</v>
      </c>
      <c r="Q176">
        <f t="shared" si="135"/>
        <v>1.8879510468339999</v>
      </c>
      <c r="R176">
        <f t="shared" si="136"/>
        <v>1.0065408618929998</v>
      </c>
      <c r="S176">
        <f t="shared" si="98"/>
        <v>1.8879510468339999</v>
      </c>
      <c r="T176" t="str">
        <f t="shared" si="99"/>
        <v>pedestrian-left</v>
      </c>
      <c r="U176">
        <f t="shared" si="137"/>
        <v>0</v>
      </c>
      <c r="V176" s="2">
        <f t="shared" si="100"/>
        <v>0.58269799602200001</v>
      </c>
      <c r="W176" s="3">
        <f t="shared" si="101"/>
        <v>0</v>
      </c>
      <c r="X176" s="4">
        <f t="shared" si="102"/>
        <v>0</v>
      </c>
      <c r="Y176" s="2">
        <f t="shared" si="103"/>
        <v>0</v>
      </c>
      <c r="Z176" s="3">
        <f t="shared" si="104"/>
        <v>0</v>
      </c>
      <c r="AA176" s="4">
        <f t="shared" si="105"/>
        <v>0.53573620708199998</v>
      </c>
      <c r="AB176">
        <f t="shared" si="106"/>
        <v>0.93499346048999998</v>
      </c>
      <c r="AC176">
        <f t="shared" si="107"/>
        <v>0.95295758634399996</v>
      </c>
      <c r="AD176">
        <f t="shared" si="108"/>
        <v>0</v>
      </c>
      <c r="AE176">
        <f t="shared" si="109"/>
        <v>0.59364502249899997</v>
      </c>
      <c r="AF176">
        <f t="shared" si="110"/>
        <v>0</v>
      </c>
      <c r="AG176">
        <f t="shared" si="111"/>
        <v>0.41289583939399999</v>
      </c>
      <c r="AH176">
        <f t="shared" si="112"/>
        <v>0.95295758634399996</v>
      </c>
      <c r="AI176" t="str">
        <f t="shared" si="113"/>
        <v>pedestrian-left</v>
      </c>
      <c r="AJ176">
        <f t="shared" si="114"/>
        <v>0</v>
      </c>
      <c r="AK176">
        <f t="shared" si="115"/>
        <v>0.58269799602200001</v>
      </c>
      <c r="AL176">
        <f t="shared" si="116"/>
        <v>-0.41289583939399999</v>
      </c>
      <c r="AM176">
        <f t="shared" si="117"/>
        <v>0.58269799602200001</v>
      </c>
      <c r="AN176">
        <f t="shared" si="118"/>
        <v>0</v>
      </c>
      <c r="AO176">
        <f t="shared" si="119"/>
        <v>0</v>
      </c>
      <c r="AP176">
        <f t="shared" si="120"/>
        <v>0.41289583939399999</v>
      </c>
      <c r="AQ176">
        <f t="shared" si="121"/>
        <v>0.58269799602200001</v>
      </c>
      <c r="AR176" t="str">
        <f t="shared" si="122"/>
        <v>pedestrian-back</v>
      </c>
      <c r="AS176">
        <f t="shared" si="123"/>
        <v>0</v>
      </c>
      <c r="AT176">
        <f t="shared" si="124"/>
        <v>-0.59364502249899997</v>
      </c>
      <c r="AU176">
        <f t="shared" si="125"/>
        <v>-0.95295758634399996</v>
      </c>
      <c r="AV176">
        <f t="shared" si="126"/>
        <v>0</v>
      </c>
      <c r="AW176">
        <f t="shared" si="127"/>
        <v>0</v>
      </c>
      <c r="AX176">
        <f t="shared" si="128"/>
        <v>0.95295758634399996</v>
      </c>
      <c r="AY176">
        <f t="shared" si="129"/>
        <v>0.59364502249899997</v>
      </c>
      <c r="AZ176">
        <f t="shared" si="130"/>
        <v>0.95295758634399996</v>
      </c>
      <c r="BA176" t="str">
        <f t="shared" si="131"/>
        <v>pedestrian-left</v>
      </c>
      <c r="BB176">
        <f t="shared" si="132"/>
        <v>0</v>
      </c>
    </row>
    <row r="177" spans="1:54" x14ac:dyDescent="0.25">
      <c r="A177" t="s">
        <v>184</v>
      </c>
      <c r="B177" t="s">
        <v>12</v>
      </c>
      <c r="C177">
        <v>0.77746974753099996</v>
      </c>
      <c r="D177">
        <v>1.2027831174900001</v>
      </c>
      <c r="E177">
        <v>-0.64919046944600001</v>
      </c>
      <c r="F177">
        <v>-0.82021653754199997</v>
      </c>
      <c r="G177">
        <v>-1.29774730573</v>
      </c>
      <c r="H177">
        <v>-0.41671384364199998</v>
      </c>
      <c r="I177">
        <v>2</v>
      </c>
      <c r="J177">
        <v>0</v>
      </c>
      <c r="K177">
        <v>1</v>
      </c>
      <c r="L177">
        <v>3</v>
      </c>
      <c r="M177" t="s">
        <v>21</v>
      </c>
      <c r="N177">
        <f t="shared" si="97"/>
        <v>0</v>
      </c>
      <c r="O177">
        <f t="shared" si="133"/>
        <v>1.9802528650210001</v>
      </c>
      <c r="P177">
        <f t="shared" si="134"/>
        <v>0</v>
      </c>
      <c r="Q177">
        <f t="shared" si="135"/>
        <v>0.82021653754199997</v>
      </c>
      <c r="R177">
        <f t="shared" si="136"/>
        <v>2.3636516188179999</v>
      </c>
      <c r="S177">
        <f t="shared" si="98"/>
        <v>2.3636516188179999</v>
      </c>
      <c r="T177" t="str">
        <f t="shared" si="99"/>
        <v>pedestrian-right</v>
      </c>
      <c r="U177">
        <f t="shared" si="137"/>
        <v>0</v>
      </c>
      <c r="V177" s="2">
        <f t="shared" si="100"/>
        <v>0.77746974753099996</v>
      </c>
      <c r="W177" s="3">
        <f t="shared" si="101"/>
        <v>1.2027831174900001</v>
      </c>
      <c r="X177" s="4">
        <f t="shared" si="102"/>
        <v>0</v>
      </c>
      <c r="Y177" s="2">
        <f t="shared" si="103"/>
        <v>0</v>
      </c>
      <c r="Z177" s="3">
        <f t="shared" si="104"/>
        <v>0</v>
      </c>
      <c r="AA177" s="4">
        <f t="shared" si="105"/>
        <v>0</v>
      </c>
      <c r="AB177">
        <f t="shared" si="106"/>
        <v>0</v>
      </c>
      <c r="AC177">
        <f t="shared" si="107"/>
        <v>0.82021653754199997</v>
      </c>
      <c r="AD177">
        <f t="shared" si="108"/>
        <v>0</v>
      </c>
      <c r="AE177">
        <f t="shared" si="109"/>
        <v>0.64919046944600001</v>
      </c>
      <c r="AF177">
        <f t="shared" si="110"/>
        <v>1.29774730573</v>
      </c>
      <c r="AG177">
        <f t="shared" si="111"/>
        <v>0.41671384364199998</v>
      </c>
      <c r="AH177">
        <f t="shared" si="112"/>
        <v>1.29774730573</v>
      </c>
      <c r="AI177" t="str">
        <f t="shared" si="113"/>
        <v>pedestrian-right</v>
      </c>
      <c r="AJ177">
        <f t="shared" si="114"/>
        <v>0</v>
      </c>
      <c r="AK177">
        <f t="shared" si="115"/>
        <v>0.77746974753099996</v>
      </c>
      <c r="AL177">
        <f t="shared" si="116"/>
        <v>-0.41671384364199998</v>
      </c>
      <c r="AM177">
        <f t="shared" si="117"/>
        <v>0.77746974753099996</v>
      </c>
      <c r="AN177">
        <f t="shared" si="118"/>
        <v>0</v>
      </c>
      <c r="AO177">
        <f t="shared" si="119"/>
        <v>0</v>
      </c>
      <c r="AP177">
        <f t="shared" si="120"/>
        <v>0.41671384364199998</v>
      </c>
      <c r="AQ177">
        <f t="shared" si="121"/>
        <v>0.77746974753099996</v>
      </c>
      <c r="AR177" t="str">
        <f t="shared" si="122"/>
        <v>pedestrian-back</v>
      </c>
      <c r="AS177">
        <f t="shared" si="123"/>
        <v>0</v>
      </c>
      <c r="AT177">
        <f t="shared" si="124"/>
        <v>-0.64919046944600001</v>
      </c>
      <c r="AU177">
        <f t="shared" si="125"/>
        <v>-0.82021653754199997</v>
      </c>
      <c r="AV177">
        <f t="shared" si="126"/>
        <v>0</v>
      </c>
      <c r="AW177">
        <f t="shared" si="127"/>
        <v>0</v>
      </c>
      <c r="AX177">
        <f t="shared" si="128"/>
        <v>0.82021653754199997</v>
      </c>
      <c r="AY177">
        <f t="shared" si="129"/>
        <v>0.64919046944600001</v>
      </c>
      <c r="AZ177">
        <f t="shared" si="130"/>
        <v>0.82021653754199997</v>
      </c>
      <c r="BA177" t="str">
        <f t="shared" si="131"/>
        <v>pedestrian-left</v>
      </c>
      <c r="BB177">
        <f t="shared" si="132"/>
        <v>1</v>
      </c>
    </row>
    <row r="178" spans="1:54" x14ac:dyDescent="0.25">
      <c r="A178" t="s">
        <v>185</v>
      </c>
      <c r="B178" t="s">
        <v>12</v>
      </c>
      <c r="C178">
        <v>-1.2740651160200001</v>
      </c>
      <c r="D178">
        <v>-0.38910457336199999</v>
      </c>
      <c r="E178">
        <v>0.51516433723300004</v>
      </c>
      <c r="F178">
        <v>0.38464022423900002</v>
      </c>
      <c r="G178">
        <v>0.18803636110399999</v>
      </c>
      <c r="H178">
        <v>0.47467523324299998</v>
      </c>
      <c r="I178">
        <v>1</v>
      </c>
      <c r="J178">
        <v>3</v>
      </c>
      <c r="K178">
        <v>2</v>
      </c>
      <c r="L178">
        <v>0</v>
      </c>
      <c r="M178" t="s">
        <v>16</v>
      </c>
      <c r="N178">
        <f t="shared" si="97"/>
        <v>0</v>
      </c>
      <c r="O178">
        <f t="shared" si="133"/>
        <v>0.51516433723300004</v>
      </c>
      <c r="P178">
        <f t="shared" si="134"/>
        <v>1.8467417013629999</v>
      </c>
      <c r="Q178">
        <f t="shared" si="135"/>
        <v>0.86377980660499998</v>
      </c>
      <c r="R178">
        <f t="shared" si="136"/>
        <v>0</v>
      </c>
      <c r="S178">
        <f t="shared" si="98"/>
        <v>1.8467417013629999</v>
      </c>
      <c r="T178" t="str">
        <f t="shared" si="99"/>
        <v>pedestrian-front</v>
      </c>
      <c r="U178">
        <f t="shared" si="137"/>
        <v>0</v>
      </c>
      <c r="V178" s="2">
        <f t="shared" si="100"/>
        <v>0</v>
      </c>
      <c r="W178" s="3">
        <f t="shared" si="101"/>
        <v>0</v>
      </c>
      <c r="X178" s="4">
        <f t="shared" si="102"/>
        <v>0.51516433723300004</v>
      </c>
      <c r="Y178" s="2">
        <f t="shared" si="103"/>
        <v>1.2740651160200001</v>
      </c>
      <c r="Z178" s="3">
        <f t="shared" si="104"/>
        <v>0.38464022423900002</v>
      </c>
      <c r="AA178" s="4">
        <f t="shared" si="105"/>
        <v>0.18803636110399999</v>
      </c>
      <c r="AB178">
        <f t="shared" si="106"/>
        <v>0.38910457336199999</v>
      </c>
      <c r="AC178">
        <f t="shared" si="107"/>
        <v>0</v>
      </c>
      <c r="AD178">
        <f t="shared" si="108"/>
        <v>0.47467523324299998</v>
      </c>
      <c r="AE178">
        <f t="shared" si="109"/>
        <v>0</v>
      </c>
      <c r="AF178">
        <f t="shared" si="110"/>
        <v>0</v>
      </c>
      <c r="AG178">
        <f t="shared" si="111"/>
        <v>0</v>
      </c>
      <c r="AH178">
        <f t="shared" si="112"/>
        <v>1.2740651160200001</v>
      </c>
      <c r="AI178" t="str">
        <f t="shared" si="113"/>
        <v>pedestrian-front</v>
      </c>
      <c r="AJ178">
        <f t="shared" si="114"/>
        <v>0</v>
      </c>
      <c r="AK178">
        <f t="shared" si="115"/>
        <v>-1.2740651160200001</v>
      </c>
      <c r="AL178">
        <f t="shared" si="116"/>
        <v>0.47467523324299998</v>
      </c>
      <c r="AM178">
        <f t="shared" si="117"/>
        <v>0</v>
      </c>
      <c r="AN178">
        <f t="shared" si="118"/>
        <v>1.2740651160200001</v>
      </c>
      <c r="AO178">
        <f t="shared" si="119"/>
        <v>0.47467523324299998</v>
      </c>
      <c r="AP178">
        <f t="shared" si="120"/>
        <v>0</v>
      </c>
      <c r="AQ178">
        <f t="shared" si="121"/>
        <v>1.2740651160200001</v>
      </c>
      <c r="AR178" t="str">
        <f t="shared" si="122"/>
        <v>pedestrian-front</v>
      </c>
      <c r="AS178">
        <f t="shared" si="123"/>
        <v>0</v>
      </c>
      <c r="AT178">
        <f t="shared" si="124"/>
        <v>0.51516433723300004</v>
      </c>
      <c r="AU178">
        <f t="shared" si="125"/>
        <v>0.38464022423900002</v>
      </c>
      <c r="AV178">
        <f t="shared" si="126"/>
        <v>0.51516433723300004</v>
      </c>
      <c r="AW178">
        <f t="shared" si="127"/>
        <v>0.38464022423900002</v>
      </c>
      <c r="AX178">
        <f t="shared" si="128"/>
        <v>0</v>
      </c>
      <c r="AY178">
        <f t="shared" si="129"/>
        <v>0</v>
      </c>
      <c r="AZ178">
        <f t="shared" si="130"/>
        <v>0.51516433723300004</v>
      </c>
      <c r="BA178" t="str">
        <f t="shared" si="131"/>
        <v>pedestrian-back</v>
      </c>
      <c r="BB178">
        <f t="shared" si="132"/>
        <v>0</v>
      </c>
    </row>
    <row r="179" spans="1:54" x14ac:dyDescent="0.25">
      <c r="A179" t="s">
        <v>186</v>
      </c>
      <c r="B179" t="s">
        <v>16</v>
      </c>
      <c r="C179">
        <v>-0.62873048696599998</v>
      </c>
      <c r="D179">
        <v>1.39738263955</v>
      </c>
      <c r="E179">
        <v>1.2216800004199999</v>
      </c>
      <c r="F179">
        <v>-0.84645628400999995</v>
      </c>
      <c r="G179">
        <v>2.3696909138199999E-2</v>
      </c>
      <c r="H179">
        <v>0.17423733772</v>
      </c>
      <c r="I179">
        <v>2</v>
      </c>
      <c r="J179">
        <v>2</v>
      </c>
      <c r="K179">
        <v>2</v>
      </c>
      <c r="L179">
        <v>0</v>
      </c>
      <c r="M179" t="s">
        <v>7</v>
      </c>
      <c r="N179">
        <f t="shared" si="97"/>
        <v>0</v>
      </c>
      <c r="O179">
        <f t="shared" si="133"/>
        <v>2.6190626399700001</v>
      </c>
      <c r="P179">
        <f t="shared" si="134"/>
        <v>0.65242739610419997</v>
      </c>
      <c r="Q179">
        <f t="shared" si="135"/>
        <v>1.02069362173</v>
      </c>
      <c r="R179">
        <f t="shared" si="136"/>
        <v>0</v>
      </c>
      <c r="S179">
        <f t="shared" si="98"/>
        <v>2.6190626399700001</v>
      </c>
      <c r="T179" t="str">
        <f t="shared" si="99"/>
        <v>pedestrian-back</v>
      </c>
      <c r="U179">
        <f t="shared" si="137"/>
        <v>0</v>
      </c>
      <c r="V179" s="2">
        <f t="shared" si="100"/>
        <v>0</v>
      </c>
      <c r="W179" s="3">
        <f t="shared" si="101"/>
        <v>1.39738263955</v>
      </c>
      <c r="X179" s="4">
        <f t="shared" si="102"/>
        <v>1.2216800004199999</v>
      </c>
      <c r="Y179" s="2">
        <f t="shared" si="103"/>
        <v>0.62873048696599998</v>
      </c>
      <c r="Z179" s="3">
        <f t="shared" si="104"/>
        <v>0</v>
      </c>
      <c r="AA179" s="4">
        <f t="shared" si="105"/>
        <v>2.3696909138199999E-2</v>
      </c>
      <c r="AB179">
        <f t="shared" si="106"/>
        <v>0</v>
      </c>
      <c r="AC179">
        <f t="shared" si="107"/>
        <v>0.84645628400999995</v>
      </c>
      <c r="AD179">
        <f t="shared" si="108"/>
        <v>0.17423733772</v>
      </c>
      <c r="AE179">
        <f t="shared" si="109"/>
        <v>0</v>
      </c>
      <c r="AF179">
        <f t="shared" si="110"/>
        <v>0</v>
      </c>
      <c r="AG179">
        <f t="shared" si="111"/>
        <v>0</v>
      </c>
      <c r="AH179">
        <f t="shared" si="112"/>
        <v>1.39738263955</v>
      </c>
      <c r="AI179" t="str">
        <f t="shared" si="113"/>
        <v>pedestrian-back</v>
      </c>
      <c r="AJ179">
        <f t="shared" si="114"/>
        <v>0</v>
      </c>
      <c r="AK179">
        <f t="shared" si="115"/>
        <v>-0.62873048696599998</v>
      </c>
      <c r="AL179">
        <f t="shared" si="116"/>
        <v>0.17423733772</v>
      </c>
      <c r="AM179">
        <f t="shared" si="117"/>
        <v>0</v>
      </c>
      <c r="AN179">
        <f t="shared" si="118"/>
        <v>0.62873048696599998</v>
      </c>
      <c r="AO179">
        <f t="shared" si="119"/>
        <v>0.17423733772</v>
      </c>
      <c r="AP179">
        <f t="shared" si="120"/>
        <v>0</v>
      </c>
      <c r="AQ179">
        <f t="shared" si="121"/>
        <v>0.62873048696599998</v>
      </c>
      <c r="AR179" t="str">
        <f t="shared" si="122"/>
        <v>pedestrian-front</v>
      </c>
      <c r="AS179">
        <f t="shared" si="123"/>
        <v>1</v>
      </c>
      <c r="AT179">
        <f t="shared" si="124"/>
        <v>1.2216800004199999</v>
      </c>
      <c r="AU179">
        <f t="shared" si="125"/>
        <v>-0.84645628400999995</v>
      </c>
      <c r="AV179">
        <f t="shared" si="126"/>
        <v>1.2216800004199999</v>
      </c>
      <c r="AW179">
        <f t="shared" si="127"/>
        <v>0</v>
      </c>
      <c r="AX179">
        <f t="shared" si="128"/>
        <v>0.84645628400999995</v>
      </c>
      <c r="AY179">
        <f t="shared" si="129"/>
        <v>0</v>
      </c>
      <c r="AZ179">
        <f t="shared" si="130"/>
        <v>1.2216800004199999</v>
      </c>
      <c r="BA179" t="str">
        <f t="shared" si="131"/>
        <v>pedestrian-back</v>
      </c>
      <c r="BB179">
        <f t="shared" si="132"/>
        <v>0</v>
      </c>
    </row>
    <row r="180" spans="1:54" x14ac:dyDescent="0.25">
      <c r="A180" t="s">
        <v>187</v>
      </c>
      <c r="B180" t="s">
        <v>12</v>
      </c>
      <c r="C180">
        <v>0.42464092059000003</v>
      </c>
      <c r="D180">
        <v>-1.75413618349</v>
      </c>
      <c r="E180">
        <v>0.88012205783399999</v>
      </c>
      <c r="F180">
        <v>-0.39018605820500002</v>
      </c>
      <c r="G180">
        <v>0.17910437286899999</v>
      </c>
      <c r="H180">
        <v>0.98558208819500004</v>
      </c>
      <c r="I180">
        <v>2</v>
      </c>
      <c r="J180">
        <v>1</v>
      </c>
      <c r="K180">
        <v>3</v>
      </c>
      <c r="L180">
        <v>0</v>
      </c>
      <c r="M180" t="s">
        <v>12</v>
      </c>
      <c r="N180">
        <f t="shared" si="97"/>
        <v>1</v>
      </c>
      <c r="O180">
        <f t="shared" si="133"/>
        <v>1.304762978424</v>
      </c>
      <c r="P180">
        <f t="shared" si="134"/>
        <v>0.17910437286899999</v>
      </c>
      <c r="Q180">
        <f t="shared" si="135"/>
        <v>3.12990432989</v>
      </c>
      <c r="R180">
        <f t="shared" si="136"/>
        <v>0</v>
      </c>
      <c r="S180">
        <f t="shared" si="98"/>
        <v>3.12990432989</v>
      </c>
      <c r="T180" t="str">
        <f t="shared" si="99"/>
        <v>pedestrian-left</v>
      </c>
      <c r="U180">
        <f t="shared" si="137"/>
        <v>1</v>
      </c>
      <c r="V180" s="2">
        <f t="shared" si="100"/>
        <v>0.42464092059000003</v>
      </c>
      <c r="W180" s="3">
        <f t="shared" si="101"/>
        <v>0</v>
      </c>
      <c r="X180" s="4">
        <f t="shared" si="102"/>
        <v>0.88012205783399999</v>
      </c>
      <c r="Y180" s="2">
        <f t="shared" si="103"/>
        <v>0</v>
      </c>
      <c r="Z180" s="3">
        <f t="shared" si="104"/>
        <v>0</v>
      </c>
      <c r="AA180" s="4">
        <f t="shared" si="105"/>
        <v>0.17910437286899999</v>
      </c>
      <c r="AB180">
        <f t="shared" si="106"/>
        <v>1.75413618349</v>
      </c>
      <c r="AC180">
        <f t="shared" si="107"/>
        <v>0.39018605820500002</v>
      </c>
      <c r="AD180">
        <f t="shared" si="108"/>
        <v>0.98558208819500004</v>
      </c>
      <c r="AE180">
        <f t="shared" si="109"/>
        <v>0</v>
      </c>
      <c r="AF180">
        <f t="shared" si="110"/>
        <v>0</v>
      </c>
      <c r="AG180">
        <f t="shared" si="111"/>
        <v>0</v>
      </c>
      <c r="AH180">
        <f t="shared" si="112"/>
        <v>1.75413618349</v>
      </c>
      <c r="AI180" t="str">
        <f t="shared" si="113"/>
        <v>pedestrian-left</v>
      </c>
      <c r="AJ180">
        <f t="shared" si="114"/>
        <v>1</v>
      </c>
      <c r="AK180">
        <f t="shared" si="115"/>
        <v>0.42464092059000003</v>
      </c>
      <c r="AL180">
        <f t="shared" si="116"/>
        <v>0.98558208819500004</v>
      </c>
      <c r="AM180">
        <f t="shared" si="117"/>
        <v>0.42464092059000003</v>
      </c>
      <c r="AN180">
        <f t="shared" si="118"/>
        <v>0</v>
      </c>
      <c r="AO180">
        <f t="shared" si="119"/>
        <v>0.98558208819500004</v>
      </c>
      <c r="AP180">
        <f t="shared" si="120"/>
        <v>0</v>
      </c>
      <c r="AQ180">
        <f t="shared" si="121"/>
        <v>0.98558208819500004</v>
      </c>
      <c r="AR180" t="str">
        <f t="shared" si="122"/>
        <v>pedestrian-left</v>
      </c>
      <c r="AS180">
        <f t="shared" si="123"/>
        <v>1</v>
      </c>
      <c r="AT180">
        <f t="shared" si="124"/>
        <v>0.88012205783399999</v>
      </c>
      <c r="AU180">
        <f t="shared" si="125"/>
        <v>-0.39018605820500002</v>
      </c>
      <c r="AV180">
        <f t="shared" si="126"/>
        <v>0.88012205783399999</v>
      </c>
      <c r="AW180">
        <f t="shared" si="127"/>
        <v>0</v>
      </c>
      <c r="AX180">
        <f t="shared" si="128"/>
        <v>0.39018605820500002</v>
      </c>
      <c r="AY180">
        <f t="shared" si="129"/>
        <v>0</v>
      </c>
      <c r="AZ180">
        <f t="shared" si="130"/>
        <v>0.88012205783399999</v>
      </c>
      <c r="BA180" t="str">
        <f t="shared" si="131"/>
        <v>pedestrian-back</v>
      </c>
      <c r="BB180">
        <f t="shared" si="132"/>
        <v>0</v>
      </c>
    </row>
    <row r="181" spans="1:54" x14ac:dyDescent="0.25">
      <c r="A181" t="s">
        <v>188</v>
      </c>
      <c r="B181" t="s">
        <v>21</v>
      </c>
      <c r="C181">
        <v>-0.52801628352800001</v>
      </c>
      <c r="D181">
        <v>0.16269216992400001</v>
      </c>
      <c r="E181">
        <v>1.7878367719499999</v>
      </c>
      <c r="F181">
        <v>-0.20306640317300001</v>
      </c>
      <c r="G181">
        <v>0.87157116718600003</v>
      </c>
      <c r="H181">
        <v>0.486915875266</v>
      </c>
      <c r="I181">
        <v>2</v>
      </c>
      <c r="J181">
        <v>2</v>
      </c>
      <c r="K181">
        <v>2</v>
      </c>
      <c r="L181">
        <v>0</v>
      </c>
      <c r="M181" t="s">
        <v>7</v>
      </c>
      <c r="N181">
        <f t="shared" si="97"/>
        <v>0</v>
      </c>
      <c r="O181">
        <f t="shared" si="133"/>
        <v>1.9505289418739999</v>
      </c>
      <c r="P181">
        <f t="shared" si="134"/>
        <v>1.399587450714</v>
      </c>
      <c r="Q181">
        <f t="shared" si="135"/>
        <v>0.68998227843899995</v>
      </c>
      <c r="R181">
        <f t="shared" si="136"/>
        <v>0</v>
      </c>
      <c r="S181">
        <f t="shared" si="98"/>
        <v>1.9505289418739999</v>
      </c>
      <c r="T181" t="str">
        <f t="shared" si="99"/>
        <v>pedestrian-back</v>
      </c>
      <c r="U181">
        <f t="shared" si="137"/>
        <v>0</v>
      </c>
      <c r="V181" s="2">
        <f t="shared" si="100"/>
        <v>0</v>
      </c>
      <c r="W181" s="3">
        <f t="shared" si="101"/>
        <v>0.16269216992400001</v>
      </c>
      <c r="X181" s="4">
        <f t="shared" si="102"/>
        <v>1.7878367719499999</v>
      </c>
      <c r="Y181" s="2">
        <f t="shared" si="103"/>
        <v>0.52801628352800001</v>
      </c>
      <c r="Z181" s="3">
        <f t="shared" si="104"/>
        <v>0</v>
      </c>
      <c r="AA181" s="4">
        <f t="shared" si="105"/>
        <v>0.87157116718600003</v>
      </c>
      <c r="AB181">
        <f t="shared" si="106"/>
        <v>0</v>
      </c>
      <c r="AC181">
        <f t="shared" si="107"/>
        <v>0.20306640317300001</v>
      </c>
      <c r="AD181">
        <f t="shared" si="108"/>
        <v>0.486915875266</v>
      </c>
      <c r="AE181">
        <f t="shared" si="109"/>
        <v>0</v>
      </c>
      <c r="AF181">
        <f t="shared" si="110"/>
        <v>0</v>
      </c>
      <c r="AG181">
        <f t="shared" si="111"/>
        <v>0</v>
      </c>
      <c r="AH181">
        <f t="shared" si="112"/>
        <v>1.7878367719499999</v>
      </c>
      <c r="AI181" t="str">
        <f t="shared" si="113"/>
        <v>pedestrian-back</v>
      </c>
      <c r="AJ181">
        <f t="shared" si="114"/>
        <v>0</v>
      </c>
      <c r="AK181">
        <f t="shared" si="115"/>
        <v>-0.52801628352800001</v>
      </c>
      <c r="AL181">
        <f t="shared" si="116"/>
        <v>0.486915875266</v>
      </c>
      <c r="AM181">
        <f t="shared" si="117"/>
        <v>0</v>
      </c>
      <c r="AN181">
        <f t="shared" si="118"/>
        <v>0.52801628352800001</v>
      </c>
      <c r="AO181">
        <f t="shared" si="119"/>
        <v>0.486915875266</v>
      </c>
      <c r="AP181">
        <f t="shared" si="120"/>
        <v>0</v>
      </c>
      <c r="AQ181">
        <f t="shared" si="121"/>
        <v>0.52801628352800001</v>
      </c>
      <c r="AR181" t="str">
        <f t="shared" si="122"/>
        <v>pedestrian-front</v>
      </c>
      <c r="AS181">
        <f t="shared" si="123"/>
        <v>0</v>
      </c>
      <c r="AT181">
        <f t="shared" si="124"/>
        <v>1.7878367719499999</v>
      </c>
      <c r="AU181">
        <f t="shared" si="125"/>
        <v>-0.20306640317300001</v>
      </c>
      <c r="AV181">
        <f t="shared" si="126"/>
        <v>1.7878367719499999</v>
      </c>
      <c r="AW181">
        <f t="shared" si="127"/>
        <v>0</v>
      </c>
      <c r="AX181">
        <f t="shared" si="128"/>
        <v>0.20306640317300001</v>
      </c>
      <c r="AY181">
        <f t="shared" si="129"/>
        <v>0</v>
      </c>
      <c r="AZ181">
        <f t="shared" si="130"/>
        <v>1.7878367719499999</v>
      </c>
      <c r="BA181" t="str">
        <f t="shared" si="131"/>
        <v>pedestrian-back</v>
      </c>
      <c r="BB181">
        <f t="shared" si="132"/>
        <v>0</v>
      </c>
    </row>
    <row r="182" spans="1:54" x14ac:dyDescent="0.25">
      <c r="A182" t="s">
        <v>189</v>
      </c>
      <c r="B182" t="s">
        <v>21</v>
      </c>
      <c r="C182">
        <v>0.135828143209</v>
      </c>
      <c r="D182">
        <v>0.501274999108</v>
      </c>
      <c r="E182">
        <v>0.14271647863</v>
      </c>
      <c r="F182">
        <v>1.07371790696</v>
      </c>
      <c r="G182">
        <v>-1.9477436028899999</v>
      </c>
      <c r="H182">
        <v>0.19810911200100001</v>
      </c>
      <c r="I182">
        <v>3</v>
      </c>
      <c r="J182">
        <v>1</v>
      </c>
      <c r="K182">
        <v>1</v>
      </c>
      <c r="L182">
        <v>1</v>
      </c>
      <c r="M182" t="s">
        <v>7</v>
      </c>
      <c r="N182">
        <f t="shared" si="97"/>
        <v>0</v>
      </c>
      <c r="O182">
        <f t="shared" si="133"/>
        <v>0.77981962094699997</v>
      </c>
      <c r="P182">
        <f t="shared" si="134"/>
        <v>1.07371790696</v>
      </c>
      <c r="Q182">
        <f t="shared" si="135"/>
        <v>0.19810911200100001</v>
      </c>
      <c r="R182">
        <f t="shared" si="136"/>
        <v>1.9477436028899999</v>
      </c>
      <c r="S182">
        <f t="shared" si="98"/>
        <v>1.9477436028899999</v>
      </c>
      <c r="T182" t="str">
        <f t="shared" si="99"/>
        <v>pedestrian-right</v>
      </c>
      <c r="U182">
        <f t="shared" si="137"/>
        <v>1</v>
      </c>
      <c r="V182" s="2">
        <f t="shared" si="100"/>
        <v>0.135828143209</v>
      </c>
      <c r="W182" s="3">
        <f t="shared" si="101"/>
        <v>0.501274999108</v>
      </c>
      <c r="X182" s="4">
        <f t="shared" si="102"/>
        <v>0.14271647863</v>
      </c>
      <c r="Y182" s="2">
        <f t="shared" si="103"/>
        <v>0</v>
      </c>
      <c r="Z182" s="3">
        <f t="shared" si="104"/>
        <v>1.07371790696</v>
      </c>
      <c r="AA182" s="4">
        <f t="shared" si="105"/>
        <v>0</v>
      </c>
      <c r="AB182">
        <f t="shared" si="106"/>
        <v>0</v>
      </c>
      <c r="AC182">
        <f t="shared" si="107"/>
        <v>0</v>
      </c>
      <c r="AD182">
        <f t="shared" si="108"/>
        <v>0.19810911200100001</v>
      </c>
      <c r="AE182">
        <f t="shared" si="109"/>
        <v>0</v>
      </c>
      <c r="AF182">
        <f t="shared" si="110"/>
        <v>1.9477436028899999</v>
      </c>
      <c r="AG182">
        <f t="shared" si="111"/>
        <v>0</v>
      </c>
      <c r="AH182">
        <f t="shared" si="112"/>
        <v>1.9477436028899999</v>
      </c>
      <c r="AI182" t="str">
        <f t="shared" si="113"/>
        <v>pedestrian-right</v>
      </c>
      <c r="AJ182">
        <f t="shared" si="114"/>
        <v>1</v>
      </c>
      <c r="AK182">
        <f t="shared" si="115"/>
        <v>0.135828143209</v>
      </c>
      <c r="AL182">
        <f t="shared" si="116"/>
        <v>0.19810911200100001</v>
      </c>
      <c r="AM182">
        <f t="shared" si="117"/>
        <v>0.135828143209</v>
      </c>
      <c r="AN182">
        <f t="shared" si="118"/>
        <v>0</v>
      </c>
      <c r="AO182">
        <f t="shared" si="119"/>
        <v>0.19810911200100001</v>
      </c>
      <c r="AP182">
        <f t="shared" si="120"/>
        <v>0</v>
      </c>
      <c r="AQ182">
        <f t="shared" si="121"/>
        <v>0.19810911200100001</v>
      </c>
      <c r="AR182" t="str">
        <f t="shared" si="122"/>
        <v>pedestrian-left</v>
      </c>
      <c r="AS182">
        <f t="shared" si="123"/>
        <v>0</v>
      </c>
      <c r="AT182">
        <f t="shared" si="124"/>
        <v>0.14271647863</v>
      </c>
      <c r="AU182">
        <f t="shared" si="125"/>
        <v>1.07371790696</v>
      </c>
      <c r="AV182">
        <f t="shared" si="126"/>
        <v>0.14271647863</v>
      </c>
      <c r="AW182">
        <f t="shared" si="127"/>
        <v>1.07371790696</v>
      </c>
      <c r="AX182">
        <f t="shared" si="128"/>
        <v>0</v>
      </c>
      <c r="AY182">
        <f t="shared" si="129"/>
        <v>0</v>
      </c>
      <c r="AZ182">
        <f t="shared" si="130"/>
        <v>1.07371790696</v>
      </c>
      <c r="BA182" t="str">
        <f t="shared" si="131"/>
        <v>pedestrian-front</v>
      </c>
      <c r="BB182">
        <f t="shared" si="132"/>
        <v>0</v>
      </c>
    </row>
    <row r="183" spans="1:54" x14ac:dyDescent="0.25">
      <c r="A183" t="s">
        <v>190</v>
      </c>
      <c r="B183" t="s">
        <v>21</v>
      </c>
      <c r="C183">
        <v>-0.86479151750399996</v>
      </c>
      <c r="D183">
        <v>-0.19233428279100001</v>
      </c>
      <c r="E183">
        <v>-1.3833103278500001</v>
      </c>
      <c r="F183">
        <v>1.4023217926</v>
      </c>
      <c r="G183">
        <v>0.12623605757100001</v>
      </c>
      <c r="H183">
        <v>-0.37519162255499999</v>
      </c>
      <c r="I183">
        <v>0</v>
      </c>
      <c r="J183">
        <v>3</v>
      </c>
      <c r="K183">
        <v>1</v>
      </c>
      <c r="L183">
        <v>2</v>
      </c>
      <c r="M183" t="s">
        <v>16</v>
      </c>
      <c r="N183">
        <f t="shared" si="97"/>
        <v>0</v>
      </c>
      <c r="O183">
        <f t="shared" si="133"/>
        <v>0</v>
      </c>
      <c r="P183">
        <f t="shared" si="134"/>
        <v>2.393349367675</v>
      </c>
      <c r="Q183">
        <f t="shared" si="135"/>
        <v>0.19233428279100001</v>
      </c>
      <c r="R183">
        <f t="shared" si="136"/>
        <v>1.7585019504050001</v>
      </c>
      <c r="S183">
        <f t="shared" si="98"/>
        <v>2.393349367675</v>
      </c>
      <c r="T183" t="str">
        <f t="shared" si="99"/>
        <v>pedestrian-front</v>
      </c>
      <c r="U183">
        <f t="shared" si="137"/>
        <v>0</v>
      </c>
      <c r="V183" s="2">
        <f t="shared" si="100"/>
        <v>0</v>
      </c>
      <c r="W183" s="3">
        <f t="shared" si="101"/>
        <v>0</v>
      </c>
      <c r="X183" s="4">
        <f t="shared" si="102"/>
        <v>0</v>
      </c>
      <c r="Y183" s="2">
        <f t="shared" si="103"/>
        <v>0.86479151750399996</v>
      </c>
      <c r="Z183" s="3">
        <f t="shared" si="104"/>
        <v>1.4023217926</v>
      </c>
      <c r="AA183" s="4">
        <f t="shared" si="105"/>
        <v>0.12623605757100001</v>
      </c>
      <c r="AB183">
        <f t="shared" si="106"/>
        <v>0.19233428279100001</v>
      </c>
      <c r="AC183">
        <f t="shared" si="107"/>
        <v>0</v>
      </c>
      <c r="AD183">
        <f t="shared" si="108"/>
        <v>0</v>
      </c>
      <c r="AE183">
        <f t="shared" si="109"/>
        <v>1.3833103278500001</v>
      </c>
      <c r="AF183">
        <f t="shared" si="110"/>
        <v>0</v>
      </c>
      <c r="AG183">
        <f t="shared" si="111"/>
        <v>0.37519162255499999</v>
      </c>
      <c r="AH183">
        <f t="shared" si="112"/>
        <v>1.4023217926</v>
      </c>
      <c r="AI183" t="str">
        <f t="shared" si="113"/>
        <v>pedestrian-front</v>
      </c>
      <c r="AJ183">
        <f t="shared" si="114"/>
        <v>0</v>
      </c>
      <c r="AK183">
        <f t="shared" si="115"/>
        <v>-0.86479151750399996</v>
      </c>
      <c r="AL183">
        <f t="shared" si="116"/>
        <v>-0.37519162255499999</v>
      </c>
      <c r="AM183">
        <f t="shared" si="117"/>
        <v>0</v>
      </c>
      <c r="AN183">
        <f t="shared" si="118"/>
        <v>0.86479151750399996</v>
      </c>
      <c r="AO183">
        <f t="shared" si="119"/>
        <v>0</v>
      </c>
      <c r="AP183">
        <f t="shared" si="120"/>
        <v>0.37519162255499999</v>
      </c>
      <c r="AQ183">
        <f t="shared" si="121"/>
        <v>0.86479151750399996</v>
      </c>
      <c r="AR183" t="str">
        <f t="shared" si="122"/>
        <v>pedestrian-front</v>
      </c>
      <c r="AS183">
        <f t="shared" si="123"/>
        <v>0</v>
      </c>
      <c r="AT183">
        <f t="shared" si="124"/>
        <v>-1.3833103278500001</v>
      </c>
      <c r="AU183">
        <f t="shared" si="125"/>
        <v>1.4023217926</v>
      </c>
      <c r="AV183">
        <f t="shared" si="126"/>
        <v>0</v>
      </c>
      <c r="AW183">
        <f t="shared" si="127"/>
        <v>1.4023217926</v>
      </c>
      <c r="AX183">
        <f t="shared" si="128"/>
        <v>0</v>
      </c>
      <c r="AY183">
        <f t="shared" si="129"/>
        <v>1.3833103278500001</v>
      </c>
      <c r="AZ183">
        <f t="shared" si="130"/>
        <v>1.4023217926</v>
      </c>
      <c r="BA183" t="str">
        <f t="shared" si="131"/>
        <v>pedestrian-front</v>
      </c>
      <c r="BB183">
        <f t="shared" si="132"/>
        <v>0</v>
      </c>
    </row>
    <row r="184" spans="1:54" x14ac:dyDescent="0.25">
      <c r="A184" t="s">
        <v>191</v>
      </c>
      <c r="B184" t="s">
        <v>7</v>
      </c>
      <c r="C184">
        <v>0.40915366808300002</v>
      </c>
      <c r="D184">
        <v>4.2092762455699997E-3</v>
      </c>
      <c r="E184">
        <v>1.75945912694</v>
      </c>
      <c r="F184">
        <v>1.1112161281599999</v>
      </c>
      <c r="G184">
        <v>0.26520553526200003</v>
      </c>
      <c r="H184">
        <v>-0.37937135697000002</v>
      </c>
      <c r="I184">
        <v>3</v>
      </c>
      <c r="J184">
        <v>2</v>
      </c>
      <c r="K184">
        <v>0</v>
      </c>
      <c r="L184">
        <v>1</v>
      </c>
      <c r="M184" t="s">
        <v>7</v>
      </c>
      <c r="N184">
        <f t="shared" si="97"/>
        <v>1</v>
      </c>
      <c r="O184">
        <f t="shared" si="133"/>
        <v>2.1728220712685697</v>
      </c>
      <c r="P184">
        <f t="shared" si="134"/>
        <v>1.3764216634219999</v>
      </c>
      <c r="Q184">
        <f t="shared" si="135"/>
        <v>0</v>
      </c>
      <c r="R184">
        <f t="shared" si="136"/>
        <v>0.37937135697000002</v>
      </c>
      <c r="S184">
        <f t="shared" si="98"/>
        <v>2.1728220712685697</v>
      </c>
      <c r="T184" t="str">
        <f t="shared" si="99"/>
        <v>pedestrian-back</v>
      </c>
      <c r="U184">
        <f t="shared" si="137"/>
        <v>1</v>
      </c>
      <c r="V184" s="2">
        <f t="shared" si="100"/>
        <v>0.40915366808300002</v>
      </c>
      <c r="W184" s="3">
        <f t="shared" si="101"/>
        <v>4.2092762455699997E-3</v>
      </c>
      <c r="X184" s="4">
        <f t="shared" si="102"/>
        <v>1.75945912694</v>
      </c>
      <c r="Y184" s="2">
        <f t="shared" si="103"/>
        <v>0</v>
      </c>
      <c r="Z184" s="3">
        <f t="shared" si="104"/>
        <v>1.1112161281599999</v>
      </c>
      <c r="AA184" s="4">
        <f t="shared" si="105"/>
        <v>0.26520553526200003</v>
      </c>
      <c r="AB184">
        <f t="shared" si="106"/>
        <v>0</v>
      </c>
      <c r="AC184">
        <f t="shared" si="107"/>
        <v>0</v>
      </c>
      <c r="AD184">
        <f t="shared" si="108"/>
        <v>0</v>
      </c>
      <c r="AE184">
        <f t="shared" si="109"/>
        <v>0</v>
      </c>
      <c r="AF184">
        <f t="shared" si="110"/>
        <v>0</v>
      </c>
      <c r="AG184">
        <f t="shared" si="111"/>
        <v>0.37937135697000002</v>
      </c>
      <c r="AH184">
        <f t="shared" si="112"/>
        <v>1.75945912694</v>
      </c>
      <c r="AI184" t="str">
        <f t="shared" si="113"/>
        <v>pedestrian-back</v>
      </c>
      <c r="AJ184">
        <f t="shared" si="114"/>
        <v>1</v>
      </c>
      <c r="AK184">
        <f t="shared" si="115"/>
        <v>0.40915366808300002</v>
      </c>
      <c r="AL184">
        <f t="shared" si="116"/>
        <v>-0.37937135697000002</v>
      </c>
      <c r="AM184">
        <f t="shared" si="117"/>
        <v>0.40915366808300002</v>
      </c>
      <c r="AN184">
        <f t="shared" si="118"/>
        <v>0</v>
      </c>
      <c r="AO184">
        <f t="shared" si="119"/>
        <v>0</v>
      </c>
      <c r="AP184">
        <f t="shared" si="120"/>
        <v>0.37937135697000002</v>
      </c>
      <c r="AQ184">
        <f t="shared" si="121"/>
        <v>0.40915366808300002</v>
      </c>
      <c r="AR184" t="str">
        <f t="shared" si="122"/>
        <v>pedestrian-back</v>
      </c>
      <c r="AS184">
        <f t="shared" si="123"/>
        <v>1</v>
      </c>
      <c r="AT184">
        <f t="shared" si="124"/>
        <v>1.75945912694</v>
      </c>
      <c r="AU184">
        <f t="shared" si="125"/>
        <v>1.1112161281599999</v>
      </c>
      <c r="AV184">
        <f t="shared" si="126"/>
        <v>1.75945912694</v>
      </c>
      <c r="AW184">
        <f t="shared" si="127"/>
        <v>1.1112161281599999</v>
      </c>
      <c r="AX184">
        <f t="shared" si="128"/>
        <v>0</v>
      </c>
      <c r="AY184">
        <f t="shared" si="129"/>
        <v>0</v>
      </c>
      <c r="AZ184">
        <f t="shared" si="130"/>
        <v>1.75945912694</v>
      </c>
      <c r="BA184" t="str">
        <f t="shared" si="131"/>
        <v>pedestrian-back</v>
      </c>
      <c r="BB184">
        <f t="shared" si="132"/>
        <v>1</v>
      </c>
    </row>
    <row r="185" spans="1:54" x14ac:dyDescent="0.25">
      <c r="A185" t="s">
        <v>192</v>
      </c>
      <c r="B185" t="s">
        <v>7</v>
      </c>
      <c r="C185">
        <v>0.29557183507099999</v>
      </c>
      <c r="D185">
        <v>0.553430525452</v>
      </c>
      <c r="E185">
        <v>-0.61798278324300004</v>
      </c>
      <c r="F185">
        <v>-0.93117620565299997</v>
      </c>
      <c r="G185">
        <v>-0.36713123744600001</v>
      </c>
      <c r="H185">
        <v>-1.5853265317</v>
      </c>
      <c r="I185">
        <v>2</v>
      </c>
      <c r="J185">
        <v>0</v>
      </c>
      <c r="K185">
        <v>1</v>
      </c>
      <c r="L185">
        <v>3</v>
      </c>
      <c r="M185" t="s">
        <v>21</v>
      </c>
      <c r="N185">
        <f t="shared" si="97"/>
        <v>0</v>
      </c>
      <c r="O185">
        <f t="shared" si="133"/>
        <v>0.84900236052299993</v>
      </c>
      <c r="P185">
        <f t="shared" si="134"/>
        <v>0</v>
      </c>
      <c r="Q185">
        <f t="shared" si="135"/>
        <v>0.93117620565299997</v>
      </c>
      <c r="R185">
        <f t="shared" si="136"/>
        <v>2.5704405523889999</v>
      </c>
      <c r="S185">
        <f t="shared" si="98"/>
        <v>2.5704405523889999</v>
      </c>
      <c r="T185" t="str">
        <f t="shared" si="99"/>
        <v>pedestrian-right</v>
      </c>
      <c r="U185">
        <f t="shared" si="137"/>
        <v>0</v>
      </c>
      <c r="V185" s="2">
        <f t="shared" si="100"/>
        <v>0.29557183507099999</v>
      </c>
      <c r="W185" s="3">
        <f t="shared" si="101"/>
        <v>0.553430525452</v>
      </c>
      <c r="X185" s="4">
        <f t="shared" si="102"/>
        <v>0</v>
      </c>
      <c r="Y185" s="2">
        <f t="shared" si="103"/>
        <v>0</v>
      </c>
      <c r="Z185" s="3">
        <f t="shared" si="104"/>
        <v>0</v>
      </c>
      <c r="AA185" s="4">
        <f t="shared" si="105"/>
        <v>0</v>
      </c>
      <c r="AB185">
        <f t="shared" si="106"/>
        <v>0</v>
      </c>
      <c r="AC185">
        <f t="shared" si="107"/>
        <v>0.93117620565299997</v>
      </c>
      <c r="AD185">
        <f t="shared" si="108"/>
        <v>0</v>
      </c>
      <c r="AE185">
        <f t="shared" si="109"/>
        <v>0.61798278324300004</v>
      </c>
      <c r="AF185">
        <f t="shared" si="110"/>
        <v>0.36713123744600001</v>
      </c>
      <c r="AG185">
        <f t="shared" si="111"/>
        <v>1.5853265317</v>
      </c>
      <c r="AH185">
        <f t="shared" si="112"/>
        <v>1.5853265317</v>
      </c>
      <c r="AI185" t="str">
        <f t="shared" si="113"/>
        <v>pedestrian-right</v>
      </c>
      <c r="AJ185">
        <f t="shared" si="114"/>
        <v>0</v>
      </c>
      <c r="AK185">
        <f t="shared" si="115"/>
        <v>0.29557183507099999</v>
      </c>
      <c r="AL185">
        <f t="shared" si="116"/>
        <v>-1.5853265317</v>
      </c>
      <c r="AM185">
        <f t="shared" si="117"/>
        <v>0.29557183507099999</v>
      </c>
      <c r="AN185">
        <f t="shared" si="118"/>
        <v>0</v>
      </c>
      <c r="AO185">
        <f t="shared" si="119"/>
        <v>0</v>
      </c>
      <c r="AP185">
        <f t="shared" si="120"/>
        <v>1.5853265317</v>
      </c>
      <c r="AQ185">
        <f t="shared" si="121"/>
        <v>1.5853265317</v>
      </c>
      <c r="AR185" t="str">
        <f t="shared" si="122"/>
        <v>pedestrian-right</v>
      </c>
      <c r="AS185">
        <f t="shared" si="123"/>
        <v>0</v>
      </c>
      <c r="AT185">
        <f t="shared" si="124"/>
        <v>-0.61798278324300004</v>
      </c>
      <c r="AU185">
        <f t="shared" si="125"/>
        <v>-0.93117620565299997</v>
      </c>
      <c r="AV185">
        <f t="shared" si="126"/>
        <v>0</v>
      </c>
      <c r="AW185">
        <f t="shared" si="127"/>
        <v>0</v>
      </c>
      <c r="AX185">
        <f t="shared" si="128"/>
        <v>0.93117620565299997</v>
      </c>
      <c r="AY185">
        <f t="shared" si="129"/>
        <v>0.61798278324300004</v>
      </c>
      <c r="AZ185">
        <f t="shared" si="130"/>
        <v>0.93117620565299997</v>
      </c>
      <c r="BA185" t="str">
        <f t="shared" si="131"/>
        <v>pedestrian-left</v>
      </c>
      <c r="BB185">
        <f t="shared" si="132"/>
        <v>0</v>
      </c>
    </row>
    <row r="186" spans="1:54" x14ac:dyDescent="0.25">
      <c r="A186" t="s">
        <v>193</v>
      </c>
      <c r="B186" t="s">
        <v>16</v>
      </c>
      <c r="C186">
        <v>-0.155097253268</v>
      </c>
      <c r="D186">
        <v>-1.75367945322</v>
      </c>
      <c r="E186">
        <v>-1.2138099276800001</v>
      </c>
      <c r="F186">
        <v>-1.08247949996</v>
      </c>
      <c r="G186">
        <v>0.10124848099600001</v>
      </c>
      <c r="H186">
        <v>4.7563275465599998E-2</v>
      </c>
      <c r="I186">
        <v>0</v>
      </c>
      <c r="J186">
        <v>2</v>
      </c>
      <c r="K186">
        <v>3</v>
      </c>
      <c r="L186">
        <v>1</v>
      </c>
      <c r="M186" t="s">
        <v>16</v>
      </c>
      <c r="N186">
        <f t="shared" si="97"/>
        <v>1</v>
      </c>
      <c r="O186">
        <f t="shared" si="133"/>
        <v>0</v>
      </c>
      <c r="P186">
        <f t="shared" si="134"/>
        <v>0.25634573426399998</v>
      </c>
      <c r="Q186">
        <f t="shared" si="135"/>
        <v>2.8837222286455999</v>
      </c>
      <c r="R186">
        <f t="shared" si="136"/>
        <v>1.2138099276800001</v>
      </c>
      <c r="S186">
        <f t="shared" si="98"/>
        <v>2.8837222286455999</v>
      </c>
      <c r="T186" t="str">
        <f t="shared" si="99"/>
        <v>pedestrian-left</v>
      </c>
      <c r="U186">
        <f t="shared" si="137"/>
        <v>0</v>
      </c>
      <c r="V186" s="2">
        <f t="shared" si="100"/>
        <v>0</v>
      </c>
      <c r="W186" s="3">
        <f t="shared" si="101"/>
        <v>0</v>
      </c>
      <c r="X186" s="4">
        <f t="shared" si="102"/>
        <v>0</v>
      </c>
      <c r="Y186" s="2">
        <f t="shared" si="103"/>
        <v>0.155097253268</v>
      </c>
      <c r="Z186" s="3">
        <f t="shared" si="104"/>
        <v>0</v>
      </c>
      <c r="AA186" s="4">
        <f t="shared" si="105"/>
        <v>0.10124848099600001</v>
      </c>
      <c r="AB186">
        <f t="shared" si="106"/>
        <v>1.75367945322</v>
      </c>
      <c r="AC186">
        <f t="shared" si="107"/>
        <v>1.08247949996</v>
      </c>
      <c r="AD186">
        <f t="shared" si="108"/>
        <v>4.7563275465599998E-2</v>
      </c>
      <c r="AE186">
        <f t="shared" si="109"/>
        <v>1.2138099276800001</v>
      </c>
      <c r="AF186">
        <f t="shared" si="110"/>
        <v>0</v>
      </c>
      <c r="AG186">
        <f t="shared" si="111"/>
        <v>0</v>
      </c>
      <c r="AH186">
        <f t="shared" si="112"/>
        <v>1.75367945322</v>
      </c>
      <c r="AI186" t="str">
        <f t="shared" si="113"/>
        <v>pedestrian-left</v>
      </c>
      <c r="AJ186">
        <f t="shared" si="114"/>
        <v>0</v>
      </c>
      <c r="AK186">
        <f t="shared" si="115"/>
        <v>-0.155097253268</v>
      </c>
      <c r="AL186">
        <f t="shared" si="116"/>
        <v>4.7563275465599998E-2</v>
      </c>
      <c r="AM186">
        <f t="shared" si="117"/>
        <v>0</v>
      </c>
      <c r="AN186">
        <f t="shared" si="118"/>
        <v>0.155097253268</v>
      </c>
      <c r="AO186">
        <f t="shared" si="119"/>
        <v>4.7563275465599998E-2</v>
      </c>
      <c r="AP186">
        <f t="shared" si="120"/>
        <v>0</v>
      </c>
      <c r="AQ186">
        <f t="shared" si="121"/>
        <v>0.155097253268</v>
      </c>
      <c r="AR186" t="str">
        <f t="shared" si="122"/>
        <v>pedestrian-front</v>
      </c>
      <c r="AS186">
        <f t="shared" si="123"/>
        <v>1</v>
      </c>
      <c r="AT186">
        <f t="shared" si="124"/>
        <v>-1.2138099276800001</v>
      </c>
      <c r="AU186">
        <f t="shared" si="125"/>
        <v>-1.08247949996</v>
      </c>
      <c r="AV186">
        <f t="shared" si="126"/>
        <v>0</v>
      </c>
      <c r="AW186">
        <f t="shared" si="127"/>
        <v>0</v>
      </c>
      <c r="AX186">
        <f t="shared" si="128"/>
        <v>1.08247949996</v>
      </c>
      <c r="AY186">
        <f t="shared" si="129"/>
        <v>1.2138099276800001</v>
      </c>
      <c r="AZ186">
        <f t="shared" si="130"/>
        <v>1.2138099276800001</v>
      </c>
      <c r="BA186" t="str">
        <f t="shared" si="131"/>
        <v>pedestrian-right</v>
      </c>
      <c r="BB186">
        <f t="shared" si="132"/>
        <v>0</v>
      </c>
    </row>
    <row r="187" spans="1:54" x14ac:dyDescent="0.25">
      <c r="A187" t="s">
        <v>194</v>
      </c>
      <c r="B187" t="s">
        <v>12</v>
      </c>
      <c r="C187">
        <v>0.46501120711400001</v>
      </c>
      <c r="D187">
        <v>2.20953963382</v>
      </c>
      <c r="E187">
        <v>0.778974864514</v>
      </c>
      <c r="F187">
        <v>0.78073813938900005</v>
      </c>
      <c r="G187">
        <v>-0.47257273728299998</v>
      </c>
      <c r="H187">
        <v>6.4684079632200001E-3</v>
      </c>
      <c r="I187">
        <v>3</v>
      </c>
      <c r="J187">
        <v>1</v>
      </c>
      <c r="K187">
        <v>1</v>
      </c>
      <c r="L187">
        <v>1</v>
      </c>
      <c r="M187" t="s">
        <v>7</v>
      </c>
      <c r="N187">
        <f t="shared" si="97"/>
        <v>0</v>
      </c>
      <c r="O187">
        <f t="shared" si="133"/>
        <v>3.4535257054479995</v>
      </c>
      <c r="P187">
        <f t="shared" si="134"/>
        <v>0.78073813938900005</v>
      </c>
      <c r="Q187">
        <f t="shared" si="135"/>
        <v>6.4684079632200001E-3</v>
      </c>
      <c r="R187">
        <f t="shared" si="136"/>
        <v>0.47257273728299998</v>
      </c>
      <c r="S187">
        <f t="shared" si="98"/>
        <v>3.4535257054479995</v>
      </c>
      <c r="T187" t="str">
        <f t="shared" si="99"/>
        <v>pedestrian-back</v>
      </c>
      <c r="U187">
        <f t="shared" si="137"/>
        <v>0</v>
      </c>
      <c r="V187" s="2">
        <f t="shared" si="100"/>
        <v>0.46501120711400001</v>
      </c>
      <c r="W187" s="3">
        <f t="shared" si="101"/>
        <v>2.20953963382</v>
      </c>
      <c r="X187" s="4">
        <f t="shared" si="102"/>
        <v>0.778974864514</v>
      </c>
      <c r="Y187" s="2">
        <f t="shared" si="103"/>
        <v>0</v>
      </c>
      <c r="Z187" s="3">
        <f t="shared" si="104"/>
        <v>0.78073813938900005</v>
      </c>
      <c r="AA187" s="4">
        <f t="shared" si="105"/>
        <v>0</v>
      </c>
      <c r="AB187">
        <f t="shared" si="106"/>
        <v>0</v>
      </c>
      <c r="AC187">
        <f t="shared" si="107"/>
        <v>0</v>
      </c>
      <c r="AD187">
        <f t="shared" si="108"/>
        <v>6.4684079632200001E-3</v>
      </c>
      <c r="AE187">
        <f t="shared" si="109"/>
        <v>0</v>
      </c>
      <c r="AF187">
        <f t="shared" si="110"/>
        <v>0.47257273728299998</v>
      </c>
      <c r="AG187">
        <f t="shared" si="111"/>
        <v>0</v>
      </c>
      <c r="AH187">
        <f t="shared" si="112"/>
        <v>2.20953963382</v>
      </c>
      <c r="AI187" t="str">
        <f t="shared" si="113"/>
        <v>pedestrian-back</v>
      </c>
      <c r="AJ187">
        <f t="shared" si="114"/>
        <v>0</v>
      </c>
      <c r="AK187">
        <f t="shared" si="115"/>
        <v>0.46501120711400001</v>
      </c>
      <c r="AL187">
        <f t="shared" si="116"/>
        <v>6.4684079632200001E-3</v>
      </c>
      <c r="AM187">
        <f t="shared" si="117"/>
        <v>0.46501120711400001</v>
      </c>
      <c r="AN187">
        <f t="shared" si="118"/>
        <v>0</v>
      </c>
      <c r="AO187">
        <f t="shared" si="119"/>
        <v>6.4684079632200001E-3</v>
      </c>
      <c r="AP187">
        <f t="shared" si="120"/>
        <v>0</v>
      </c>
      <c r="AQ187">
        <f t="shared" si="121"/>
        <v>0.46501120711400001</v>
      </c>
      <c r="AR187" t="str">
        <f t="shared" si="122"/>
        <v>pedestrian-back</v>
      </c>
      <c r="AS187">
        <f t="shared" si="123"/>
        <v>0</v>
      </c>
      <c r="AT187">
        <f t="shared" si="124"/>
        <v>0.778974864514</v>
      </c>
      <c r="AU187">
        <f t="shared" si="125"/>
        <v>0.78073813938900005</v>
      </c>
      <c r="AV187">
        <f t="shared" si="126"/>
        <v>0.778974864514</v>
      </c>
      <c r="AW187">
        <f t="shared" si="127"/>
        <v>0.78073813938900005</v>
      </c>
      <c r="AX187">
        <f t="shared" si="128"/>
        <v>0</v>
      </c>
      <c r="AY187">
        <f t="shared" si="129"/>
        <v>0</v>
      </c>
      <c r="AZ187">
        <f t="shared" si="130"/>
        <v>0.78073813938900005</v>
      </c>
      <c r="BA187" t="str">
        <f t="shared" si="131"/>
        <v>pedestrian-front</v>
      </c>
      <c r="BB187">
        <f t="shared" si="132"/>
        <v>0</v>
      </c>
    </row>
    <row r="188" spans="1:54" x14ac:dyDescent="0.25">
      <c r="A188" t="s">
        <v>195</v>
      </c>
      <c r="B188" t="s">
        <v>21</v>
      </c>
      <c r="C188">
        <v>5.5531909354700003E-2</v>
      </c>
      <c r="D188">
        <v>0.84542281206900005</v>
      </c>
      <c r="E188">
        <v>1.3835705816399999</v>
      </c>
      <c r="F188">
        <v>3.1367546648600002</v>
      </c>
      <c r="G188">
        <v>-1.07173934064</v>
      </c>
      <c r="H188">
        <v>0.58736415824999999</v>
      </c>
      <c r="I188">
        <v>3</v>
      </c>
      <c r="J188">
        <v>1</v>
      </c>
      <c r="K188">
        <v>1</v>
      </c>
      <c r="L188">
        <v>1</v>
      </c>
      <c r="M188" t="s">
        <v>7</v>
      </c>
      <c r="N188">
        <f t="shared" si="97"/>
        <v>0</v>
      </c>
      <c r="O188">
        <f t="shared" si="133"/>
        <v>2.2845253030636998</v>
      </c>
      <c r="P188">
        <f t="shared" si="134"/>
        <v>3.1367546648600002</v>
      </c>
      <c r="Q188">
        <f t="shared" si="135"/>
        <v>0.58736415824999999</v>
      </c>
      <c r="R188">
        <f t="shared" si="136"/>
        <v>1.07173934064</v>
      </c>
      <c r="S188">
        <f t="shared" si="98"/>
        <v>3.1367546648600002</v>
      </c>
      <c r="T188" t="str">
        <f t="shared" si="99"/>
        <v>pedestrian-front</v>
      </c>
      <c r="U188">
        <f t="shared" si="137"/>
        <v>0</v>
      </c>
      <c r="V188" s="2">
        <f t="shared" si="100"/>
        <v>5.5531909354700003E-2</v>
      </c>
      <c r="W188" s="3">
        <f t="shared" si="101"/>
        <v>0.84542281206900005</v>
      </c>
      <c r="X188" s="4">
        <f t="shared" si="102"/>
        <v>1.3835705816399999</v>
      </c>
      <c r="Y188" s="2">
        <f t="shared" si="103"/>
        <v>0</v>
      </c>
      <c r="Z188" s="3">
        <f t="shared" si="104"/>
        <v>3.1367546648600002</v>
      </c>
      <c r="AA188" s="4">
        <f t="shared" si="105"/>
        <v>0</v>
      </c>
      <c r="AB188">
        <f t="shared" si="106"/>
        <v>0</v>
      </c>
      <c r="AC188">
        <f t="shared" si="107"/>
        <v>0</v>
      </c>
      <c r="AD188">
        <f t="shared" si="108"/>
        <v>0.58736415824999999</v>
      </c>
      <c r="AE188">
        <f t="shared" si="109"/>
        <v>0</v>
      </c>
      <c r="AF188">
        <f t="shared" si="110"/>
        <v>1.07173934064</v>
      </c>
      <c r="AG188">
        <f t="shared" si="111"/>
        <v>0</v>
      </c>
      <c r="AH188">
        <f t="shared" si="112"/>
        <v>3.1367546648600002</v>
      </c>
      <c r="AI188" t="str">
        <f t="shared" si="113"/>
        <v>pedestrian-front</v>
      </c>
      <c r="AJ188">
        <f t="shared" si="114"/>
        <v>0</v>
      </c>
      <c r="AK188">
        <f t="shared" si="115"/>
        <v>5.5531909354700003E-2</v>
      </c>
      <c r="AL188">
        <f t="shared" si="116"/>
        <v>0.58736415824999999</v>
      </c>
      <c r="AM188">
        <f t="shared" si="117"/>
        <v>5.5531909354700003E-2</v>
      </c>
      <c r="AN188">
        <f t="shared" si="118"/>
        <v>0</v>
      </c>
      <c r="AO188">
        <f t="shared" si="119"/>
        <v>0.58736415824999999</v>
      </c>
      <c r="AP188">
        <f t="shared" si="120"/>
        <v>0</v>
      </c>
      <c r="AQ188">
        <f t="shared" si="121"/>
        <v>0.58736415824999999</v>
      </c>
      <c r="AR188" t="str">
        <f t="shared" si="122"/>
        <v>pedestrian-left</v>
      </c>
      <c r="AS188">
        <f t="shared" si="123"/>
        <v>0</v>
      </c>
      <c r="AT188">
        <f t="shared" si="124"/>
        <v>1.3835705816399999</v>
      </c>
      <c r="AU188">
        <f t="shared" si="125"/>
        <v>3.1367546648600002</v>
      </c>
      <c r="AV188">
        <f t="shared" si="126"/>
        <v>1.3835705816399999</v>
      </c>
      <c r="AW188">
        <f t="shared" si="127"/>
        <v>3.1367546648600002</v>
      </c>
      <c r="AX188">
        <f t="shared" si="128"/>
        <v>0</v>
      </c>
      <c r="AY188">
        <f t="shared" si="129"/>
        <v>0</v>
      </c>
      <c r="AZ188">
        <f t="shared" si="130"/>
        <v>3.1367546648600002</v>
      </c>
      <c r="BA188" t="str">
        <f t="shared" si="131"/>
        <v>pedestrian-front</v>
      </c>
      <c r="BB188">
        <f t="shared" si="132"/>
        <v>0</v>
      </c>
    </row>
    <row r="189" spans="1:54" x14ac:dyDescent="0.25">
      <c r="A189" t="s">
        <v>196</v>
      </c>
      <c r="B189" t="s">
        <v>21</v>
      </c>
      <c r="C189">
        <v>-0.59659093304900002</v>
      </c>
      <c r="D189">
        <v>1.8791487758700001</v>
      </c>
      <c r="E189">
        <v>1.8430649730299999</v>
      </c>
      <c r="F189">
        <v>1.2287056167799999</v>
      </c>
      <c r="G189">
        <v>-0.37816281548399999</v>
      </c>
      <c r="H189">
        <v>-1.4472040585599999</v>
      </c>
      <c r="I189">
        <v>2</v>
      </c>
      <c r="J189">
        <v>2</v>
      </c>
      <c r="K189">
        <v>0</v>
      </c>
      <c r="L189">
        <v>2</v>
      </c>
      <c r="M189" t="s">
        <v>7</v>
      </c>
      <c r="N189">
        <f t="shared" si="97"/>
        <v>0</v>
      </c>
      <c r="O189">
        <f t="shared" si="133"/>
        <v>3.7222137488999998</v>
      </c>
      <c r="P189">
        <f t="shared" si="134"/>
        <v>1.8252965498289999</v>
      </c>
      <c r="Q189">
        <f t="shared" si="135"/>
        <v>0</v>
      </c>
      <c r="R189">
        <f t="shared" si="136"/>
        <v>1.8253668740439999</v>
      </c>
      <c r="S189">
        <f t="shared" si="98"/>
        <v>3.7222137488999998</v>
      </c>
      <c r="T189" t="str">
        <f t="shared" si="99"/>
        <v>pedestrian-back</v>
      </c>
      <c r="U189">
        <f t="shared" si="137"/>
        <v>0</v>
      </c>
      <c r="V189" s="2">
        <f t="shared" si="100"/>
        <v>0</v>
      </c>
      <c r="W189" s="3">
        <f t="shared" si="101"/>
        <v>1.8791487758700001</v>
      </c>
      <c r="X189" s="4">
        <f t="shared" si="102"/>
        <v>1.8430649730299999</v>
      </c>
      <c r="Y189" s="2">
        <f t="shared" si="103"/>
        <v>0.59659093304900002</v>
      </c>
      <c r="Z189" s="3">
        <f t="shared" si="104"/>
        <v>1.2287056167799999</v>
      </c>
      <c r="AA189" s="4">
        <f t="shared" si="105"/>
        <v>0</v>
      </c>
      <c r="AB189">
        <f t="shared" si="106"/>
        <v>0</v>
      </c>
      <c r="AC189">
        <f t="shared" si="107"/>
        <v>0</v>
      </c>
      <c r="AD189">
        <f t="shared" si="108"/>
        <v>0</v>
      </c>
      <c r="AE189">
        <f t="shared" si="109"/>
        <v>0</v>
      </c>
      <c r="AF189">
        <f t="shared" si="110"/>
        <v>0.37816281548399999</v>
      </c>
      <c r="AG189">
        <f t="shared" si="111"/>
        <v>1.4472040585599999</v>
      </c>
      <c r="AH189">
        <f t="shared" si="112"/>
        <v>1.8791487758700001</v>
      </c>
      <c r="AI189" t="str">
        <f t="shared" si="113"/>
        <v>pedestrian-back</v>
      </c>
      <c r="AJ189">
        <f t="shared" si="114"/>
        <v>0</v>
      </c>
      <c r="AK189">
        <f t="shared" si="115"/>
        <v>-0.59659093304900002</v>
      </c>
      <c r="AL189">
        <f t="shared" si="116"/>
        <v>-1.4472040585599999</v>
      </c>
      <c r="AM189">
        <f t="shared" si="117"/>
        <v>0</v>
      </c>
      <c r="AN189">
        <f t="shared" si="118"/>
        <v>0.59659093304900002</v>
      </c>
      <c r="AO189">
        <f t="shared" si="119"/>
        <v>0</v>
      </c>
      <c r="AP189">
        <f t="shared" si="120"/>
        <v>1.4472040585599999</v>
      </c>
      <c r="AQ189">
        <f t="shared" si="121"/>
        <v>1.4472040585599999</v>
      </c>
      <c r="AR189" t="str">
        <f t="shared" si="122"/>
        <v>pedestrian-right</v>
      </c>
      <c r="AS189">
        <f t="shared" si="123"/>
        <v>1</v>
      </c>
      <c r="AT189">
        <f t="shared" si="124"/>
        <v>1.8430649730299999</v>
      </c>
      <c r="AU189">
        <f t="shared" si="125"/>
        <v>1.2287056167799999</v>
      </c>
      <c r="AV189">
        <f t="shared" si="126"/>
        <v>1.8430649730299999</v>
      </c>
      <c r="AW189">
        <f t="shared" si="127"/>
        <v>1.2287056167799999</v>
      </c>
      <c r="AX189">
        <f t="shared" si="128"/>
        <v>0</v>
      </c>
      <c r="AY189">
        <f t="shared" si="129"/>
        <v>0</v>
      </c>
      <c r="AZ189">
        <f t="shared" si="130"/>
        <v>1.8430649730299999</v>
      </c>
      <c r="BA189" t="str">
        <f t="shared" si="131"/>
        <v>pedestrian-back</v>
      </c>
      <c r="BB189">
        <f t="shared" si="132"/>
        <v>0</v>
      </c>
    </row>
    <row r="190" spans="1:54" x14ac:dyDescent="0.25">
      <c r="A190" t="s">
        <v>197</v>
      </c>
      <c r="B190" t="s">
        <v>7</v>
      </c>
      <c r="C190">
        <v>0.80248733263799998</v>
      </c>
      <c r="D190">
        <v>0.65592995946900001</v>
      </c>
      <c r="E190">
        <v>-0.78512001599600001</v>
      </c>
      <c r="F190">
        <v>1.1177362639999999</v>
      </c>
      <c r="G190">
        <v>-0.28464397992000001</v>
      </c>
      <c r="H190">
        <v>0.12852822196200001</v>
      </c>
      <c r="I190">
        <v>2</v>
      </c>
      <c r="J190">
        <v>1</v>
      </c>
      <c r="K190">
        <v>1</v>
      </c>
      <c r="L190">
        <v>2</v>
      </c>
      <c r="M190" t="s">
        <v>7</v>
      </c>
      <c r="N190">
        <f t="shared" si="97"/>
        <v>1</v>
      </c>
      <c r="O190">
        <f t="shared" si="133"/>
        <v>1.458417292107</v>
      </c>
      <c r="P190">
        <f t="shared" si="134"/>
        <v>1.1177362639999999</v>
      </c>
      <c r="Q190">
        <f t="shared" si="135"/>
        <v>0.12852822196200001</v>
      </c>
      <c r="R190">
        <f t="shared" si="136"/>
        <v>1.0697639959159999</v>
      </c>
      <c r="S190">
        <f t="shared" si="98"/>
        <v>1.458417292107</v>
      </c>
      <c r="T190" t="str">
        <f t="shared" si="99"/>
        <v>pedestrian-back</v>
      </c>
      <c r="U190">
        <f t="shared" si="137"/>
        <v>1</v>
      </c>
      <c r="V190" s="2">
        <f t="shared" si="100"/>
        <v>0.80248733263799998</v>
      </c>
      <c r="W190" s="3">
        <f t="shared" si="101"/>
        <v>0.65592995946900001</v>
      </c>
      <c r="X190" s="4">
        <f t="shared" si="102"/>
        <v>0</v>
      </c>
      <c r="Y190" s="2">
        <f t="shared" si="103"/>
        <v>0</v>
      </c>
      <c r="Z190" s="3">
        <f t="shared" si="104"/>
        <v>1.1177362639999999</v>
      </c>
      <c r="AA190" s="4">
        <f t="shared" si="105"/>
        <v>0</v>
      </c>
      <c r="AB190">
        <f t="shared" si="106"/>
        <v>0</v>
      </c>
      <c r="AC190">
        <f t="shared" si="107"/>
        <v>0</v>
      </c>
      <c r="AD190">
        <f t="shared" si="108"/>
        <v>0.12852822196200001</v>
      </c>
      <c r="AE190">
        <f t="shared" si="109"/>
        <v>0.78512001599600001</v>
      </c>
      <c r="AF190">
        <f t="shared" si="110"/>
        <v>0.28464397992000001</v>
      </c>
      <c r="AG190">
        <f t="shared" si="111"/>
        <v>0</v>
      </c>
      <c r="AH190">
        <f t="shared" si="112"/>
        <v>1.1177362639999999</v>
      </c>
      <c r="AI190" t="str">
        <f t="shared" si="113"/>
        <v>pedestrian-front</v>
      </c>
      <c r="AJ190">
        <f t="shared" si="114"/>
        <v>0</v>
      </c>
      <c r="AK190">
        <f t="shared" si="115"/>
        <v>0.80248733263799998</v>
      </c>
      <c r="AL190">
        <f t="shared" si="116"/>
        <v>0.12852822196200001</v>
      </c>
      <c r="AM190">
        <f t="shared" si="117"/>
        <v>0.80248733263799998</v>
      </c>
      <c r="AN190">
        <f t="shared" si="118"/>
        <v>0</v>
      </c>
      <c r="AO190">
        <f t="shared" si="119"/>
        <v>0.12852822196200001</v>
      </c>
      <c r="AP190">
        <f t="shared" si="120"/>
        <v>0</v>
      </c>
      <c r="AQ190">
        <f t="shared" si="121"/>
        <v>0.80248733263799998</v>
      </c>
      <c r="AR190" t="str">
        <f t="shared" si="122"/>
        <v>pedestrian-back</v>
      </c>
      <c r="AS190">
        <f t="shared" si="123"/>
        <v>1</v>
      </c>
      <c r="AT190">
        <f t="shared" si="124"/>
        <v>-0.78512001599600001</v>
      </c>
      <c r="AU190">
        <f t="shared" si="125"/>
        <v>1.1177362639999999</v>
      </c>
      <c r="AV190">
        <f t="shared" si="126"/>
        <v>0</v>
      </c>
      <c r="AW190">
        <f t="shared" si="127"/>
        <v>1.1177362639999999</v>
      </c>
      <c r="AX190">
        <f t="shared" si="128"/>
        <v>0</v>
      </c>
      <c r="AY190">
        <f t="shared" si="129"/>
        <v>0.78512001599600001</v>
      </c>
      <c r="AZ190">
        <f t="shared" si="130"/>
        <v>1.1177362639999999</v>
      </c>
      <c r="BA190" t="str">
        <f t="shared" si="131"/>
        <v>pedestrian-front</v>
      </c>
      <c r="BB190">
        <f t="shared" si="132"/>
        <v>0</v>
      </c>
    </row>
    <row r="191" spans="1:54" x14ac:dyDescent="0.25">
      <c r="A191" t="s">
        <v>198</v>
      </c>
      <c r="B191" t="s">
        <v>21</v>
      </c>
      <c r="C191">
        <v>-0.81860988157100001</v>
      </c>
      <c r="D191">
        <v>0.46100936801100001</v>
      </c>
      <c r="E191">
        <v>1.1893936894099999</v>
      </c>
      <c r="F191">
        <v>0.138624315641</v>
      </c>
      <c r="G191">
        <v>0.24785502392600001</v>
      </c>
      <c r="H191">
        <v>0.52564974564800004</v>
      </c>
      <c r="I191">
        <v>2</v>
      </c>
      <c r="J191">
        <v>3</v>
      </c>
      <c r="K191">
        <v>1</v>
      </c>
      <c r="L191">
        <v>0</v>
      </c>
      <c r="M191" t="s">
        <v>16</v>
      </c>
      <c r="N191">
        <f t="shared" si="97"/>
        <v>0</v>
      </c>
      <c r="O191">
        <f t="shared" si="133"/>
        <v>1.6504030574209998</v>
      </c>
      <c r="P191">
        <f t="shared" si="134"/>
        <v>1.205089221138</v>
      </c>
      <c r="Q191">
        <f t="shared" si="135"/>
        <v>0.52564974564800004</v>
      </c>
      <c r="R191">
        <f t="shared" si="136"/>
        <v>0</v>
      </c>
      <c r="S191">
        <f t="shared" si="98"/>
        <v>1.6504030574209998</v>
      </c>
      <c r="T191" t="str">
        <f t="shared" si="99"/>
        <v>pedestrian-back</v>
      </c>
      <c r="U191">
        <f t="shared" si="137"/>
        <v>0</v>
      </c>
      <c r="V191" s="2">
        <f t="shared" si="100"/>
        <v>0</v>
      </c>
      <c r="W191" s="3">
        <f t="shared" si="101"/>
        <v>0.46100936801100001</v>
      </c>
      <c r="X191" s="4">
        <f t="shared" si="102"/>
        <v>1.1893936894099999</v>
      </c>
      <c r="Y191" s="2">
        <f t="shared" si="103"/>
        <v>0.81860988157100001</v>
      </c>
      <c r="Z191" s="3">
        <f t="shared" si="104"/>
        <v>0.138624315641</v>
      </c>
      <c r="AA191" s="4">
        <f t="shared" si="105"/>
        <v>0.24785502392600001</v>
      </c>
      <c r="AB191">
        <f t="shared" si="106"/>
        <v>0</v>
      </c>
      <c r="AC191">
        <f t="shared" si="107"/>
        <v>0</v>
      </c>
      <c r="AD191">
        <f t="shared" si="108"/>
        <v>0.52564974564800004</v>
      </c>
      <c r="AE191">
        <f t="shared" si="109"/>
        <v>0</v>
      </c>
      <c r="AF191">
        <f t="shared" si="110"/>
        <v>0</v>
      </c>
      <c r="AG191">
        <f t="shared" si="111"/>
        <v>0</v>
      </c>
      <c r="AH191">
        <f t="shared" si="112"/>
        <v>1.1893936894099999</v>
      </c>
      <c r="AI191" t="str">
        <f t="shared" si="113"/>
        <v>pedestrian-back</v>
      </c>
      <c r="AJ191">
        <f t="shared" si="114"/>
        <v>0</v>
      </c>
      <c r="AK191">
        <f t="shared" si="115"/>
        <v>-0.81860988157100001</v>
      </c>
      <c r="AL191">
        <f t="shared" si="116"/>
        <v>0.52564974564800004</v>
      </c>
      <c r="AM191">
        <f t="shared" si="117"/>
        <v>0</v>
      </c>
      <c r="AN191">
        <f t="shared" si="118"/>
        <v>0.81860988157100001</v>
      </c>
      <c r="AO191">
        <f t="shared" si="119"/>
        <v>0.52564974564800004</v>
      </c>
      <c r="AP191">
        <f t="shared" si="120"/>
        <v>0</v>
      </c>
      <c r="AQ191">
        <f t="shared" si="121"/>
        <v>0.81860988157100001</v>
      </c>
      <c r="AR191" t="str">
        <f t="shared" si="122"/>
        <v>pedestrian-front</v>
      </c>
      <c r="AS191">
        <f t="shared" si="123"/>
        <v>0</v>
      </c>
      <c r="AT191">
        <f t="shared" si="124"/>
        <v>1.1893936894099999</v>
      </c>
      <c r="AU191">
        <f t="shared" si="125"/>
        <v>0.138624315641</v>
      </c>
      <c r="AV191">
        <f t="shared" si="126"/>
        <v>1.1893936894099999</v>
      </c>
      <c r="AW191">
        <f t="shared" si="127"/>
        <v>0.138624315641</v>
      </c>
      <c r="AX191">
        <f t="shared" si="128"/>
        <v>0</v>
      </c>
      <c r="AY191">
        <f t="shared" si="129"/>
        <v>0</v>
      </c>
      <c r="AZ191">
        <f t="shared" si="130"/>
        <v>1.1893936894099999</v>
      </c>
      <c r="BA191" t="str">
        <f t="shared" si="131"/>
        <v>pedestrian-back</v>
      </c>
      <c r="BB191">
        <f t="shared" si="132"/>
        <v>0</v>
      </c>
    </row>
    <row r="192" spans="1:54" x14ac:dyDescent="0.25">
      <c r="A192" t="s">
        <v>199</v>
      </c>
      <c r="B192" t="s">
        <v>16</v>
      </c>
      <c r="C192">
        <v>-0.56801976289</v>
      </c>
      <c r="D192">
        <v>-2.2932517522999998</v>
      </c>
      <c r="E192">
        <v>-0.92023353648299999</v>
      </c>
      <c r="F192">
        <v>1.1123163461900001</v>
      </c>
      <c r="G192">
        <v>1.2903328951899999</v>
      </c>
      <c r="H192">
        <v>-0.44964800138700001</v>
      </c>
      <c r="I192">
        <v>0</v>
      </c>
      <c r="J192">
        <v>3</v>
      </c>
      <c r="K192">
        <v>1</v>
      </c>
      <c r="L192">
        <v>2</v>
      </c>
      <c r="M192" t="s">
        <v>16</v>
      </c>
      <c r="N192">
        <f t="shared" si="97"/>
        <v>1</v>
      </c>
      <c r="O192">
        <f t="shared" si="133"/>
        <v>0</v>
      </c>
      <c r="P192">
        <f t="shared" si="134"/>
        <v>2.9706690042700004</v>
      </c>
      <c r="Q192">
        <f t="shared" si="135"/>
        <v>2.2932517522999998</v>
      </c>
      <c r="R192">
        <f t="shared" si="136"/>
        <v>1.36988153787</v>
      </c>
      <c r="S192">
        <f t="shared" si="98"/>
        <v>2.9706690042700004</v>
      </c>
      <c r="T192" t="str">
        <f t="shared" si="99"/>
        <v>pedestrian-front</v>
      </c>
      <c r="U192">
        <f t="shared" si="137"/>
        <v>1</v>
      </c>
      <c r="V192" s="2">
        <f t="shared" si="100"/>
        <v>0</v>
      </c>
      <c r="W192" s="3">
        <f t="shared" si="101"/>
        <v>0</v>
      </c>
      <c r="X192" s="4">
        <f t="shared" si="102"/>
        <v>0</v>
      </c>
      <c r="Y192" s="2">
        <f t="shared" si="103"/>
        <v>0.56801976289</v>
      </c>
      <c r="Z192" s="3">
        <f t="shared" si="104"/>
        <v>1.1123163461900001</v>
      </c>
      <c r="AA192" s="4">
        <f t="shared" si="105"/>
        <v>1.2903328951899999</v>
      </c>
      <c r="AB192">
        <f t="shared" si="106"/>
        <v>2.2932517522999998</v>
      </c>
      <c r="AC192">
        <f t="shared" si="107"/>
        <v>0</v>
      </c>
      <c r="AD192">
        <f t="shared" si="108"/>
        <v>0</v>
      </c>
      <c r="AE192">
        <f t="shared" si="109"/>
        <v>0.92023353648299999</v>
      </c>
      <c r="AF192">
        <f t="shared" si="110"/>
        <v>0</v>
      </c>
      <c r="AG192">
        <f t="shared" si="111"/>
        <v>0.44964800138700001</v>
      </c>
      <c r="AH192">
        <f t="shared" si="112"/>
        <v>2.2932517522999998</v>
      </c>
      <c r="AI192" t="str">
        <f t="shared" si="113"/>
        <v>pedestrian-left</v>
      </c>
      <c r="AJ192">
        <f t="shared" si="114"/>
        <v>0</v>
      </c>
      <c r="AK192">
        <f t="shared" si="115"/>
        <v>-0.56801976289</v>
      </c>
      <c r="AL192">
        <f t="shared" si="116"/>
        <v>-0.44964800138700001</v>
      </c>
      <c r="AM192">
        <f t="shared" si="117"/>
        <v>0</v>
      </c>
      <c r="AN192">
        <f t="shared" si="118"/>
        <v>0.56801976289</v>
      </c>
      <c r="AO192">
        <f t="shared" si="119"/>
        <v>0</v>
      </c>
      <c r="AP192">
        <f t="shared" si="120"/>
        <v>0.44964800138700001</v>
      </c>
      <c r="AQ192">
        <f t="shared" si="121"/>
        <v>0.56801976289</v>
      </c>
      <c r="AR192" t="str">
        <f t="shared" si="122"/>
        <v>pedestrian-front</v>
      </c>
      <c r="AS192">
        <f t="shared" si="123"/>
        <v>1</v>
      </c>
      <c r="AT192">
        <f t="shared" si="124"/>
        <v>-0.92023353648299999</v>
      </c>
      <c r="AU192">
        <f t="shared" si="125"/>
        <v>1.1123163461900001</v>
      </c>
      <c r="AV192">
        <f t="shared" si="126"/>
        <v>0</v>
      </c>
      <c r="AW192">
        <f t="shared" si="127"/>
        <v>1.1123163461900001</v>
      </c>
      <c r="AX192">
        <f t="shared" si="128"/>
        <v>0</v>
      </c>
      <c r="AY192">
        <f t="shared" si="129"/>
        <v>0.92023353648299999</v>
      </c>
      <c r="AZ192">
        <f t="shared" si="130"/>
        <v>1.1123163461900001</v>
      </c>
      <c r="BA192" t="str">
        <f t="shared" si="131"/>
        <v>pedestrian-front</v>
      </c>
      <c r="BB192">
        <f t="shared" si="132"/>
        <v>1</v>
      </c>
    </row>
    <row r="193" spans="1:54" x14ac:dyDescent="0.25">
      <c r="A193" t="s">
        <v>200</v>
      </c>
      <c r="B193" t="s">
        <v>21</v>
      </c>
      <c r="C193">
        <v>-0.88010592971299995</v>
      </c>
      <c r="D193">
        <v>-1.2962980395399999</v>
      </c>
      <c r="E193">
        <v>-0.746480627314</v>
      </c>
      <c r="F193">
        <v>-0.73211144074099999</v>
      </c>
      <c r="G193">
        <v>-0.91313795931599995</v>
      </c>
      <c r="H193">
        <v>1.0220493193</v>
      </c>
      <c r="I193">
        <v>0</v>
      </c>
      <c r="J193">
        <v>1</v>
      </c>
      <c r="K193">
        <v>3</v>
      </c>
      <c r="L193">
        <v>2</v>
      </c>
      <c r="M193" t="s">
        <v>16</v>
      </c>
      <c r="N193">
        <f t="shared" si="97"/>
        <v>0</v>
      </c>
      <c r="O193">
        <f t="shared" si="133"/>
        <v>0</v>
      </c>
      <c r="P193">
        <f t="shared" si="134"/>
        <v>0.88010592971299995</v>
      </c>
      <c r="Q193">
        <f t="shared" si="135"/>
        <v>3.0504587995809995</v>
      </c>
      <c r="R193">
        <f t="shared" si="136"/>
        <v>1.6596185866299999</v>
      </c>
      <c r="S193">
        <f t="shared" si="98"/>
        <v>3.0504587995809995</v>
      </c>
      <c r="T193" t="str">
        <f t="shared" si="99"/>
        <v>pedestrian-left</v>
      </c>
      <c r="U193">
        <f t="shared" si="137"/>
        <v>0</v>
      </c>
      <c r="V193" s="2">
        <f t="shared" si="100"/>
        <v>0</v>
      </c>
      <c r="W193" s="3">
        <f t="shared" si="101"/>
        <v>0</v>
      </c>
      <c r="X193" s="4">
        <f t="shared" si="102"/>
        <v>0</v>
      </c>
      <c r="Y193" s="2">
        <f t="shared" si="103"/>
        <v>0.88010592971299995</v>
      </c>
      <c r="Z193" s="3">
        <f t="shared" si="104"/>
        <v>0</v>
      </c>
      <c r="AA193" s="4">
        <f t="shared" si="105"/>
        <v>0</v>
      </c>
      <c r="AB193">
        <f t="shared" si="106"/>
        <v>1.2962980395399999</v>
      </c>
      <c r="AC193">
        <f t="shared" si="107"/>
        <v>0.73211144074099999</v>
      </c>
      <c r="AD193">
        <f t="shared" si="108"/>
        <v>1.0220493193</v>
      </c>
      <c r="AE193">
        <f t="shared" si="109"/>
        <v>0.746480627314</v>
      </c>
      <c r="AF193">
        <f t="shared" si="110"/>
        <v>0.91313795931599995</v>
      </c>
      <c r="AG193">
        <f t="shared" si="111"/>
        <v>0</v>
      </c>
      <c r="AH193">
        <f t="shared" si="112"/>
        <v>1.2962980395399999</v>
      </c>
      <c r="AI193" t="str">
        <f t="shared" si="113"/>
        <v>pedestrian-left</v>
      </c>
      <c r="AJ193">
        <f t="shared" si="114"/>
        <v>0</v>
      </c>
      <c r="AK193">
        <f t="shared" si="115"/>
        <v>-0.88010592971299995</v>
      </c>
      <c r="AL193">
        <f t="shared" si="116"/>
        <v>1.0220493193</v>
      </c>
      <c r="AM193">
        <f t="shared" si="117"/>
        <v>0</v>
      </c>
      <c r="AN193">
        <f t="shared" si="118"/>
        <v>0.88010592971299995</v>
      </c>
      <c r="AO193">
        <f t="shared" si="119"/>
        <v>1.0220493193</v>
      </c>
      <c r="AP193">
        <f t="shared" si="120"/>
        <v>0</v>
      </c>
      <c r="AQ193">
        <f t="shared" si="121"/>
        <v>1.0220493193</v>
      </c>
      <c r="AR193" t="str">
        <f t="shared" si="122"/>
        <v>pedestrian-left</v>
      </c>
      <c r="AS193">
        <f t="shared" si="123"/>
        <v>0</v>
      </c>
      <c r="AT193">
        <f t="shared" si="124"/>
        <v>-0.746480627314</v>
      </c>
      <c r="AU193">
        <f t="shared" si="125"/>
        <v>-0.73211144074099999</v>
      </c>
      <c r="AV193">
        <f t="shared" si="126"/>
        <v>0</v>
      </c>
      <c r="AW193">
        <f t="shared" si="127"/>
        <v>0</v>
      </c>
      <c r="AX193">
        <f t="shared" si="128"/>
        <v>0.73211144074099999</v>
      </c>
      <c r="AY193">
        <f t="shared" si="129"/>
        <v>0.746480627314</v>
      </c>
      <c r="AZ193">
        <f t="shared" si="130"/>
        <v>0.746480627314</v>
      </c>
      <c r="BA193" t="str">
        <f t="shared" si="131"/>
        <v>pedestrian-right</v>
      </c>
      <c r="BB193">
        <f t="shared" si="132"/>
        <v>1</v>
      </c>
    </row>
    <row r="194" spans="1:54" x14ac:dyDescent="0.25">
      <c r="A194" t="s">
        <v>201</v>
      </c>
      <c r="B194" t="s">
        <v>21</v>
      </c>
      <c r="C194">
        <v>0.307131064886</v>
      </c>
      <c r="D194">
        <v>0.97640566182499999</v>
      </c>
      <c r="E194">
        <v>1.47900188525</v>
      </c>
      <c r="F194">
        <v>0.91059097519800003</v>
      </c>
      <c r="G194">
        <v>-1.1841058813400001</v>
      </c>
      <c r="H194">
        <v>0.11175780274700001</v>
      </c>
      <c r="I194">
        <v>3</v>
      </c>
      <c r="J194">
        <v>1</v>
      </c>
      <c r="K194">
        <v>1</v>
      </c>
      <c r="L194">
        <v>1</v>
      </c>
      <c r="M194" t="s">
        <v>7</v>
      </c>
      <c r="N194">
        <f t="shared" si="97"/>
        <v>0</v>
      </c>
      <c r="O194">
        <f t="shared" si="133"/>
        <v>2.7625386119610003</v>
      </c>
      <c r="P194">
        <f t="shared" si="134"/>
        <v>0.91059097519800003</v>
      </c>
      <c r="Q194">
        <f t="shared" si="135"/>
        <v>0.11175780274700001</v>
      </c>
      <c r="R194">
        <f t="shared" si="136"/>
        <v>1.1841058813400001</v>
      </c>
      <c r="S194">
        <f t="shared" si="98"/>
        <v>2.7625386119610003</v>
      </c>
      <c r="T194" t="str">
        <f t="shared" si="99"/>
        <v>pedestrian-back</v>
      </c>
      <c r="U194">
        <f t="shared" si="137"/>
        <v>0</v>
      </c>
      <c r="V194" s="2">
        <f t="shared" si="100"/>
        <v>0.307131064886</v>
      </c>
      <c r="W194" s="3">
        <f t="shared" si="101"/>
        <v>0.97640566182499999</v>
      </c>
      <c r="X194" s="4">
        <f t="shared" si="102"/>
        <v>1.47900188525</v>
      </c>
      <c r="Y194" s="2">
        <f t="shared" si="103"/>
        <v>0</v>
      </c>
      <c r="Z194" s="3">
        <f t="shared" si="104"/>
        <v>0.91059097519800003</v>
      </c>
      <c r="AA194" s="4">
        <f t="shared" si="105"/>
        <v>0</v>
      </c>
      <c r="AB194">
        <f t="shared" si="106"/>
        <v>0</v>
      </c>
      <c r="AC194">
        <f t="shared" si="107"/>
        <v>0</v>
      </c>
      <c r="AD194">
        <f t="shared" si="108"/>
        <v>0.11175780274700001</v>
      </c>
      <c r="AE194">
        <f t="shared" si="109"/>
        <v>0</v>
      </c>
      <c r="AF194">
        <f t="shared" si="110"/>
        <v>1.1841058813400001</v>
      </c>
      <c r="AG194">
        <f t="shared" si="111"/>
        <v>0</v>
      </c>
      <c r="AH194">
        <f t="shared" si="112"/>
        <v>1.47900188525</v>
      </c>
      <c r="AI194" t="str">
        <f t="shared" si="113"/>
        <v>pedestrian-back</v>
      </c>
      <c r="AJ194">
        <f t="shared" si="114"/>
        <v>0</v>
      </c>
      <c r="AK194">
        <f t="shared" si="115"/>
        <v>0.307131064886</v>
      </c>
      <c r="AL194">
        <f t="shared" si="116"/>
        <v>0.11175780274700001</v>
      </c>
      <c r="AM194">
        <f t="shared" si="117"/>
        <v>0.307131064886</v>
      </c>
      <c r="AN194">
        <f t="shared" si="118"/>
        <v>0</v>
      </c>
      <c r="AO194">
        <f t="shared" si="119"/>
        <v>0.11175780274700001</v>
      </c>
      <c r="AP194">
        <f t="shared" si="120"/>
        <v>0</v>
      </c>
      <c r="AQ194">
        <f t="shared" si="121"/>
        <v>0.307131064886</v>
      </c>
      <c r="AR194" t="str">
        <f t="shared" si="122"/>
        <v>pedestrian-back</v>
      </c>
      <c r="AS194">
        <f t="shared" si="123"/>
        <v>0</v>
      </c>
      <c r="AT194">
        <f t="shared" si="124"/>
        <v>1.47900188525</v>
      </c>
      <c r="AU194">
        <f t="shared" si="125"/>
        <v>0.91059097519800003</v>
      </c>
      <c r="AV194">
        <f t="shared" si="126"/>
        <v>1.47900188525</v>
      </c>
      <c r="AW194">
        <f t="shared" si="127"/>
        <v>0.91059097519800003</v>
      </c>
      <c r="AX194">
        <f t="shared" si="128"/>
        <v>0</v>
      </c>
      <c r="AY194">
        <f t="shared" si="129"/>
        <v>0</v>
      </c>
      <c r="AZ194">
        <f t="shared" si="130"/>
        <v>1.47900188525</v>
      </c>
      <c r="BA194" t="str">
        <f t="shared" si="131"/>
        <v>pedestrian-back</v>
      </c>
      <c r="BB194">
        <f t="shared" si="132"/>
        <v>0</v>
      </c>
    </row>
    <row r="195" spans="1:54" x14ac:dyDescent="0.25">
      <c r="A195" t="s">
        <v>202</v>
      </c>
      <c r="B195" t="s">
        <v>12</v>
      </c>
      <c r="C195">
        <v>-0.43683683580999999</v>
      </c>
      <c r="D195">
        <v>1.04866143094</v>
      </c>
      <c r="E195">
        <v>-0.58430146575899999</v>
      </c>
      <c r="F195">
        <v>1.0565379509899999</v>
      </c>
      <c r="G195">
        <v>-0.89694750599100004</v>
      </c>
      <c r="H195">
        <v>0.83769055920299995</v>
      </c>
      <c r="I195">
        <v>1</v>
      </c>
      <c r="J195">
        <v>2</v>
      </c>
      <c r="K195">
        <v>1</v>
      </c>
      <c r="L195">
        <v>2</v>
      </c>
      <c r="M195" t="s">
        <v>16</v>
      </c>
      <c r="N195">
        <f t="shared" si="97"/>
        <v>0</v>
      </c>
      <c r="O195">
        <f t="shared" ref="O195:O202" si="138">IF(C195&gt;0,C195,0)+IF(D195&gt;0,D195,0)+IF(E195&gt;0,E195,0)</f>
        <v>1.04866143094</v>
      </c>
      <c r="P195">
        <f t="shared" ref="P195:P202" si="139">IF(C195&lt;0,ABS(C195),0)+IF(F195&gt;0,F195,0)+IF(G195&gt;0,G195,0)</f>
        <v>1.4933747868</v>
      </c>
      <c r="Q195">
        <f t="shared" ref="Q195:Q202" si="140">IF(D195&lt;0,ABS(D195),0)+IF(F195&lt;0,ABS(F195),0)+IF(H195&gt;0,H195,0)</f>
        <v>0.83769055920299995</v>
      </c>
      <c r="R195">
        <f t="shared" ref="R195:R202" si="141">IF(E195&lt;0,ABS(E195),0)+IF(G195&lt;0,ABS(G195),0)+IF(H195&lt;0,ABS(H195),0)</f>
        <v>1.4812489717499999</v>
      </c>
      <c r="S195">
        <f t="shared" si="98"/>
        <v>1.4933747868</v>
      </c>
      <c r="T195" t="str">
        <f t="shared" si="99"/>
        <v>pedestrian-front</v>
      </c>
      <c r="U195">
        <f t="shared" ref="U195:U202" si="142">IF(T195=B195,1,0)</f>
        <v>0</v>
      </c>
      <c r="V195" s="2">
        <f t="shared" si="100"/>
        <v>0</v>
      </c>
      <c r="W195" s="3">
        <f t="shared" si="101"/>
        <v>1.04866143094</v>
      </c>
      <c r="X195" s="4">
        <f t="shared" si="102"/>
        <v>0</v>
      </c>
      <c r="Y195" s="2">
        <f t="shared" si="103"/>
        <v>0.43683683580999999</v>
      </c>
      <c r="Z195" s="3">
        <f t="shared" si="104"/>
        <v>1.0565379509899999</v>
      </c>
      <c r="AA195" s="4">
        <f t="shared" si="105"/>
        <v>0</v>
      </c>
      <c r="AB195">
        <f t="shared" si="106"/>
        <v>0</v>
      </c>
      <c r="AC195">
        <f t="shared" si="107"/>
        <v>0</v>
      </c>
      <c r="AD195">
        <f t="shared" si="108"/>
        <v>0.83769055920299995</v>
      </c>
      <c r="AE195">
        <f t="shared" si="109"/>
        <v>0.58430146575899999</v>
      </c>
      <c r="AF195">
        <f t="shared" si="110"/>
        <v>0.89694750599100004</v>
      </c>
      <c r="AG195">
        <f t="shared" si="111"/>
        <v>0</v>
      </c>
      <c r="AH195">
        <f t="shared" si="112"/>
        <v>1.0565379509899999</v>
      </c>
      <c r="AI195" t="str">
        <f t="shared" si="113"/>
        <v>pedestrian-front</v>
      </c>
      <c r="AJ195">
        <f t="shared" si="114"/>
        <v>0</v>
      </c>
      <c r="AK195">
        <f t="shared" si="115"/>
        <v>-0.43683683580999999</v>
      </c>
      <c r="AL195">
        <f t="shared" si="116"/>
        <v>0.83769055920299995</v>
      </c>
      <c r="AM195">
        <f t="shared" si="117"/>
        <v>0</v>
      </c>
      <c r="AN195">
        <f t="shared" si="118"/>
        <v>0.43683683580999999</v>
      </c>
      <c r="AO195">
        <f t="shared" si="119"/>
        <v>0.83769055920299995</v>
      </c>
      <c r="AP195">
        <f t="shared" si="120"/>
        <v>0</v>
      </c>
      <c r="AQ195">
        <f t="shared" si="121"/>
        <v>0.83769055920299995</v>
      </c>
      <c r="AR195" t="str">
        <f t="shared" si="122"/>
        <v>pedestrian-left</v>
      </c>
      <c r="AS195">
        <f t="shared" si="123"/>
        <v>1</v>
      </c>
      <c r="AT195">
        <f t="shared" si="124"/>
        <v>-0.58430146575899999</v>
      </c>
      <c r="AU195">
        <f t="shared" si="125"/>
        <v>1.0565379509899999</v>
      </c>
      <c r="AV195">
        <f t="shared" si="126"/>
        <v>0</v>
      </c>
      <c r="AW195">
        <f t="shared" si="127"/>
        <v>1.0565379509899999</v>
      </c>
      <c r="AX195">
        <f t="shared" si="128"/>
        <v>0</v>
      </c>
      <c r="AY195">
        <f t="shared" si="129"/>
        <v>0.58430146575899999</v>
      </c>
      <c r="AZ195">
        <f t="shared" si="130"/>
        <v>1.0565379509899999</v>
      </c>
      <c r="BA195" t="str">
        <f t="shared" si="131"/>
        <v>pedestrian-front</v>
      </c>
      <c r="BB195">
        <f t="shared" si="132"/>
        <v>0</v>
      </c>
    </row>
    <row r="196" spans="1:54" x14ac:dyDescent="0.25">
      <c r="A196" t="s">
        <v>203</v>
      </c>
      <c r="B196" t="s">
        <v>16</v>
      </c>
      <c r="C196">
        <v>-0.37578834944400002</v>
      </c>
      <c r="D196">
        <v>0.16837440469699999</v>
      </c>
      <c r="E196">
        <v>-2.0204167827999999</v>
      </c>
      <c r="F196">
        <v>-1.44833218837</v>
      </c>
      <c r="G196">
        <v>0.64092217713699995</v>
      </c>
      <c r="H196">
        <v>-0.42840136020899999</v>
      </c>
      <c r="I196">
        <v>1</v>
      </c>
      <c r="J196">
        <v>2</v>
      </c>
      <c r="K196">
        <v>1</v>
      </c>
      <c r="L196">
        <v>2</v>
      </c>
      <c r="M196" t="s">
        <v>16</v>
      </c>
      <c r="N196">
        <f t="shared" ref="N196:N202" si="143">IF(M196=B196,1,0)</f>
        <v>1</v>
      </c>
      <c r="O196">
        <f t="shared" si="138"/>
        <v>0.16837440469699999</v>
      </c>
      <c r="P196">
        <f t="shared" si="139"/>
        <v>1.0167105265809999</v>
      </c>
      <c r="Q196">
        <f t="shared" si="140"/>
        <v>1.44833218837</v>
      </c>
      <c r="R196">
        <f t="shared" si="141"/>
        <v>2.4488181430089999</v>
      </c>
      <c r="S196">
        <f t="shared" ref="S196:S202" si="144">MAX(O196:R196)</f>
        <v>2.4488181430089999</v>
      </c>
      <c r="T196" t="str">
        <f t="shared" ref="T196:T202" si="145">IF(S196=O196,"pedestrian-back",IF(S196=P196,"pedestrian-front",IF(Q196=S196,"pedestrian-left",IF(R196=S196,"pedestrian-right",0))))</f>
        <v>pedestrian-right</v>
      </c>
      <c r="U196">
        <f t="shared" si="142"/>
        <v>0</v>
      </c>
      <c r="V196" s="2">
        <f t="shared" ref="V196:V202" si="146">IF(C196&gt;0,C196,0)</f>
        <v>0</v>
      </c>
      <c r="W196" s="3">
        <f t="shared" ref="W196:W202" si="147">IF(D196&gt;0,D196,0)</f>
        <v>0.16837440469699999</v>
      </c>
      <c r="X196" s="4">
        <f t="shared" ref="X196:X202" si="148">IF(E196&gt;0,E196,0)</f>
        <v>0</v>
      </c>
      <c r="Y196" s="2">
        <f t="shared" ref="Y196:Y202" si="149">IF(C196&lt;0,ABS(C196),0)</f>
        <v>0.37578834944400002</v>
      </c>
      <c r="Z196" s="3">
        <f t="shared" ref="Z196:Z202" si="150">IF(F196&gt;0,F196,0)</f>
        <v>0</v>
      </c>
      <c r="AA196" s="4">
        <f t="shared" ref="AA196:AA202" si="151">IF(G196&gt;0,G196,0)</f>
        <v>0.64092217713699995</v>
      </c>
      <c r="AB196">
        <f t="shared" ref="AB196:AB202" si="152">IF(D196&lt;0,ABS(D196),0)</f>
        <v>0</v>
      </c>
      <c r="AC196">
        <f t="shared" ref="AC196:AC202" si="153">IF(F196&lt;0,ABS(F196),0)</f>
        <v>1.44833218837</v>
      </c>
      <c r="AD196">
        <f t="shared" ref="AD196:AD202" si="154">IF(H196&gt;0,H196,0)</f>
        <v>0</v>
      </c>
      <c r="AE196">
        <f t="shared" ref="AE196:AE202" si="155">IF(E196&lt;0,ABS(E196),0)</f>
        <v>2.0204167827999999</v>
      </c>
      <c r="AF196">
        <f t="shared" ref="AF196:AF202" si="156">IF(G196&lt;0,ABS(G196),0)</f>
        <v>0</v>
      </c>
      <c r="AG196">
        <f t="shared" ref="AG196:AG202" si="157">IF(H196&lt;0,ABS(H196),0)</f>
        <v>0.42840136020899999</v>
      </c>
      <c r="AH196">
        <f t="shared" ref="AH196:AH202" si="158">MAX(V196:AG196)</f>
        <v>2.0204167827999999</v>
      </c>
      <c r="AI196" t="str">
        <f t="shared" ref="AI196:AI202" si="159">IF(OR(AH196=V196,AH196=W196,AH196=X196),"pedestrian-back",IF(OR(AH196=Y196,AH196=Z196,AH196=AA196),"pedestrian-front",IF(OR(AH196=AB196,AH196=AC196,AH196=AD196),"pedestrian-left",IF(OR(AH196=AE196,AH196=AF196,AH196=AG196),"pedestrian-right"))))</f>
        <v>pedestrian-right</v>
      </c>
      <c r="AJ196">
        <f t="shared" ref="AJ196:AJ202" si="160">IF(AI196=B196,1,0)</f>
        <v>0</v>
      </c>
      <c r="AK196">
        <f t="shared" ref="AK196:AK202" si="161">C196</f>
        <v>-0.37578834944400002</v>
      </c>
      <c r="AL196">
        <f t="shared" ref="AL196:AL202" si="162">H196</f>
        <v>-0.42840136020899999</v>
      </c>
      <c r="AM196">
        <f t="shared" ref="AM196:AM202" si="163">IF(AK196&gt;0,AK196,0)</f>
        <v>0</v>
      </c>
      <c r="AN196">
        <f t="shared" ref="AN196:AN202" si="164">IF(AK196&lt;0,ABS(AK196),0)</f>
        <v>0.37578834944400002</v>
      </c>
      <c r="AO196">
        <f t="shared" ref="AO196:AO202" si="165">IF(AL196&gt;0,AL196,0)</f>
        <v>0</v>
      </c>
      <c r="AP196">
        <f t="shared" ref="AP196:AP202" si="166">IF(AL196&lt;0,ABS(AL196),0)</f>
        <v>0.42840136020899999</v>
      </c>
      <c r="AQ196">
        <f t="shared" ref="AQ196:AQ202" si="167">MAX(AM196:AP196)</f>
        <v>0.42840136020899999</v>
      </c>
      <c r="AR196" t="str">
        <f t="shared" ref="AR196:AR202" si="168">IF(AQ196=AM196,"pedestrian-back",IF(AQ196=AN196,"pedestrian-front",IF(AQ196=AO196,"pedestrian-left",IF(AQ196=AP196,"pedestrian-right"))))</f>
        <v>pedestrian-right</v>
      </c>
      <c r="AS196">
        <f t="shared" ref="AS196:AS202" si="169">IF(AR196=B196,1,0)</f>
        <v>0</v>
      </c>
      <c r="AT196">
        <f t="shared" ref="AT196:AT202" si="170">E196</f>
        <v>-2.0204167827999999</v>
      </c>
      <c r="AU196">
        <f t="shared" ref="AU196:AU202" si="171">F196</f>
        <v>-1.44833218837</v>
      </c>
      <c r="AV196">
        <f t="shared" ref="AV196:AV202" si="172">IF(AT196&gt;0,AT196,0)</f>
        <v>0</v>
      </c>
      <c r="AW196">
        <f t="shared" ref="AW196:AW202" si="173">IF(AU196&gt;0,AU196,0)</f>
        <v>0</v>
      </c>
      <c r="AX196">
        <f t="shared" ref="AX196:AX202" si="174">IF(AU196&lt;0,ABS(AU196),0)</f>
        <v>1.44833218837</v>
      </c>
      <c r="AY196">
        <f t="shared" ref="AY196:AY202" si="175">IF(AT196&lt;0,ABS(AT196),0)</f>
        <v>2.0204167827999999</v>
      </c>
      <c r="AZ196">
        <f t="shared" ref="AZ196:AZ202" si="176">MAX(AV196:AY196)</f>
        <v>2.0204167827999999</v>
      </c>
      <c r="BA196" t="str">
        <f t="shared" ref="BA196:BA202" si="177">IF(AZ196=AV196,"pedestrian-back",IF(AZ196=AW196,"pedestrian-front",IF(AZ196=AX196,"pedestrian-left",IF(AZ196=AY196,"pedestrian-right"))))</f>
        <v>pedestrian-right</v>
      </c>
      <c r="BB196">
        <f t="shared" ref="BB196:BB202" si="178">IF(BA196=B196,1,0)</f>
        <v>0</v>
      </c>
    </row>
    <row r="197" spans="1:54" x14ac:dyDescent="0.25">
      <c r="A197" t="s">
        <v>204</v>
      </c>
      <c r="B197" t="s">
        <v>16</v>
      </c>
      <c r="C197">
        <v>-6.5811334786E-2</v>
      </c>
      <c r="D197">
        <v>-2.8769116927199998</v>
      </c>
      <c r="E197">
        <v>-2.8102089503599998</v>
      </c>
      <c r="F197">
        <v>-1.55202576193</v>
      </c>
      <c r="G197">
        <v>1.3271359434100001</v>
      </c>
      <c r="H197">
        <v>-1.0430239609600001</v>
      </c>
      <c r="I197">
        <v>0</v>
      </c>
      <c r="J197">
        <v>2</v>
      </c>
      <c r="K197">
        <v>2</v>
      </c>
      <c r="L197">
        <v>2</v>
      </c>
      <c r="M197" t="s">
        <v>16</v>
      </c>
      <c r="N197">
        <f t="shared" si="143"/>
        <v>1</v>
      </c>
      <c r="O197">
        <f t="shared" si="138"/>
        <v>0</v>
      </c>
      <c r="P197">
        <f t="shared" si="139"/>
        <v>1.3929472781960002</v>
      </c>
      <c r="Q197">
        <f t="shared" si="140"/>
        <v>4.4289374546499998</v>
      </c>
      <c r="R197">
        <f t="shared" si="141"/>
        <v>3.8532329113200001</v>
      </c>
      <c r="S197">
        <f t="shared" si="144"/>
        <v>4.4289374546499998</v>
      </c>
      <c r="T197" t="str">
        <f t="shared" si="145"/>
        <v>pedestrian-left</v>
      </c>
      <c r="U197">
        <f t="shared" si="142"/>
        <v>0</v>
      </c>
      <c r="V197" s="2">
        <f t="shared" si="146"/>
        <v>0</v>
      </c>
      <c r="W197" s="3">
        <f t="shared" si="147"/>
        <v>0</v>
      </c>
      <c r="X197" s="4">
        <f t="shared" si="148"/>
        <v>0</v>
      </c>
      <c r="Y197" s="2">
        <f t="shared" si="149"/>
        <v>6.5811334786E-2</v>
      </c>
      <c r="Z197" s="3">
        <f t="shared" si="150"/>
        <v>0</v>
      </c>
      <c r="AA197" s="4">
        <f t="shared" si="151"/>
        <v>1.3271359434100001</v>
      </c>
      <c r="AB197">
        <f t="shared" si="152"/>
        <v>2.8769116927199998</v>
      </c>
      <c r="AC197">
        <f t="shared" si="153"/>
        <v>1.55202576193</v>
      </c>
      <c r="AD197">
        <f t="shared" si="154"/>
        <v>0</v>
      </c>
      <c r="AE197">
        <f t="shared" si="155"/>
        <v>2.8102089503599998</v>
      </c>
      <c r="AF197">
        <f t="shared" si="156"/>
        <v>0</v>
      </c>
      <c r="AG197">
        <f t="shared" si="157"/>
        <v>1.0430239609600001</v>
      </c>
      <c r="AH197">
        <f t="shared" si="158"/>
        <v>2.8769116927199998</v>
      </c>
      <c r="AI197" t="str">
        <f t="shared" si="159"/>
        <v>pedestrian-left</v>
      </c>
      <c r="AJ197">
        <f t="shared" si="160"/>
        <v>0</v>
      </c>
      <c r="AK197">
        <f t="shared" si="161"/>
        <v>-6.5811334786E-2</v>
      </c>
      <c r="AL197">
        <f t="shared" si="162"/>
        <v>-1.0430239609600001</v>
      </c>
      <c r="AM197">
        <f t="shared" si="163"/>
        <v>0</v>
      </c>
      <c r="AN197">
        <f t="shared" si="164"/>
        <v>6.5811334786E-2</v>
      </c>
      <c r="AO197">
        <f t="shared" si="165"/>
        <v>0</v>
      </c>
      <c r="AP197">
        <f t="shared" si="166"/>
        <v>1.0430239609600001</v>
      </c>
      <c r="AQ197">
        <f t="shared" si="167"/>
        <v>1.0430239609600001</v>
      </c>
      <c r="AR197" t="str">
        <f t="shared" si="168"/>
        <v>pedestrian-right</v>
      </c>
      <c r="AS197">
        <f t="shared" si="169"/>
        <v>0</v>
      </c>
      <c r="AT197">
        <f t="shared" si="170"/>
        <v>-2.8102089503599998</v>
      </c>
      <c r="AU197">
        <f t="shared" si="171"/>
        <v>-1.55202576193</v>
      </c>
      <c r="AV197">
        <f t="shared" si="172"/>
        <v>0</v>
      </c>
      <c r="AW197">
        <f t="shared" si="173"/>
        <v>0</v>
      </c>
      <c r="AX197">
        <f t="shared" si="174"/>
        <v>1.55202576193</v>
      </c>
      <c r="AY197">
        <f t="shared" si="175"/>
        <v>2.8102089503599998</v>
      </c>
      <c r="AZ197">
        <f t="shared" si="176"/>
        <v>2.8102089503599998</v>
      </c>
      <c r="BA197" t="str">
        <f t="shared" si="177"/>
        <v>pedestrian-right</v>
      </c>
      <c r="BB197">
        <f t="shared" si="178"/>
        <v>0</v>
      </c>
    </row>
    <row r="198" spans="1:54" x14ac:dyDescent="0.25">
      <c r="A198" t="s">
        <v>205</v>
      </c>
      <c r="B198" t="s">
        <v>21</v>
      </c>
      <c r="C198">
        <v>-0.10703729051499999</v>
      </c>
      <c r="D198">
        <v>0.94282692771800003</v>
      </c>
      <c r="E198">
        <v>-0.10894243568299999</v>
      </c>
      <c r="F198">
        <v>1.0445655144699999</v>
      </c>
      <c r="G198">
        <v>-0.237548249963</v>
      </c>
      <c r="H198">
        <v>-1.4903352568099999</v>
      </c>
      <c r="I198">
        <v>1</v>
      </c>
      <c r="J198">
        <v>2</v>
      </c>
      <c r="K198">
        <v>0</v>
      </c>
      <c r="L198">
        <v>3</v>
      </c>
      <c r="M198" t="s">
        <v>16</v>
      </c>
      <c r="N198">
        <f t="shared" si="143"/>
        <v>0</v>
      </c>
      <c r="O198">
        <f t="shared" si="138"/>
        <v>0.94282692771800003</v>
      </c>
      <c r="P198">
        <f t="shared" si="139"/>
        <v>1.151602804985</v>
      </c>
      <c r="Q198">
        <f t="shared" si="140"/>
        <v>0</v>
      </c>
      <c r="R198">
        <f t="shared" si="141"/>
        <v>1.8368259424559998</v>
      </c>
      <c r="S198">
        <f t="shared" si="144"/>
        <v>1.8368259424559998</v>
      </c>
      <c r="T198" t="str">
        <f t="shared" si="145"/>
        <v>pedestrian-right</v>
      </c>
      <c r="U198">
        <f t="shared" si="142"/>
        <v>1</v>
      </c>
      <c r="V198" s="2">
        <f t="shared" si="146"/>
        <v>0</v>
      </c>
      <c r="W198" s="3">
        <f t="shared" si="147"/>
        <v>0.94282692771800003</v>
      </c>
      <c r="X198" s="4">
        <f t="shared" si="148"/>
        <v>0</v>
      </c>
      <c r="Y198" s="2">
        <f t="shared" si="149"/>
        <v>0.10703729051499999</v>
      </c>
      <c r="Z198" s="3">
        <f t="shared" si="150"/>
        <v>1.0445655144699999</v>
      </c>
      <c r="AA198" s="4">
        <f t="shared" si="151"/>
        <v>0</v>
      </c>
      <c r="AB198">
        <f t="shared" si="152"/>
        <v>0</v>
      </c>
      <c r="AC198">
        <f t="shared" si="153"/>
        <v>0</v>
      </c>
      <c r="AD198">
        <f t="shared" si="154"/>
        <v>0</v>
      </c>
      <c r="AE198">
        <f t="shared" si="155"/>
        <v>0.10894243568299999</v>
      </c>
      <c r="AF198">
        <f t="shared" si="156"/>
        <v>0.237548249963</v>
      </c>
      <c r="AG198">
        <f t="shared" si="157"/>
        <v>1.4903352568099999</v>
      </c>
      <c r="AH198">
        <f t="shared" si="158"/>
        <v>1.4903352568099999</v>
      </c>
      <c r="AI198" t="str">
        <f t="shared" si="159"/>
        <v>pedestrian-right</v>
      </c>
      <c r="AJ198">
        <f t="shared" si="160"/>
        <v>1</v>
      </c>
      <c r="AK198">
        <f t="shared" si="161"/>
        <v>-0.10703729051499999</v>
      </c>
      <c r="AL198">
        <f t="shared" si="162"/>
        <v>-1.4903352568099999</v>
      </c>
      <c r="AM198">
        <f t="shared" si="163"/>
        <v>0</v>
      </c>
      <c r="AN198">
        <f t="shared" si="164"/>
        <v>0.10703729051499999</v>
      </c>
      <c r="AO198">
        <f t="shared" si="165"/>
        <v>0</v>
      </c>
      <c r="AP198">
        <f t="shared" si="166"/>
        <v>1.4903352568099999</v>
      </c>
      <c r="AQ198">
        <f t="shared" si="167"/>
        <v>1.4903352568099999</v>
      </c>
      <c r="AR198" t="str">
        <f t="shared" si="168"/>
        <v>pedestrian-right</v>
      </c>
      <c r="AS198">
        <f t="shared" si="169"/>
        <v>1</v>
      </c>
      <c r="AT198">
        <f t="shared" si="170"/>
        <v>-0.10894243568299999</v>
      </c>
      <c r="AU198">
        <f t="shared" si="171"/>
        <v>1.0445655144699999</v>
      </c>
      <c r="AV198">
        <f t="shared" si="172"/>
        <v>0</v>
      </c>
      <c r="AW198">
        <f t="shared" si="173"/>
        <v>1.0445655144699999</v>
      </c>
      <c r="AX198">
        <f t="shared" si="174"/>
        <v>0</v>
      </c>
      <c r="AY198">
        <f t="shared" si="175"/>
        <v>0.10894243568299999</v>
      </c>
      <c r="AZ198">
        <f t="shared" si="176"/>
        <v>1.0445655144699999</v>
      </c>
      <c r="BA198" t="str">
        <f t="shared" si="177"/>
        <v>pedestrian-front</v>
      </c>
      <c r="BB198">
        <f t="shared" si="178"/>
        <v>0</v>
      </c>
    </row>
    <row r="199" spans="1:54" x14ac:dyDescent="0.25">
      <c r="A199" t="s">
        <v>206</v>
      </c>
      <c r="B199" t="s">
        <v>21</v>
      </c>
      <c r="C199">
        <v>-7.1808233161999996E-2</v>
      </c>
      <c r="D199">
        <v>3.5013134290399997E-2</v>
      </c>
      <c r="E199">
        <v>-0.85790278907299999</v>
      </c>
      <c r="F199">
        <v>-0.36859717907400003</v>
      </c>
      <c r="G199">
        <v>3.2884087359899998E-2</v>
      </c>
      <c r="H199">
        <v>-0.15575281124400001</v>
      </c>
      <c r="I199">
        <v>1</v>
      </c>
      <c r="J199">
        <v>2</v>
      </c>
      <c r="K199">
        <v>1</v>
      </c>
      <c r="L199">
        <v>2</v>
      </c>
      <c r="M199" t="s">
        <v>16</v>
      </c>
      <c r="N199">
        <f t="shared" si="143"/>
        <v>0</v>
      </c>
      <c r="O199">
        <f t="shared" si="138"/>
        <v>3.5013134290399997E-2</v>
      </c>
      <c r="P199">
        <f t="shared" si="139"/>
        <v>0.1046923205219</v>
      </c>
      <c r="Q199">
        <f t="shared" si="140"/>
        <v>0.36859717907400003</v>
      </c>
      <c r="R199">
        <f t="shared" si="141"/>
        <v>1.0136556003170001</v>
      </c>
      <c r="S199">
        <f t="shared" si="144"/>
        <v>1.0136556003170001</v>
      </c>
      <c r="T199" t="str">
        <f t="shared" si="145"/>
        <v>pedestrian-right</v>
      </c>
      <c r="U199">
        <f t="shared" si="142"/>
        <v>1</v>
      </c>
      <c r="V199" s="2">
        <f t="shared" si="146"/>
        <v>0</v>
      </c>
      <c r="W199" s="3">
        <f t="shared" si="147"/>
        <v>3.5013134290399997E-2</v>
      </c>
      <c r="X199" s="4">
        <f t="shared" si="148"/>
        <v>0</v>
      </c>
      <c r="Y199" s="2">
        <f t="shared" si="149"/>
        <v>7.1808233161999996E-2</v>
      </c>
      <c r="Z199" s="3">
        <f t="shared" si="150"/>
        <v>0</v>
      </c>
      <c r="AA199" s="4">
        <f t="shared" si="151"/>
        <v>3.2884087359899998E-2</v>
      </c>
      <c r="AB199">
        <f t="shared" si="152"/>
        <v>0</v>
      </c>
      <c r="AC199">
        <f t="shared" si="153"/>
        <v>0.36859717907400003</v>
      </c>
      <c r="AD199">
        <f t="shared" si="154"/>
        <v>0</v>
      </c>
      <c r="AE199">
        <f t="shared" si="155"/>
        <v>0.85790278907299999</v>
      </c>
      <c r="AF199">
        <f t="shared" si="156"/>
        <v>0</v>
      </c>
      <c r="AG199">
        <f t="shared" si="157"/>
        <v>0.15575281124400001</v>
      </c>
      <c r="AH199">
        <f t="shared" si="158"/>
        <v>0.85790278907299999</v>
      </c>
      <c r="AI199" t="str">
        <f t="shared" si="159"/>
        <v>pedestrian-right</v>
      </c>
      <c r="AJ199">
        <f t="shared" si="160"/>
        <v>1</v>
      </c>
      <c r="AK199">
        <f t="shared" si="161"/>
        <v>-7.1808233161999996E-2</v>
      </c>
      <c r="AL199">
        <f t="shared" si="162"/>
        <v>-0.15575281124400001</v>
      </c>
      <c r="AM199">
        <f t="shared" si="163"/>
        <v>0</v>
      </c>
      <c r="AN199">
        <f t="shared" si="164"/>
        <v>7.1808233161999996E-2</v>
      </c>
      <c r="AO199">
        <f t="shared" si="165"/>
        <v>0</v>
      </c>
      <c r="AP199">
        <f t="shared" si="166"/>
        <v>0.15575281124400001</v>
      </c>
      <c r="AQ199">
        <f t="shared" si="167"/>
        <v>0.15575281124400001</v>
      </c>
      <c r="AR199" t="str">
        <f t="shared" si="168"/>
        <v>pedestrian-right</v>
      </c>
      <c r="AS199">
        <f t="shared" si="169"/>
        <v>1</v>
      </c>
      <c r="AT199">
        <f t="shared" si="170"/>
        <v>-0.85790278907299999</v>
      </c>
      <c r="AU199">
        <f t="shared" si="171"/>
        <v>-0.36859717907400003</v>
      </c>
      <c r="AV199">
        <f t="shared" si="172"/>
        <v>0</v>
      </c>
      <c r="AW199">
        <f t="shared" si="173"/>
        <v>0</v>
      </c>
      <c r="AX199">
        <f t="shared" si="174"/>
        <v>0.36859717907400003</v>
      </c>
      <c r="AY199">
        <f t="shared" si="175"/>
        <v>0.85790278907299999</v>
      </c>
      <c r="AZ199">
        <f t="shared" si="176"/>
        <v>0.85790278907299999</v>
      </c>
      <c r="BA199" t="str">
        <f t="shared" si="177"/>
        <v>pedestrian-right</v>
      </c>
      <c r="BB199">
        <f t="shared" si="178"/>
        <v>1</v>
      </c>
    </row>
    <row r="200" spans="1:54" x14ac:dyDescent="0.25">
      <c r="A200" t="s">
        <v>207</v>
      </c>
      <c r="B200" t="s">
        <v>16</v>
      </c>
      <c r="C200">
        <v>-0.55290096504899999</v>
      </c>
      <c r="D200">
        <v>-0.61594019971400005</v>
      </c>
      <c r="E200">
        <v>-1.65879811853</v>
      </c>
      <c r="F200">
        <v>-1.39560537311</v>
      </c>
      <c r="G200">
        <v>0.64990950774699996</v>
      </c>
      <c r="H200">
        <v>0.32459714645400001</v>
      </c>
      <c r="I200">
        <v>0</v>
      </c>
      <c r="J200">
        <v>2</v>
      </c>
      <c r="K200">
        <v>3</v>
      </c>
      <c r="L200">
        <v>1</v>
      </c>
      <c r="M200" t="s">
        <v>16</v>
      </c>
      <c r="N200">
        <f t="shared" si="143"/>
        <v>1</v>
      </c>
      <c r="O200">
        <f t="shared" si="138"/>
        <v>0</v>
      </c>
      <c r="P200">
        <f t="shared" si="139"/>
        <v>1.2028104727960001</v>
      </c>
      <c r="Q200">
        <f t="shared" si="140"/>
        <v>2.336142719278</v>
      </c>
      <c r="R200">
        <f t="shared" si="141"/>
        <v>1.65879811853</v>
      </c>
      <c r="S200">
        <f t="shared" si="144"/>
        <v>2.336142719278</v>
      </c>
      <c r="T200" t="str">
        <f t="shared" si="145"/>
        <v>pedestrian-left</v>
      </c>
      <c r="U200">
        <f t="shared" si="142"/>
        <v>0</v>
      </c>
      <c r="V200" s="2">
        <f t="shared" si="146"/>
        <v>0</v>
      </c>
      <c r="W200" s="3">
        <f t="shared" si="147"/>
        <v>0</v>
      </c>
      <c r="X200" s="4">
        <f t="shared" si="148"/>
        <v>0</v>
      </c>
      <c r="Y200" s="2">
        <f t="shared" si="149"/>
        <v>0.55290096504899999</v>
      </c>
      <c r="Z200" s="3">
        <f t="shared" si="150"/>
        <v>0</v>
      </c>
      <c r="AA200" s="4">
        <f t="shared" si="151"/>
        <v>0.64990950774699996</v>
      </c>
      <c r="AB200">
        <f t="shared" si="152"/>
        <v>0.61594019971400005</v>
      </c>
      <c r="AC200">
        <f t="shared" si="153"/>
        <v>1.39560537311</v>
      </c>
      <c r="AD200">
        <f t="shared" si="154"/>
        <v>0.32459714645400001</v>
      </c>
      <c r="AE200">
        <f t="shared" si="155"/>
        <v>1.65879811853</v>
      </c>
      <c r="AF200">
        <f t="shared" si="156"/>
        <v>0</v>
      </c>
      <c r="AG200">
        <f t="shared" si="157"/>
        <v>0</v>
      </c>
      <c r="AH200">
        <f t="shared" si="158"/>
        <v>1.65879811853</v>
      </c>
      <c r="AI200" t="str">
        <f t="shared" si="159"/>
        <v>pedestrian-right</v>
      </c>
      <c r="AJ200">
        <f t="shared" si="160"/>
        <v>0</v>
      </c>
      <c r="AK200">
        <f t="shared" si="161"/>
        <v>-0.55290096504899999</v>
      </c>
      <c r="AL200">
        <f t="shared" si="162"/>
        <v>0.32459714645400001</v>
      </c>
      <c r="AM200">
        <f t="shared" si="163"/>
        <v>0</v>
      </c>
      <c r="AN200">
        <f t="shared" si="164"/>
        <v>0.55290096504899999</v>
      </c>
      <c r="AO200">
        <f t="shared" si="165"/>
        <v>0.32459714645400001</v>
      </c>
      <c r="AP200">
        <f t="shared" si="166"/>
        <v>0</v>
      </c>
      <c r="AQ200">
        <f t="shared" si="167"/>
        <v>0.55290096504899999</v>
      </c>
      <c r="AR200" t="str">
        <f t="shared" si="168"/>
        <v>pedestrian-front</v>
      </c>
      <c r="AS200">
        <f t="shared" si="169"/>
        <v>1</v>
      </c>
      <c r="AT200">
        <f t="shared" si="170"/>
        <v>-1.65879811853</v>
      </c>
      <c r="AU200">
        <f t="shared" si="171"/>
        <v>-1.39560537311</v>
      </c>
      <c r="AV200">
        <f t="shared" si="172"/>
        <v>0</v>
      </c>
      <c r="AW200">
        <f t="shared" si="173"/>
        <v>0</v>
      </c>
      <c r="AX200">
        <f t="shared" si="174"/>
        <v>1.39560537311</v>
      </c>
      <c r="AY200">
        <f t="shared" si="175"/>
        <v>1.65879811853</v>
      </c>
      <c r="AZ200">
        <f t="shared" si="176"/>
        <v>1.65879811853</v>
      </c>
      <c r="BA200" t="str">
        <f t="shared" si="177"/>
        <v>pedestrian-right</v>
      </c>
      <c r="BB200">
        <f t="shared" si="178"/>
        <v>0</v>
      </c>
    </row>
    <row r="201" spans="1:54" x14ac:dyDescent="0.25">
      <c r="A201" t="s">
        <v>208</v>
      </c>
      <c r="B201" t="s">
        <v>16</v>
      </c>
      <c r="C201">
        <v>0.30900130879499998</v>
      </c>
      <c r="D201">
        <v>-0.45342703450999999</v>
      </c>
      <c r="E201">
        <v>0.411366635674</v>
      </c>
      <c r="F201">
        <v>-0.64526882338900005</v>
      </c>
      <c r="G201">
        <v>1.49801361998</v>
      </c>
      <c r="H201">
        <v>-0.47288378950999999</v>
      </c>
      <c r="I201">
        <v>2</v>
      </c>
      <c r="J201">
        <v>1</v>
      </c>
      <c r="K201">
        <v>2</v>
      </c>
      <c r="L201">
        <v>1</v>
      </c>
      <c r="M201" t="s">
        <v>7</v>
      </c>
      <c r="N201">
        <f t="shared" si="143"/>
        <v>0</v>
      </c>
      <c r="O201">
        <f t="shared" si="138"/>
        <v>0.72036794446899999</v>
      </c>
      <c r="P201">
        <f t="shared" si="139"/>
        <v>1.49801361998</v>
      </c>
      <c r="Q201">
        <f t="shared" si="140"/>
        <v>1.098695857899</v>
      </c>
      <c r="R201">
        <f t="shared" si="141"/>
        <v>0.47288378950999999</v>
      </c>
      <c r="S201">
        <f t="shared" si="144"/>
        <v>1.49801361998</v>
      </c>
      <c r="T201" t="str">
        <f t="shared" si="145"/>
        <v>pedestrian-front</v>
      </c>
      <c r="U201">
        <f t="shared" si="142"/>
        <v>1</v>
      </c>
      <c r="V201" s="2">
        <f t="shared" si="146"/>
        <v>0.30900130879499998</v>
      </c>
      <c r="W201" s="3">
        <f t="shared" si="147"/>
        <v>0</v>
      </c>
      <c r="X201" s="4">
        <f t="shared" si="148"/>
        <v>0.411366635674</v>
      </c>
      <c r="Y201" s="2">
        <f t="shared" si="149"/>
        <v>0</v>
      </c>
      <c r="Z201" s="3">
        <f t="shared" si="150"/>
        <v>0</v>
      </c>
      <c r="AA201" s="4">
        <f t="shared" si="151"/>
        <v>1.49801361998</v>
      </c>
      <c r="AB201">
        <f t="shared" si="152"/>
        <v>0.45342703450999999</v>
      </c>
      <c r="AC201">
        <f t="shared" si="153"/>
        <v>0.64526882338900005</v>
      </c>
      <c r="AD201">
        <f t="shared" si="154"/>
        <v>0</v>
      </c>
      <c r="AE201">
        <f t="shared" si="155"/>
        <v>0</v>
      </c>
      <c r="AF201">
        <f t="shared" si="156"/>
        <v>0</v>
      </c>
      <c r="AG201">
        <f t="shared" si="157"/>
        <v>0.47288378950999999</v>
      </c>
      <c r="AH201">
        <f t="shared" si="158"/>
        <v>1.49801361998</v>
      </c>
      <c r="AI201" t="str">
        <f t="shared" si="159"/>
        <v>pedestrian-front</v>
      </c>
      <c r="AJ201">
        <f t="shared" si="160"/>
        <v>1</v>
      </c>
      <c r="AK201">
        <f t="shared" si="161"/>
        <v>0.30900130879499998</v>
      </c>
      <c r="AL201">
        <f t="shared" si="162"/>
        <v>-0.47288378950999999</v>
      </c>
      <c r="AM201">
        <f t="shared" si="163"/>
        <v>0.30900130879499998</v>
      </c>
      <c r="AN201">
        <f t="shared" si="164"/>
        <v>0</v>
      </c>
      <c r="AO201">
        <f t="shared" si="165"/>
        <v>0</v>
      </c>
      <c r="AP201">
        <f t="shared" si="166"/>
        <v>0.47288378950999999</v>
      </c>
      <c r="AQ201">
        <f t="shared" si="167"/>
        <v>0.47288378950999999</v>
      </c>
      <c r="AR201" t="str">
        <f t="shared" si="168"/>
        <v>pedestrian-right</v>
      </c>
      <c r="AS201">
        <f t="shared" si="169"/>
        <v>0</v>
      </c>
      <c r="AT201">
        <f t="shared" si="170"/>
        <v>0.411366635674</v>
      </c>
      <c r="AU201">
        <f t="shared" si="171"/>
        <v>-0.64526882338900005</v>
      </c>
      <c r="AV201">
        <f t="shared" si="172"/>
        <v>0.411366635674</v>
      </c>
      <c r="AW201">
        <f t="shared" si="173"/>
        <v>0</v>
      </c>
      <c r="AX201">
        <f t="shared" si="174"/>
        <v>0.64526882338900005</v>
      </c>
      <c r="AY201">
        <f t="shared" si="175"/>
        <v>0</v>
      </c>
      <c r="AZ201">
        <f t="shared" si="176"/>
        <v>0.64526882338900005</v>
      </c>
      <c r="BA201" t="str">
        <f t="shared" si="177"/>
        <v>pedestrian-left</v>
      </c>
      <c r="BB201">
        <f t="shared" si="178"/>
        <v>0</v>
      </c>
    </row>
    <row r="202" spans="1:54" x14ac:dyDescent="0.25">
      <c r="A202" t="s">
        <v>209</v>
      </c>
      <c r="B202" t="s">
        <v>12</v>
      </c>
      <c r="C202">
        <v>0.81054106790400005</v>
      </c>
      <c r="D202">
        <v>0.49697256249299998</v>
      </c>
      <c r="E202">
        <v>0.91757327075100004</v>
      </c>
      <c r="F202">
        <v>1.52241146971</v>
      </c>
      <c r="G202">
        <v>0.66549759154699994</v>
      </c>
      <c r="H202">
        <v>0.114774594162</v>
      </c>
      <c r="I202">
        <v>3</v>
      </c>
      <c r="J202">
        <v>2</v>
      </c>
      <c r="K202">
        <v>1</v>
      </c>
      <c r="L202">
        <v>0</v>
      </c>
      <c r="M202" t="s">
        <v>7</v>
      </c>
      <c r="N202">
        <f t="shared" si="143"/>
        <v>0</v>
      </c>
      <c r="O202">
        <f t="shared" si="138"/>
        <v>2.2250869011479999</v>
      </c>
      <c r="P202">
        <f t="shared" si="139"/>
        <v>2.1879090612569998</v>
      </c>
      <c r="Q202">
        <f t="shared" si="140"/>
        <v>0.114774594162</v>
      </c>
      <c r="R202">
        <f t="shared" si="141"/>
        <v>0</v>
      </c>
      <c r="S202">
        <f t="shared" si="144"/>
        <v>2.2250869011479999</v>
      </c>
      <c r="T202" t="str">
        <f t="shared" si="145"/>
        <v>pedestrian-back</v>
      </c>
      <c r="U202">
        <f t="shared" si="142"/>
        <v>0</v>
      </c>
      <c r="V202" s="2">
        <f t="shared" si="146"/>
        <v>0.81054106790400005</v>
      </c>
      <c r="W202" s="3">
        <f t="shared" si="147"/>
        <v>0.49697256249299998</v>
      </c>
      <c r="X202" s="4">
        <f t="shared" si="148"/>
        <v>0.91757327075100004</v>
      </c>
      <c r="Y202" s="2">
        <f t="shared" si="149"/>
        <v>0</v>
      </c>
      <c r="Z202" s="3">
        <f t="shared" si="150"/>
        <v>1.52241146971</v>
      </c>
      <c r="AA202" s="4">
        <f t="shared" si="151"/>
        <v>0.66549759154699994</v>
      </c>
      <c r="AB202">
        <f t="shared" si="152"/>
        <v>0</v>
      </c>
      <c r="AC202">
        <f t="shared" si="153"/>
        <v>0</v>
      </c>
      <c r="AD202">
        <f t="shared" si="154"/>
        <v>0.114774594162</v>
      </c>
      <c r="AE202">
        <f t="shared" si="155"/>
        <v>0</v>
      </c>
      <c r="AF202">
        <f t="shared" si="156"/>
        <v>0</v>
      </c>
      <c r="AG202">
        <f t="shared" si="157"/>
        <v>0</v>
      </c>
      <c r="AH202">
        <f t="shared" si="158"/>
        <v>1.52241146971</v>
      </c>
      <c r="AI202" t="str">
        <f t="shared" si="159"/>
        <v>pedestrian-front</v>
      </c>
      <c r="AJ202">
        <f t="shared" si="160"/>
        <v>0</v>
      </c>
      <c r="AK202">
        <f t="shared" si="161"/>
        <v>0.81054106790400005</v>
      </c>
      <c r="AL202">
        <f t="shared" si="162"/>
        <v>0.114774594162</v>
      </c>
      <c r="AM202">
        <f t="shared" si="163"/>
        <v>0.81054106790400005</v>
      </c>
      <c r="AN202">
        <f t="shared" si="164"/>
        <v>0</v>
      </c>
      <c r="AO202">
        <f t="shared" si="165"/>
        <v>0.114774594162</v>
      </c>
      <c r="AP202">
        <f t="shared" si="166"/>
        <v>0</v>
      </c>
      <c r="AQ202">
        <f t="shared" si="167"/>
        <v>0.81054106790400005</v>
      </c>
      <c r="AR202" t="str">
        <f t="shared" si="168"/>
        <v>pedestrian-back</v>
      </c>
      <c r="AS202">
        <f t="shared" si="169"/>
        <v>0</v>
      </c>
      <c r="AT202">
        <f t="shared" si="170"/>
        <v>0.91757327075100004</v>
      </c>
      <c r="AU202">
        <f t="shared" si="171"/>
        <v>1.52241146971</v>
      </c>
      <c r="AV202">
        <f t="shared" si="172"/>
        <v>0.91757327075100004</v>
      </c>
      <c r="AW202">
        <f t="shared" si="173"/>
        <v>1.52241146971</v>
      </c>
      <c r="AX202">
        <f t="shared" si="174"/>
        <v>0</v>
      </c>
      <c r="AY202">
        <f t="shared" si="175"/>
        <v>0</v>
      </c>
      <c r="AZ202">
        <f t="shared" si="176"/>
        <v>1.52241146971</v>
      </c>
      <c r="BA202" t="str">
        <f t="shared" si="177"/>
        <v>pedestrian-front</v>
      </c>
      <c r="BB202">
        <f t="shared" si="178"/>
        <v>0</v>
      </c>
    </row>
  </sheetData>
  <mergeCells count="7">
    <mergeCell ref="AK1:AL1"/>
    <mergeCell ref="AE1:AG1"/>
    <mergeCell ref="C1:H1"/>
    <mergeCell ref="V1:X1"/>
    <mergeCell ref="Y1:AA1"/>
    <mergeCell ref="AB1:AD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decision_values_one-vs-one-N-20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Patil</dc:creator>
  <cp:lastModifiedBy>Mandar</cp:lastModifiedBy>
  <dcterms:created xsi:type="dcterms:W3CDTF">2013-02-09T02:07:14Z</dcterms:created>
  <dcterms:modified xsi:type="dcterms:W3CDTF">2013-02-10T23:19:29Z</dcterms:modified>
</cp:coreProperties>
</file>