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_Computing\GPR\"/>
    </mc:Choice>
  </mc:AlternateContent>
  <xr:revisionPtr revIDLastSave="0" documentId="13_ncr:1_{B57859F9-5E25-4BFB-8E57-8407F169A725}" xr6:coauthVersionLast="45" xr6:coauthVersionMax="45" xr10:uidLastSave="{00000000-0000-0000-0000-000000000000}"/>
  <bookViews>
    <workbookView xWindow="-120" yWindow="-120" windowWidth="29040" windowHeight="15840" xr2:uid="{BC2F5F24-441F-40F2-B939-33DF84FCC19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B35" i="3"/>
  <c r="B36" i="3"/>
  <c r="B37" i="3"/>
  <c r="B38" i="3"/>
  <c r="B39" i="3"/>
  <c r="B34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C27" i="3"/>
  <c r="C28" i="3"/>
  <c r="C29" i="3"/>
  <c r="C30" i="3"/>
  <c r="C31" i="3"/>
  <c r="C32" i="3"/>
  <c r="B32" i="3"/>
  <c r="B31" i="3"/>
  <c r="B30" i="3"/>
  <c r="B29" i="3"/>
  <c r="B28" i="3"/>
  <c r="B27" i="3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S3" i="1"/>
  <c r="S4" i="1"/>
  <c r="S5" i="1"/>
  <c r="S6" i="1"/>
  <c r="S7" i="1"/>
  <c r="S8" i="1"/>
  <c r="R8" i="1"/>
  <c r="R7" i="1"/>
  <c r="R6" i="1"/>
  <c r="R5" i="1"/>
  <c r="R4" i="1"/>
  <c r="R3" i="1"/>
  <c r="AD3" i="1" s="1"/>
  <c r="AM31" i="1" l="1"/>
  <c r="AM30" i="1"/>
  <c r="AM29" i="1"/>
  <c r="AM28" i="1"/>
  <c r="AM27" i="1"/>
  <c r="AM26" i="1"/>
  <c r="AL31" i="1"/>
  <c r="AL30" i="1"/>
  <c r="AL29" i="1"/>
  <c r="AL28" i="1"/>
  <c r="AL27" i="1"/>
  <c r="AL26" i="1"/>
  <c r="AK31" i="1"/>
  <c r="AK30" i="1"/>
  <c r="AK29" i="1"/>
  <c r="AK28" i="1"/>
  <c r="AK27" i="1"/>
  <c r="AK26" i="1"/>
  <c r="AJ31" i="1"/>
  <c r="AJ30" i="1"/>
  <c r="AJ29" i="1"/>
  <c r="AJ28" i="1"/>
  <c r="AJ27" i="1"/>
  <c r="AJ26" i="1"/>
  <c r="AI26" i="1"/>
  <c r="AI31" i="1"/>
  <c r="AI30" i="1"/>
  <c r="AI29" i="1"/>
  <c r="AI28" i="1"/>
  <c r="AI27" i="1"/>
  <c r="AH31" i="1"/>
  <c r="AH30" i="1"/>
  <c r="AH29" i="1"/>
  <c r="AH28" i="1"/>
  <c r="AH27" i="1"/>
  <c r="AH26" i="1"/>
  <c r="AG31" i="1"/>
  <c r="AG30" i="1"/>
  <c r="AG29" i="1"/>
  <c r="AG28" i="1"/>
  <c r="AG27" i="1"/>
  <c r="AG26" i="1"/>
  <c r="AF31" i="1"/>
  <c r="AF30" i="1"/>
  <c r="AF29" i="1"/>
  <c r="AF28" i="1"/>
  <c r="AF27" i="1"/>
  <c r="AF26" i="1"/>
  <c r="AE31" i="1"/>
  <c r="AE30" i="1"/>
  <c r="AE29" i="1"/>
  <c r="AE28" i="1"/>
  <c r="AE27" i="1"/>
  <c r="AE26" i="1"/>
  <c r="AD31" i="1"/>
  <c r="AD30" i="1"/>
  <c r="AD29" i="1"/>
  <c r="AD28" i="1"/>
  <c r="AD27" i="1"/>
  <c r="AD26" i="1"/>
  <c r="AM20" i="1"/>
  <c r="AM19" i="1"/>
  <c r="AM18" i="1"/>
  <c r="AM17" i="1"/>
  <c r="AM16" i="1"/>
  <c r="AM15" i="1"/>
  <c r="AL20" i="1"/>
  <c r="AL19" i="1"/>
  <c r="AL18" i="1"/>
  <c r="AL17" i="1"/>
  <c r="AL16" i="1"/>
  <c r="AL15" i="1"/>
  <c r="AK20" i="1"/>
  <c r="AK19" i="1"/>
  <c r="AK18" i="1"/>
  <c r="AK17" i="1"/>
  <c r="AK16" i="1"/>
  <c r="AK15" i="1"/>
  <c r="AJ20" i="1"/>
  <c r="AJ19" i="1"/>
  <c r="AJ18" i="1"/>
  <c r="AJ17" i="1"/>
  <c r="AJ16" i="1"/>
  <c r="AJ15" i="1"/>
  <c r="AI20" i="1"/>
  <c r="AI19" i="1"/>
  <c r="AI18" i="1"/>
  <c r="AI17" i="1"/>
  <c r="AI16" i="1"/>
  <c r="AI15" i="1"/>
  <c r="AH20" i="1"/>
  <c r="AH19" i="1"/>
  <c r="AH18" i="1"/>
  <c r="AH17" i="1"/>
  <c r="AH16" i="1"/>
  <c r="AH15" i="1"/>
  <c r="AG20" i="1"/>
  <c r="AG19" i="1"/>
  <c r="AG18" i="1"/>
  <c r="AG17" i="1"/>
  <c r="AG16" i="1"/>
  <c r="AG15" i="1"/>
  <c r="AF20" i="1"/>
  <c r="AF19" i="1"/>
  <c r="AF18" i="1"/>
  <c r="AF17" i="1"/>
  <c r="AF16" i="1"/>
  <c r="AF15" i="1"/>
  <c r="AE20" i="1"/>
  <c r="AE19" i="1"/>
  <c r="AE18" i="1"/>
  <c r="AE17" i="1"/>
  <c r="AE16" i="1"/>
  <c r="AE15" i="1"/>
  <c r="AD20" i="1"/>
  <c r="AD19" i="1"/>
  <c r="AD18" i="1"/>
  <c r="AD17" i="1"/>
  <c r="AD16" i="1"/>
  <c r="AD15" i="1"/>
  <c r="AM8" i="1"/>
  <c r="AM7" i="1"/>
  <c r="AM6" i="1"/>
  <c r="AM5" i="1"/>
  <c r="AM4" i="1"/>
  <c r="AM3" i="1"/>
  <c r="AL8" i="1"/>
  <c r="AL7" i="1"/>
  <c r="AL6" i="1"/>
  <c r="AL5" i="1"/>
  <c r="AL4" i="1"/>
  <c r="AL3" i="1"/>
  <c r="AK8" i="1"/>
  <c r="AK7" i="1"/>
  <c r="AK6" i="1"/>
  <c r="AK5" i="1"/>
  <c r="AK4" i="1"/>
  <c r="AK3" i="1"/>
  <c r="AJ8" i="1"/>
  <c r="AJ7" i="1"/>
  <c r="AJ6" i="1"/>
  <c r="AJ5" i="1"/>
  <c r="AJ4" i="1"/>
  <c r="AJ3" i="1"/>
  <c r="AI8" i="1"/>
  <c r="AI7" i="1"/>
  <c r="AI6" i="1"/>
  <c r="AI5" i="1"/>
  <c r="AI4" i="1"/>
  <c r="AI3" i="1"/>
  <c r="AH8" i="1"/>
  <c r="AH7" i="1"/>
  <c r="AH6" i="1"/>
  <c r="AH5" i="1"/>
  <c r="AH4" i="1"/>
  <c r="AH3" i="1"/>
  <c r="AG8" i="1"/>
  <c r="AG7" i="1"/>
  <c r="AG6" i="1"/>
  <c r="AG5" i="1"/>
  <c r="AG4" i="1"/>
  <c r="AG3" i="1"/>
  <c r="AF8" i="1"/>
  <c r="AF7" i="1"/>
  <c r="AF6" i="1"/>
  <c r="AF5" i="1"/>
  <c r="AF4" i="1"/>
  <c r="AF3" i="1"/>
  <c r="AE8" i="1"/>
  <c r="AE7" i="1"/>
  <c r="AE6" i="1"/>
  <c r="AE5" i="1"/>
  <c r="AE4" i="1"/>
  <c r="AE3" i="1"/>
  <c r="AD8" i="1"/>
  <c r="AD7" i="1"/>
  <c r="AD6" i="1"/>
  <c r="AD5" i="1"/>
  <c r="AD4" i="1"/>
</calcChain>
</file>

<file path=xl/sharedStrings.xml><?xml version="1.0" encoding="utf-8"?>
<sst xmlns="http://schemas.openxmlformats.org/spreadsheetml/2006/main" count="230" uniqueCount="39">
  <si>
    <t>LU</t>
  </si>
  <si>
    <t>Cholesky</t>
  </si>
  <si>
    <t>Num of Threads</t>
  </si>
  <si>
    <t>Size=1000</t>
  </si>
  <si>
    <t>Size=2000</t>
  </si>
  <si>
    <t>Size=3000</t>
  </si>
  <si>
    <t>Size=4000</t>
  </si>
  <si>
    <t>Size=5000</t>
  </si>
  <si>
    <t>Size=6000</t>
  </si>
  <si>
    <t>Size=7000</t>
  </si>
  <si>
    <t>Size=8000</t>
  </si>
  <si>
    <t>Size=9000</t>
  </si>
  <si>
    <t>Size=10000</t>
  </si>
  <si>
    <t>LU Speedup</t>
  </si>
  <si>
    <t>Cholesky Parallel Runtime(ms)</t>
  </si>
  <si>
    <t>Cholesky Speedup</t>
  </si>
  <si>
    <t>Cholesky Parallel Guided Runtime(ms)</t>
  </si>
  <si>
    <t>Cholesky Guided Speedup</t>
  </si>
  <si>
    <t>LU LLC Cache operations(millions)</t>
  </si>
  <si>
    <t>Cholesky LLC Cache operations(millions)</t>
  </si>
  <si>
    <t>LU LLC Cache misses Percentage(millions)</t>
  </si>
  <si>
    <t>LU LLC Cache misses Percentage</t>
  </si>
  <si>
    <t>LU Efficiency</t>
  </si>
  <si>
    <t>Cholesky Efficiency</t>
  </si>
  <si>
    <t>Cholesky(static)</t>
  </si>
  <si>
    <t>Cholesky(guided)</t>
  </si>
  <si>
    <t>LU Runtime(ms)</t>
  </si>
  <si>
    <t>Size=10</t>
  </si>
  <si>
    <t>Size=20</t>
  </si>
  <si>
    <t>Size=30</t>
  </si>
  <si>
    <t>Size=40</t>
  </si>
  <si>
    <t>Size=50</t>
  </si>
  <si>
    <t>Size=60</t>
  </si>
  <si>
    <t>Size=70</t>
  </si>
  <si>
    <t>Size=80</t>
  </si>
  <si>
    <t>Size=90</t>
  </si>
  <si>
    <t>Size=100</t>
  </si>
  <si>
    <t>Cholesky FOPS</t>
  </si>
  <si>
    <t>20(if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</si>
</sst>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Serial</a:t>
            </a:r>
            <a:r>
              <a:rPr lang="en-IN" baseline="0"/>
              <a:t> Runtime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Sheet1!$I$57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Sheet1!$J$56:$O$56</c:f>
              <c:strCache>
                <c:ptCount val="6"/>
                <c:pt idx="0">
                  <c:v>Size=50</c:v>
                </c:pt>
                <c:pt idx="1">
                  <c:v>Size=60</c:v>
                </c:pt>
                <c:pt idx="2">
                  <c:v>Size=70</c:v>
                </c:pt>
                <c:pt idx="3">
                  <c:v>Size=80</c:v>
                </c:pt>
                <c:pt idx="4">
                  <c:v>Size=90</c:v>
                </c:pt>
                <c:pt idx="5">
                  <c:v>Size=100</c:v>
                </c:pt>
              </c:strCache>
            </c:strRef>
          </c:cat>
          <c:val>
            <c:numRef>
              <c:f>Sheet1!$J$57:$O$57</c:f>
              <c:numCache>
                <c:formatCode>General</c:formatCode>
                <c:ptCount val="6"/>
                <c:pt idx="0">
                  <c:v>4440</c:v>
                </c:pt>
                <c:pt idx="1">
                  <c:v>14441</c:v>
                </c:pt>
                <c:pt idx="2">
                  <c:v>36971</c:v>
                </c:pt>
                <c:pt idx="3">
                  <c:v>82878</c:v>
                </c:pt>
                <c:pt idx="4">
                  <c:v>167931</c:v>
                </c:pt>
                <c:pt idx="5">
                  <c:v>331929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A-442E-8630-155EC84E103F}"/>
            </c:ext>
          </c:extLst>
        </c:ser>
        <c:ser>
          <c:idx val="1"/>
          <c:order val="1"/>
          <c:tx>
            <c:strRef>
              <c:f>Sheet1!$I$58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Sheet1!$J$56:$O$56</c:f>
              <c:strCache>
                <c:ptCount val="6"/>
                <c:pt idx="0">
                  <c:v>Size=50</c:v>
                </c:pt>
                <c:pt idx="1">
                  <c:v>Size=60</c:v>
                </c:pt>
                <c:pt idx="2">
                  <c:v>Size=70</c:v>
                </c:pt>
                <c:pt idx="3">
                  <c:v>Size=80</c:v>
                </c:pt>
                <c:pt idx="4">
                  <c:v>Size=90</c:v>
                </c:pt>
                <c:pt idx="5">
                  <c:v>Size=100</c:v>
                </c:pt>
              </c:strCache>
            </c:strRef>
          </c:cat>
          <c:val>
            <c:numRef>
              <c:f>Sheet1!$J$58:$O$58</c:f>
              <c:numCache>
                <c:formatCode>General</c:formatCode>
                <c:ptCount val="6"/>
                <c:pt idx="0">
                  <c:v>8270</c:v>
                </c:pt>
                <c:pt idx="1">
                  <c:v>24882</c:v>
                </c:pt>
                <c:pt idx="2">
                  <c:v>62991</c:v>
                </c:pt>
                <c:pt idx="3">
                  <c:v>140023</c:v>
                </c:pt>
                <c:pt idx="4">
                  <c:v>285643</c:v>
                </c:pt>
                <c:pt idx="5">
                  <c:v>532370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A-442E-8630-155EC84E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05552"/>
        <c:axId val="557105872"/>
      </c:lineChart>
      <c:catAx>
        <c:axId val="55710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05872"/>
        <c:crosses val="autoZero"/>
        <c:auto val="1"/>
        <c:lblAlgn val="ctr"/>
        <c:lblOffset val="100"/>
        <c:noMultiLvlLbl val="0"/>
      </c:catAx>
      <c:valAx>
        <c:axId val="557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</a:t>
            </a:r>
            <a:r>
              <a:rPr lang="en-IN" baseline="0"/>
              <a:t> Size = 100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Sheet1!$R$56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Sheet1!$Q$57:$Q$62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Sheet1!$R$57:$R$62</c:f>
              <c:numCache>
                <c:formatCode>General</c:formatCode>
                <c:ptCount val="6"/>
                <c:pt idx="0">
                  <c:v>531804</c:v>
                </c:pt>
                <c:pt idx="1">
                  <c:v>271051</c:v>
                </c:pt>
                <c:pt idx="2">
                  <c:v>136623</c:v>
                </c:pt>
                <c:pt idx="3">
                  <c:v>69782</c:v>
                </c:pt>
                <c:pt idx="4">
                  <c:v>36953</c:v>
                </c:pt>
                <c:pt idx="5">
                  <c:v>31741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6-4C07-ADBF-2817094505DC}"/>
            </c:ext>
          </c:extLst>
        </c:ser>
        <c:ser>
          <c:idx val="1"/>
          <c:order val="1"/>
          <c:tx>
            <c:strRef>
              <c:f>Sheet1!$S$56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Sheet1!$Q$57:$Q$62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Sheet1!$S$57:$S$62</c:f>
              <c:numCache>
                <c:formatCode>General</c:formatCode>
                <c:ptCount val="6"/>
                <c:pt idx="0">
                  <c:v>1</c:v>
                </c:pt>
                <c:pt idx="1">
                  <c:v>0.98285627778516249</c:v>
                </c:pt>
                <c:pt idx="2">
                  <c:v>0.97282016796894988</c:v>
                </c:pt>
                <c:pt idx="3">
                  <c:v>0.95074220647484065</c:v>
                </c:pt>
                <c:pt idx="4">
                  <c:v>0.89801157832235778</c:v>
                </c:pt>
                <c:pt idx="5">
                  <c:v>0.73837725381414709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6-4C07-ADBF-28170945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92344"/>
        <c:axId val="237400112"/>
      </c:barChart>
      <c:catAx>
        <c:axId val="555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0112"/>
        <c:crosses val="autoZero"/>
        <c:auto val="1"/>
        <c:lblAlgn val="ctr"/>
        <c:lblOffset val="100"/>
        <c:noMultiLvlLbl val="0"/>
      </c:catAx>
      <c:valAx>
        <c:axId val="2374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Static vs Dynamic</a:t>
            </a:r>
            <a:r>
              <a:rPr lang="en-IN" baseline="0"/>
              <a:t> Schedule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Sheet1!$Q$65</c:f>
              <c:strCache>
                <c:ptCount val="1"/>
                <c:pt idx="0">
                  <c:v>Cholesky(static)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Sheet1!$R$64:$AA$64</c:f>
              <c:strCache>
                <c:ptCount val="10"/>
                <c:pt idx="0">
                  <c:v>Size=10</c:v>
                </c:pt>
                <c:pt idx="1">
                  <c:v>Size=20</c:v>
                </c:pt>
                <c:pt idx="2">
                  <c:v>Size=30</c:v>
                </c:pt>
                <c:pt idx="3">
                  <c:v>Size=40</c:v>
                </c:pt>
                <c:pt idx="4">
                  <c:v>Size=50</c:v>
                </c:pt>
                <c:pt idx="5">
                  <c:v>Size=60</c:v>
                </c:pt>
                <c:pt idx="6">
                  <c:v>Size=70</c:v>
                </c:pt>
                <c:pt idx="7">
                  <c:v>Size=80</c:v>
                </c:pt>
                <c:pt idx="8">
                  <c:v>Size=90</c:v>
                </c:pt>
                <c:pt idx="9">
                  <c:v>Size=100</c:v>
                </c:pt>
              </c:strCache>
            </c:strRef>
          </c:cat>
          <c:val>
            <c:numRef>
              <c:f>Sheet1!$R$65:$AA$65</c:f>
              <c:numCache>
                <c:formatCode>General</c:formatCode>
                <c:ptCount val="10"/>
                <c:pt idx="0">
                  <c:v>0.69610389610389611</c:v>
                </c:pt>
                <c:pt idx="1">
                  <c:v>6.7103174603174605</c:v>
                </c:pt>
                <c:pt idx="2">
                  <c:v>9.3414285714285707</c:v>
                </c:pt>
                <c:pt idx="3">
                  <c:v>14.924657534246576</c:v>
                </c:pt>
                <c:pt idx="4">
                  <c:v>16.15234375</c:v>
                </c:pt>
                <c:pt idx="5">
                  <c:v>17.030800821355236</c:v>
                </c:pt>
                <c:pt idx="6">
                  <c:v>17.48293089092423</c:v>
                </c:pt>
                <c:pt idx="7">
                  <c:v>16.845885466794996</c:v>
                </c:pt>
                <c:pt idx="8">
                  <c:v>15.916805973475984</c:v>
                </c:pt>
                <c:pt idx="9">
                  <c:v>14.767545076282941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41D0-BC53-679443E4E577}"/>
            </c:ext>
          </c:extLst>
        </c:ser>
        <c:ser>
          <c:idx val="1"/>
          <c:order val="1"/>
          <c:tx>
            <c:strRef>
              <c:f>Sheet1!$Q$66</c:f>
              <c:strCache>
                <c:ptCount val="1"/>
                <c:pt idx="0">
                  <c:v>Cholesky(guided)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Sheet1!$R$64:$AA$64</c:f>
              <c:strCache>
                <c:ptCount val="10"/>
                <c:pt idx="0">
                  <c:v>Size=10</c:v>
                </c:pt>
                <c:pt idx="1">
                  <c:v>Size=20</c:v>
                </c:pt>
                <c:pt idx="2">
                  <c:v>Size=30</c:v>
                </c:pt>
                <c:pt idx="3">
                  <c:v>Size=40</c:v>
                </c:pt>
                <c:pt idx="4">
                  <c:v>Size=50</c:v>
                </c:pt>
                <c:pt idx="5">
                  <c:v>Size=60</c:v>
                </c:pt>
                <c:pt idx="6">
                  <c:v>Size=70</c:v>
                </c:pt>
                <c:pt idx="7">
                  <c:v>Size=80</c:v>
                </c:pt>
                <c:pt idx="8">
                  <c:v>Size=90</c:v>
                </c:pt>
                <c:pt idx="9">
                  <c:v>Size=100</c:v>
                </c:pt>
              </c:strCache>
            </c:strRef>
          </c:cat>
          <c:val>
            <c:numRef>
              <c:f>Sheet1!$R$66:$AA$66</c:f>
              <c:numCache>
                <c:formatCode>General</c:formatCode>
                <c:ptCount val="10"/>
                <c:pt idx="0">
                  <c:v>0.29222797927461136</c:v>
                </c:pt>
                <c:pt idx="1">
                  <c:v>1.9098083427282979</c:v>
                </c:pt>
                <c:pt idx="2">
                  <c:v>7.4158153613318198</c:v>
                </c:pt>
                <c:pt idx="3">
                  <c:v>13.368098159509202</c:v>
                </c:pt>
                <c:pt idx="4">
                  <c:v>15.611320754716981</c:v>
                </c:pt>
                <c:pt idx="5">
                  <c:v>16.471523178807946</c:v>
                </c:pt>
                <c:pt idx="6">
                  <c:v>17.10043431053203</c:v>
                </c:pt>
                <c:pt idx="7">
                  <c:v>16.893930252202246</c:v>
                </c:pt>
                <c:pt idx="8">
                  <c:v>16.817047817047818</c:v>
                </c:pt>
                <c:pt idx="9">
                  <c:v>16.754481585331273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41D0-BC53-679443E4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54360"/>
        <c:axId val="578752440"/>
      </c:lineChart>
      <c:catAx>
        <c:axId val="57875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2440"/>
        <c:crosses val="autoZero"/>
        <c:auto val="1"/>
        <c:lblAlgn val="ctr"/>
        <c:lblOffset val="100"/>
        <c:noMultiLvlLbl val="0"/>
      </c:catAx>
      <c:valAx>
        <c:axId val="5787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 Size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Sheet1!$R$56</c:f>
              <c:strCache>
                <c:ptCount val="1"/>
                <c:pt idx="0">
                  <c:v>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Sheet1!$Q$57:$Q$62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Sheet1!$R$57:$R$62</c:f>
              <c:numCache>
                <c:formatCode>General</c:formatCode>
                <c:ptCount val="6"/>
                <c:pt idx="0">
                  <c:v>531804</c:v>
                </c:pt>
                <c:pt idx="1">
                  <c:v>271051</c:v>
                </c:pt>
                <c:pt idx="2">
                  <c:v>136623</c:v>
                </c:pt>
                <c:pt idx="3">
                  <c:v>69782</c:v>
                </c:pt>
                <c:pt idx="4">
                  <c:v>36953</c:v>
                </c:pt>
                <c:pt idx="5">
                  <c:v>31741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C-472C-8EE4-9AF4B4280208}"/>
            </c:ext>
          </c:extLst>
        </c:ser>
        <c:ser>
          <c:idx val="1"/>
          <c:order val="1"/>
          <c:tx>
            <c:strRef>
              <c:f>Sheet1!$S$56</c:f>
              <c:strCache>
                <c:ptCount val="1"/>
                <c:pt idx="0">
                  <c:v>Cholesky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Sheet1!$Q$57:$Q$62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Sheet1!$S$57:$S$62</c:f>
              <c:numCache>
                <c:formatCode>General</c:formatCode>
                <c:ptCount val="6"/>
                <c:pt idx="0">
                  <c:v>1</c:v>
                </c:pt>
                <c:pt idx="1">
                  <c:v>0.98285627778516249</c:v>
                </c:pt>
                <c:pt idx="2">
                  <c:v>0.97282016796894988</c:v>
                </c:pt>
                <c:pt idx="3">
                  <c:v>0.95074220647484065</c:v>
                </c:pt>
                <c:pt idx="4">
                  <c:v>0.89801157832235778</c:v>
                </c:pt>
                <c:pt idx="5">
                  <c:v>0.73837725381414709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C-472C-8EE4-9AF4B428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5696"/>
        <c:axId val="726532816"/>
      </c:scatterChart>
      <c:valAx>
        <c:axId val="7265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2816"/>
        <c:crosses val="autoZero"/>
        <c:crossBetween val="midCat"/>
      </c:valAx>
      <c:valAx>
        <c:axId val="726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FOPS</a:t>
            </a:r>
            <a:r>
              <a:rPr lang="en-IN" baseline="0"/>
              <a:t> Serial Run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Sheet2!$B$33:$K$33</c:f>
              <c:strCache>
                <c:ptCount val="10"/>
                <c:pt idx="0">
                  <c:v>Size=10</c:v>
                </c:pt>
                <c:pt idx="1">
                  <c:v>Size=20</c:v>
                </c:pt>
                <c:pt idx="2">
                  <c:v>Size=30</c:v>
                </c:pt>
                <c:pt idx="3">
                  <c:v>Size=40</c:v>
                </c:pt>
                <c:pt idx="4">
                  <c:v>Size=50</c:v>
                </c:pt>
                <c:pt idx="5">
                  <c:v>Size=60</c:v>
                </c:pt>
                <c:pt idx="6">
                  <c:v>Size=70</c:v>
                </c:pt>
                <c:pt idx="7">
                  <c:v>Size=80</c:v>
                </c:pt>
                <c:pt idx="8">
                  <c:v>Size=90</c:v>
                </c:pt>
                <c:pt idx="9">
                  <c:v>Size=100</c:v>
                </c:pt>
              </c:strCache>
            </c:strRef>
          </c:cat>
          <c:val>
            <c:numRef>
              <c:f>Sheet2!$B$34:$K$34</c:f>
              <c:numCache>
                <c:formatCode>General</c:formatCode>
                <c:ptCount val="10"/>
                <c:pt idx="0">
                  <c:v>20.278027624338986</c:v>
                </c:pt>
                <c:pt idx="1">
                  <c:v>20.269968709877165</c:v>
                </c:pt>
                <c:pt idx="2">
                  <c:v>20.247528720508061</c:v>
                </c:pt>
                <c:pt idx="3">
                  <c:v>20.257672404222298</c:v>
                </c:pt>
                <c:pt idx="4">
                  <c:v>18.526834093481018</c:v>
                </c:pt>
                <c:pt idx="5">
                  <c:v>18.494960559826449</c:v>
                </c:pt>
                <c:pt idx="6">
                  <c:v>16.045225563496142</c:v>
                </c:pt>
                <c:pt idx="7">
                  <c:v>16.202109488671066</c:v>
                </c:pt>
                <c:pt idx="8">
                  <c:v>15.180919401258668</c:v>
                </c:pt>
                <c:pt idx="9">
                  <c:v>15.446874448812904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5-4FC6-B525-4D05936F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45936"/>
        <c:axId val="726542736"/>
      </c:lineChart>
      <c:catAx>
        <c:axId val="7265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2736"/>
        <c:crosses val="autoZero"/>
        <c:auto val="1"/>
        <c:lblAlgn val="ctr"/>
        <c:lblOffset val="100"/>
        <c:noMultiLvlLbl val="0"/>
      </c:catAx>
      <c:valAx>
        <c:axId val="726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FOPS(log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47</xdr:row>
      <xdr:rowOff>142875</xdr:rowOff>
    </xdr:from>
    <xdr:to>
      <xdr:col>8</xdr:col>
      <xdr:colOff>476249</xdr:colOff>
      <xdr:row>67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605AA-765F-44D1-A610-AD6A9AD7D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</xdr:colOff>
      <xdr:row>47</xdr:row>
      <xdr:rowOff>157162</xdr:rowOff>
    </xdr:from>
    <xdr:to>
      <xdr:col>8</xdr:col>
      <xdr:colOff>466725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C0C69-E3BD-4258-A76B-6A801EE0F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</xdr:colOff>
      <xdr:row>69</xdr:row>
      <xdr:rowOff>23811</xdr:rowOff>
    </xdr:from>
    <xdr:to>
      <xdr:col>8</xdr:col>
      <xdr:colOff>438150</xdr:colOff>
      <xdr:row>89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6366D5-C35F-49EF-AE91-EBCE4C7B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47</xdr:row>
      <xdr:rowOff>157161</xdr:rowOff>
    </xdr:from>
    <xdr:to>
      <xdr:col>8</xdr:col>
      <xdr:colOff>485775</xdr:colOff>
      <xdr:row>68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126C78-0AFE-4834-89F2-0FF62312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20</xdr:row>
      <xdr:rowOff>123825</xdr:rowOff>
    </xdr:from>
    <xdr:to>
      <xdr:col>10</xdr:col>
      <xdr:colOff>257174</xdr:colOff>
      <xdr:row>40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943B-2CC2-42F8-A746-86A8BCFF5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D096-26EC-4824-BFA5-F2B1B61EA3EA}">
  <dimension ref="A1:AM66"/>
  <sheetViews>
    <sheetView tabSelected="1" topLeftCell="A19" workbookViewId="0">
      <selection activeCell="O32" sqref="O32"/>
    </sheetView>
  </sheetViews>
  <sheetFormatPr defaultRowHeight="15" x14ac:dyDescent="0.25"/>
  <cols>
    <col min="1" max="3" width="12.7109375" style="1" customWidth="1"/>
    <col min="4" max="4" width="9.140625" style="1"/>
    <col min="5" max="5" width="15.7109375" style="1" customWidth="1"/>
    <col min="6" max="15" width="10.7109375" style="1" customWidth="1"/>
    <col min="16" max="16" width="9.140625" style="1"/>
    <col min="17" max="17" width="15.7109375" style="1" customWidth="1"/>
    <col min="18" max="27" width="10.7109375" style="1" customWidth="1"/>
    <col min="28" max="28" width="9.140625" style="1"/>
    <col min="29" max="29" width="15.7109375" style="1" customWidth="1"/>
    <col min="30" max="39" width="10.7109375" style="1" customWidth="1"/>
    <col min="40" max="16384" width="9.140625" style="1"/>
  </cols>
  <sheetData>
    <row r="1" spans="1:39" x14ac:dyDescent="0.25">
      <c r="A1" s="7"/>
      <c r="B1" s="7"/>
      <c r="C1" s="7"/>
      <c r="E1" s="7" t="s">
        <v>26</v>
      </c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13</v>
      </c>
      <c r="R1" s="7"/>
      <c r="S1" s="7"/>
      <c r="T1" s="7"/>
      <c r="U1" s="7"/>
      <c r="V1" s="7"/>
      <c r="W1" s="7"/>
      <c r="X1" s="7"/>
      <c r="Y1" s="7"/>
      <c r="Z1" s="7"/>
      <c r="AA1" s="7"/>
      <c r="AC1" s="7" t="s">
        <v>22</v>
      </c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5"/>
      <c r="B2" s="5"/>
      <c r="C2" s="5"/>
      <c r="E2" s="1" t="s">
        <v>2</v>
      </c>
      <c r="F2" s="1" t="s">
        <v>27</v>
      </c>
      <c r="G2" s="1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Q2" s="1" t="s">
        <v>2</v>
      </c>
      <c r="R2" s="6" t="s">
        <v>27</v>
      </c>
      <c r="S2" s="6" t="s">
        <v>28</v>
      </c>
      <c r="T2" s="6" t="s">
        <v>29</v>
      </c>
      <c r="U2" s="6" t="s">
        <v>30</v>
      </c>
      <c r="V2" s="6" t="s">
        <v>31</v>
      </c>
      <c r="W2" s="6" t="s">
        <v>32</v>
      </c>
      <c r="X2" s="6" t="s">
        <v>33</v>
      </c>
      <c r="Y2" s="6" t="s">
        <v>34</v>
      </c>
      <c r="Z2" s="6" t="s">
        <v>35</v>
      </c>
      <c r="AA2" s="6" t="s">
        <v>36</v>
      </c>
      <c r="AC2" s="4" t="s">
        <v>2</v>
      </c>
      <c r="AD2" s="6" t="s">
        <v>27</v>
      </c>
      <c r="AE2" s="6" t="s">
        <v>28</v>
      </c>
      <c r="AF2" s="6" t="s">
        <v>29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</row>
    <row r="3" spans="1:39" x14ac:dyDescent="0.25">
      <c r="A3" s="5"/>
      <c r="B3" s="6"/>
      <c r="C3" s="5"/>
      <c r="E3" s="1">
        <v>1</v>
      </c>
      <c r="F3" s="5">
        <v>0.27700000000000002</v>
      </c>
      <c r="G3" s="5">
        <v>14.4</v>
      </c>
      <c r="H3" s="5">
        <v>155.96700000000001</v>
      </c>
      <c r="I3" s="5">
        <v>879</v>
      </c>
      <c r="J3" s="5">
        <v>4440</v>
      </c>
      <c r="K3" s="5">
        <v>14441</v>
      </c>
      <c r="L3" s="5">
        <v>36971</v>
      </c>
      <c r="M3" s="5">
        <v>82878</v>
      </c>
      <c r="N3" s="5">
        <v>167931</v>
      </c>
      <c r="O3" s="5">
        <v>331929</v>
      </c>
      <c r="Q3" s="1">
        <v>1</v>
      </c>
      <c r="R3" s="1">
        <f>F3/F3</f>
        <v>1</v>
      </c>
      <c r="S3" s="6">
        <f>G3/G3</f>
        <v>1</v>
      </c>
      <c r="T3" s="6">
        <f t="shared" ref="T3:AA3" si="0">H3/H3</f>
        <v>1</v>
      </c>
      <c r="U3" s="6">
        <f t="shared" si="0"/>
        <v>1</v>
      </c>
      <c r="V3" s="6">
        <f t="shared" si="0"/>
        <v>1</v>
      </c>
      <c r="W3" s="6">
        <f t="shared" si="0"/>
        <v>1</v>
      </c>
      <c r="X3" s="6">
        <f t="shared" si="0"/>
        <v>1</v>
      </c>
      <c r="Y3" s="6">
        <f t="shared" si="0"/>
        <v>1</v>
      </c>
      <c r="Z3" s="6">
        <f t="shared" si="0"/>
        <v>1</v>
      </c>
      <c r="AA3" s="6">
        <f t="shared" si="0"/>
        <v>1</v>
      </c>
      <c r="AC3" s="4">
        <v>1</v>
      </c>
      <c r="AD3" s="4">
        <f>R3/AC3</f>
        <v>1</v>
      </c>
      <c r="AE3" s="4">
        <f>S3/AC3</f>
        <v>1</v>
      </c>
      <c r="AF3" s="4">
        <f>T3/AC3</f>
        <v>1</v>
      </c>
      <c r="AG3" s="4">
        <f>U3/AC3</f>
        <v>1</v>
      </c>
      <c r="AH3" s="4">
        <f>V3/AC3</f>
        <v>1</v>
      </c>
      <c r="AI3" s="4">
        <f>W3/AC3</f>
        <v>1</v>
      </c>
      <c r="AJ3" s="4">
        <f>X3/AC3</f>
        <v>1</v>
      </c>
      <c r="AK3" s="4">
        <f>Y3/AC3</f>
        <v>1</v>
      </c>
      <c r="AL3" s="4">
        <f>Z3/AC3</f>
        <v>1</v>
      </c>
      <c r="AM3" s="4">
        <f>AA3/AC3</f>
        <v>1</v>
      </c>
    </row>
    <row r="4" spans="1:39" x14ac:dyDescent="0.25">
      <c r="A4" s="5"/>
      <c r="B4" s="6"/>
      <c r="C4" s="5"/>
      <c r="E4" s="1">
        <v>2</v>
      </c>
      <c r="F4" s="5">
        <v>0.435</v>
      </c>
      <c r="G4" s="5">
        <v>8.11</v>
      </c>
      <c r="H4" s="5">
        <v>81</v>
      </c>
      <c r="I4" s="5">
        <v>432</v>
      </c>
      <c r="J4" s="5">
        <v>1936</v>
      </c>
      <c r="K4" s="5">
        <v>8496</v>
      </c>
      <c r="L4" s="5">
        <v>23988</v>
      </c>
      <c r="M4" s="5">
        <v>55646</v>
      </c>
      <c r="N4" s="5">
        <v>113421</v>
      </c>
      <c r="O4" s="5">
        <v>214790</v>
      </c>
      <c r="Q4" s="1">
        <v>2</v>
      </c>
      <c r="R4" s="1">
        <f>F3/F4</f>
        <v>0.63678160919540239</v>
      </c>
      <c r="S4" s="6">
        <f>G3/G4</f>
        <v>1.775585696670777</v>
      </c>
      <c r="T4" s="6">
        <f t="shared" ref="T4:AA4" si="1">H3/H4</f>
        <v>1.9255185185185186</v>
      </c>
      <c r="U4" s="6">
        <f t="shared" si="1"/>
        <v>2.0347222222222223</v>
      </c>
      <c r="V4" s="6">
        <f t="shared" si="1"/>
        <v>2.2933884297520661</v>
      </c>
      <c r="W4" s="6">
        <f t="shared" si="1"/>
        <v>1.699741054613936</v>
      </c>
      <c r="X4" s="6">
        <f t="shared" si="1"/>
        <v>1.541228947807237</v>
      </c>
      <c r="Y4" s="6">
        <f t="shared" si="1"/>
        <v>1.4893792905150416</v>
      </c>
      <c r="Z4" s="6">
        <f t="shared" si="1"/>
        <v>1.4805988309043299</v>
      </c>
      <c r="AA4" s="6">
        <f t="shared" si="1"/>
        <v>1.5453652404674334</v>
      </c>
      <c r="AC4" s="4">
        <v>2</v>
      </c>
      <c r="AD4" s="4">
        <f t="shared" ref="AD4:AD8" si="2">R4/AC4</f>
        <v>0.31839080459770119</v>
      </c>
      <c r="AE4" s="4">
        <f t="shared" ref="AE4:AE8" si="3">S4/AC4</f>
        <v>0.88779284833538852</v>
      </c>
      <c r="AF4" s="4">
        <f t="shared" ref="AF4:AF8" si="4">T4/AC4</f>
        <v>0.96275925925925931</v>
      </c>
      <c r="AG4" s="4">
        <f t="shared" ref="AG4:AG8" si="5">U4/AC4</f>
        <v>1.0173611111111112</v>
      </c>
      <c r="AH4" s="4">
        <f t="shared" ref="AH4:AH8" si="6">V4/AC4</f>
        <v>1.1466942148760331</v>
      </c>
      <c r="AI4" s="4">
        <f t="shared" ref="AI4:AI8" si="7">W4/AC4</f>
        <v>0.84987052730696799</v>
      </c>
      <c r="AJ4" s="4">
        <f t="shared" ref="AJ4:AJ8" si="8">X4/AC4</f>
        <v>0.77061447390361848</v>
      </c>
      <c r="AK4" s="4">
        <f t="shared" ref="AK4:AK8" si="9">Y4/AC4</f>
        <v>0.74468964525752079</v>
      </c>
      <c r="AL4" s="4">
        <f t="shared" ref="AL4:AL8" si="10">Z4/AC4</f>
        <v>0.74029941545216493</v>
      </c>
      <c r="AM4" s="4">
        <f t="shared" ref="AM4:AM8" si="11">AA4/AC4</f>
        <v>0.7726826202337167</v>
      </c>
    </row>
    <row r="5" spans="1:39" x14ac:dyDescent="0.25">
      <c r="A5" s="6"/>
      <c r="B5" s="6"/>
      <c r="C5" s="5"/>
      <c r="E5" s="1">
        <v>4</v>
      </c>
      <c r="F5" s="5">
        <v>0.372</v>
      </c>
      <c r="G5" s="5">
        <v>4.53</v>
      </c>
      <c r="H5" s="5">
        <v>41.88</v>
      </c>
      <c r="I5" s="5">
        <v>221</v>
      </c>
      <c r="J5" s="5">
        <v>1005</v>
      </c>
      <c r="K5" s="5">
        <v>5154</v>
      </c>
      <c r="L5" s="5">
        <v>15736</v>
      </c>
      <c r="M5" s="5">
        <v>37069</v>
      </c>
      <c r="N5" s="5">
        <v>75343</v>
      </c>
      <c r="O5" s="5">
        <v>142092</v>
      </c>
      <c r="Q5" s="1">
        <v>4</v>
      </c>
      <c r="R5" s="6">
        <f>F3/F5</f>
        <v>0.74462365591397861</v>
      </c>
      <c r="S5" s="6">
        <f>G3/G5</f>
        <v>3.1788079470198674</v>
      </c>
      <c r="T5" s="6">
        <f t="shared" ref="T5:AA5" si="12">H3/H5</f>
        <v>3.7241404011461321</v>
      </c>
      <c r="U5" s="6">
        <f t="shared" si="12"/>
        <v>3.9773755656108598</v>
      </c>
      <c r="V5" s="6">
        <f t="shared" si="12"/>
        <v>4.4179104477611943</v>
      </c>
      <c r="W5" s="6">
        <f t="shared" si="12"/>
        <v>2.8019014357780363</v>
      </c>
      <c r="X5" s="6">
        <f t="shared" si="12"/>
        <v>2.3494534824605999</v>
      </c>
      <c r="Y5" s="6">
        <f t="shared" si="12"/>
        <v>2.2357765248590464</v>
      </c>
      <c r="Z5" s="6">
        <f t="shared" si="12"/>
        <v>2.2288865588044011</v>
      </c>
      <c r="AA5" s="6">
        <f t="shared" si="12"/>
        <v>2.336014694704839</v>
      </c>
      <c r="AC5" s="4">
        <v>4</v>
      </c>
      <c r="AD5" s="4">
        <f t="shared" si="2"/>
        <v>0.18615591397849465</v>
      </c>
      <c r="AE5" s="4">
        <f t="shared" si="3"/>
        <v>0.79470198675496684</v>
      </c>
      <c r="AF5" s="4">
        <f t="shared" si="4"/>
        <v>0.93103510028653302</v>
      </c>
      <c r="AG5" s="4">
        <f t="shared" si="5"/>
        <v>0.99434389140271495</v>
      </c>
      <c r="AH5" s="4">
        <f t="shared" si="6"/>
        <v>1.1044776119402986</v>
      </c>
      <c r="AI5" s="4">
        <f t="shared" si="7"/>
        <v>0.70047535894450907</v>
      </c>
      <c r="AJ5" s="4">
        <f t="shared" si="8"/>
        <v>0.58736337061514998</v>
      </c>
      <c r="AK5" s="4">
        <f t="shared" si="9"/>
        <v>0.55894413121476161</v>
      </c>
      <c r="AL5" s="4">
        <f t="shared" si="10"/>
        <v>0.55722163970110028</v>
      </c>
      <c r="AM5" s="4">
        <f t="shared" si="11"/>
        <v>0.58400367367620976</v>
      </c>
    </row>
    <row r="6" spans="1:39" x14ac:dyDescent="0.25">
      <c r="A6" s="6"/>
      <c r="B6" s="6"/>
      <c r="C6" s="5"/>
      <c r="E6" s="1">
        <v>8</v>
      </c>
      <c r="F6" s="5">
        <v>0.47699999999999998</v>
      </c>
      <c r="G6" s="5">
        <v>3.3559999999999999</v>
      </c>
      <c r="H6" s="5">
        <v>23.36</v>
      </c>
      <c r="I6" s="5">
        <v>116</v>
      </c>
      <c r="J6" s="5">
        <v>543</v>
      </c>
      <c r="K6" s="5">
        <v>4121</v>
      </c>
      <c r="L6" s="5">
        <v>13292</v>
      </c>
      <c r="M6" s="5">
        <v>32836</v>
      </c>
      <c r="N6" s="5">
        <v>65684</v>
      </c>
      <c r="O6" s="5">
        <v>123997</v>
      </c>
      <c r="Q6" s="1">
        <v>8</v>
      </c>
      <c r="R6" s="6">
        <f>F3/F6</f>
        <v>0.5807127882599582</v>
      </c>
      <c r="S6" s="6">
        <f>G3/G6</f>
        <v>4.2908224076281289</v>
      </c>
      <c r="T6" s="6">
        <f t="shared" ref="T6:AA6" si="13">H3/H6</f>
        <v>6.6766695205479456</v>
      </c>
      <c r="U6" s="6">
        <f t="shared" si="13"/>
        <v>7.5775862068965516</v>
      </c>
      <c r="V6" s="6">
        <f t="shared" si="13"/>
        <v>8.1767955801104968</v>
      </c>
      <c r="W6" s="6">
        <f t="shared" si="13"/>
        <v>3.5042465421014315</v>
      </c>
      <c r="X6" s="6">
        <f t="shared" si="13"/>
        <v>2.7814474872103521</v>
      </c>
      <c r="Y6" s="6">
        <f t="shared" si="13"/>
        <v>2.5239980509197224</v>
      </c>
      <c r="Z6" s="6">
        <f t="shared" si="13"/>
        <v>2.5566500213141707</v>
      </c>
      <c r="AA6" s="6">
        <f t="shared" si="13"/>
        <v>2.6769115381823756</v>
      </c>
      <c r="AC6" s="4">
        <v>8</v>
      </c>
      <c r="AD6" s="4">
        <f t="shared" si="2"/>
        <v>7.2589098532494775E-2</v>
      </c>
      <c r="AE6" s="4">
        <f t="shared" si="3"/>
        <v>0.53635280095351612</v>
      </c>
      <c r="AF6" s="4">
        <f t="shared" si="4"/>
        <v>0.8345836900684932</v>
      </c>
      <c r="AG6" s="4">
        <f t="shared" si="5"/>
        <v>0.94719827586206895</v>
      </c>
      <c r="AH6" s="4">
        <f t="shared" si="6"/>
        <v>1.0220994475138121</v>
      </c>
      <c r="AI6" s="4">
        <f t="shared" si="7"/>
        <v>0.43803081776267894</v>
      </c>
      <c r="AJ6" s="4">
        <f t="shared" si="8"/>
        <v>0.34768093590129401</v>
      </c>
      <c r="AK6" s="4">
        <f t="shared" si="9"/>
        <v>0.3154997563649653</v>
      </c>
      <c r="AL6" s="4">
        <f t="shared" si="10"/>
        <v>0.31958125266427134</v>
      </c>
      <c r="AM6" s="4">
        <f t="shared" si="11"/>
        <v>0.33461394227279695</v>
      </c>
    </row>
    <row r="7" spans="1:39" x14ac:dyDescent="0.25">
      <c r="A7" s="6"/>
      <c r="B7" s="5"/>
      <c r="C7" s="5"/>
      <c r="E7" s="1">
        <v>16</v>
      </c>
      <c r="F7" s="5">
        <v>0.63700000000000001</v>
      </c>
      <c r="G7" s="5">
        <v>3.49</v>
      </c>
      <c r="H7" s="5">
        <v>15.77</v>
      </c>
      <c r="I7" s="5">
        <v>66.89</v>
      </c>
      <c r="J7" s="5">
        <v>321</v>
      </c>
      <c r="K7" s="5">
        <v>3791</v>
      </c>
      <c r="L7" s="5">
        <v>13439</v>
      </c>
      <c r="M7" s="5">
        <v>32660</v>
      </c>
      <c r="N7" s="5">
        <v>67128</v>
      </c>
      <c r="O7" s="5">
        <v>127779</v>
      </c>
      <c r="Q7" s="1">
        <v>16</v>
      </c>
      <c r="R7" s="6">
        <f>F3/F7</f>
        <v>0.43485086342229201</v>
      </c>
      <c r="S7" s="6">
        <f>G3/G7</f>
        <v>4.126074498567335</v>
      </c>
      <c r="T7" s="6">
        <f t="shared" ref="T7:AA7" si="14">H3/H7</f>
        <v>9.8901077996195319</v>
      </c>
      <c r="U7" s="6">
        <f t="shared" si="14"/>
        <v>13.140977724622514</v>
      </c>
      <c r="V7" s="6">
        <f t="shared" si="14"/>
        <v>13.83177570093458</v>
      </c>
      <c r="W7" s="6">
        <f t="shared" si="14"/>
        <v>3.8092851490371933</v>
      </c>
      <c r="X7" s="6">
        <f t="shared" si="14"/>
        <v>2.7510231416027979</v>
      </c>
      <c r="Y7" s="6">
        <f t="shared" si="14"/>
        <v>2.5375995101041027</v>
      </c>
      <c r="Z7" s="6">
        <f t="shared" si="14"/>
        <v>2.5016535573829102</v>
      </c>
      <c r="AA7" s="6">
        <f t="shared" si="14"/>
        <v>2.597680370013852</v>
      </c>
      <c r="AC7" s="4">
        <v>16</v>
      </c>
      <c r="AD7" s="4">
        <f t="shared" si="2"/>
        <v>2.7178178963893251E-2</v>
      </c>
      <c r="AE7" s="4">
        <f t="shared" si="3"/>
        <v>0.25787965616045844</v>
      </c>
      <c r="AF7" s="4">
        <f t="shared" si="4"/>
        <v>0.61813173747622074</v>
      </c>
      <c r="AG7" s="4">
        <f t="shared" si="5"/>
        <v>0.82131110778890715</v>
      </c>
      <c r="AH7" s="4">
        <f t="shared" si="6"/>
        <v>0.86448598130841126</v>
      </c>
      <c r="AI7" s="4">
        <f t="shared" si="7"/>
        <v>0.23808032181482458</v>
      </c>
      <c r="AJ7" s="4">
        <f t="shared" si="8"/>
        <v>0.17193894635017487</v>
      </c>
      <c r="AK7" s="4">
        <f t="shared" si="9"/>
        <v>0.15859996938150642</v>
      </c>
      <c r="AL7" s="4">
        <f t="shared" si="10"/>
        <v>0.15635334733643189</v>
      </c>
      <c r="AM7" s="4">
        <f t="shared" si="11"/>
        <v>0.16235502312586575</v>
      </c>
    </row>
    <row r="8" spans="1:39" x14ac:dyDescent="0.25">
      <c r="A8" s="6"/>
      <c r="B8" s="5"/>
      <c r="C8" s="5"/>
      <c r="E8" s="1">
        <v>20</v>
      </c>
      <c r="F8" s="5">
        <v>0.72150000000000003</v>
      </c>
      <c r="G8" s="5">
        <v>3.69278</v>
      </c>
      <c r="H8" s="5">
        <v>19.57</v>
      </c>
      <c r="I8" s="5">
        <v>58.88</v>
      </c>
      <c r="J8" s="5">
        <v>291</v>
      </c>
      <c r="K8" s="5">
        <v>3844</v>
      </c>
      <c r="L8" s="5">
        <v>13246</v>
      </c>
      <c r="M8" s="5">
        <v>33640</v>
      </c>
      <c r="N8" s="5">
        <v>67954</v>
      </c>
      <c r="O8" s="5">
        <v>129051</v>
      </c>
      <c r="Q8" s="1">
        <v>20</v>
      </c>
      <c r="R8" s="6">
        <f>F3/F8</f>
        <v>0.38392238392238393</v>
      </c>
      <c r="S8" s="6">
        <f>G3/G8</f>
        <v>3.8995011888062652</v>
      </c>
      <c r="T8" s="6">
        <f t="shared" ref="T8:AA8" si="15">H3/H8</f>
        <v>7.9696985181400111</v>
      </c>
      <c r="U8" s="6">
        <f t="shared" si="15"/>
        <v>14.928668478260869</v>
      </c>
      <c r="V8" s="6">
        <f t="shared" si="15"/>
        <v>15.257731958762887</v>
      </c>
      <c r="W8" s="6">
        <f t="shared" si="15"/>
        <v>3.7567637877211237</v>
      </c>
      <c r="X8" s="6">
        <f t="shared" si="15"/>
        <v>2.7911067492073078</v>
      </c>
      <c r="Y8" s="6">
        <f t="shared" si="15"/>
        <v>2.4636741973840666</v>
      </c>
      <c r="Z8" s="6">
        <f t="shared" si="15"/>
        <v>2.4712452541425081</v>
      </c>
      <c r="AA8" s="6">
        <f t="shared" si="15"/>
        <v>2.5720761559383498</v>
      </c>
      <c r="AC8" s="4">
        <v>20</v>
      </c>
      <c r="AD8" s="4">
        <f t="shared" si="2"/>
        <v>1.9196119196119195E-2</v>
      </c>
      <c r="AE8" s="4">
        <f t="shared" si="3"/>
        <v>0.19497505944031326</v>
      </c>
      <c r="AF8" s="4">
        <f t="shared" si="4"/>
        <v>0.39848492590700058</v>
      </c>
      <c r="AG8" s="4">
        <f t="shared" si="5"/>
        <v>0.74643342391304346</v>
      </c>
      <c r="AH8" s="4">
        <f t="shared" si="6"/>
        <v>0.7628865979381444</v>
      </c>
      <c r="AI8" s="4">
        <f t="shared" si="7"/>
        <v>0.18783818938605618</v>
      </c>
      <c r="AJ8" s="4">
        <f t="shared" si="8"/>
        <v>0.13955533746036539</v>
      </c>
      <c r="AK8" s="4">
        <f t="shared" si="9"/>
        <v>0.12318370986920332</v>
      </c>
      <c r="AL8" s="4">
        <f t="shared" si="10"/>
        <v>0.12356226270712541</v>
      </c>
      <c r="AM8" s="4">
        <f t="shared" si="11"/>
        <v>0.12860380779691749</v>
      </c>
    </row>
    <row r="9" spans="1:39" x14ac:dyDescent="0.25">
      <c r="A9" s="6"/>
      <c r="B9" s="5"/>
      <c r="C9" s="5"/>
    </row>
    <row r="10" spans="1:39" x14ac:dyDescent="0.25">
      <c r="A10" s="6"/>
      <c r="B10" s="5"/>
      <c r="C10" s="5"/>
    </row>
    <row r="11" spans="1:39" x14ac:dyDescent="0.25">
      <c r="A11" s="6"/>
      <c r="B11" s="5"/>
      <c r="C11" s="5"/>
    </row>
    <row r="12" spans="1:39" x14ac:dyDescent="0.25">
      <c r="A12" s="6"/>
      <c r="B12" s="6"/>
      <c r="C12" s="6"/>
    </row>
    <row r="13" spans="1:39" x14ac:dyDescent="0.25">
      <c r="E13" s="7" t="s">
        <v>14</v>
      </c>
      <c r="F13" s="7"/>
      <c r="G13" s="7"/>
      <c r="H13" s="7"/>
      <c r="I13" s="7"/>
      <c r="J13" s="7"/>
      <c r="K13" s="7"/>
      <c r="L13" s="7"/>
      <c r="M13" s="7"/>
      <c r="N13" s="7"/>
      <c r="O13" s="7"/>
      <c r="Q13" s="7" t="s">
        <v>15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C13" s="7" t="s">
        <v>23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E14" s="1" t="s">
        <v>2</v>
      </c>
      <c r="F14" s="6" t="s">
        <v>27</v>
      </c>
      <c r="G14" s="6" t="s">
        <v>28</v>
      </c>
      <c r="H14" s="6" t="s">
        <v>29</v>
      </c>
      <c r="I14" s="6" t="s">
        <v>30</v>
      </c>
      <c r="J14" s="6" t="s">
        <v>31</v>
      </c>
      <c r="K14" s="6" t="s">
        <v>32</v>
      </c>
      <c r="L14" s="6" t="s">
        <v>33</v>
      </c>
      <c r="M14" s="6" t="s">
        <v>34</v>
      </c>
      <c r="N14" s="6" t="s">
        <v>35</v>
      </c>
      <c r="O14" s="6" t="s">
        <v>36</v>
      </c>
      <c r="Q14" s="1" t="s">
        <v>2</v>
      </c>
      <c r="R14" s="6" t="s">
        <v>27</v>
      </c>
      <c r="S14" s="6" t="s">
        <v>28</v>
      </c>
      <c r="T14" s="6" t="s">
        <v>29</v>
      </c>
      <c r="U14" s="6" t="s">
        <v>30</v>
      </c>
      <c r="V14" s="6" t="s">
        <v>31</v>
      </c>
      <c r="W14" s="6" t="s">
        <v>32</v>
      </c>
      <c r="X14" s="6" t="s">
        <v>33</v>
      </c>
      <c r="Y14" s="6" t="s">
        <v>34</v>
      </c>
      <c r="Z14" s="6" t="s">
        <v>35</v>
      </c>
      <c r="AA14" s="6" t="s">
        <v>36</v>
      </c>
      <c r="AC14" s="4" t="s">
        <v>2</v>
      </c>
      <c r="AD14" s="6" t="s">
        <v>27</v>
      </c>
      <c r="AE14" s="6" t="s">
        <v>28</v>
      </c>
      <c r="AF14" s="6" t="s">
        <v>29</v>
      </c>
      <c r="AG14" s="6" t="s">
        <v>30</v>
      </c>
      <c r="AH14" s="6" t="s">
        <v>31</v>
      </c>
      <c r="AI14" s="6" t="s">
        <v>32</v>
      </c>
      <c r="AJ14" s="6" t="s">
        <v>33</v>
      </c>
      <c r="AK14" s="6" t="s">
        <v>34</v>
      </c>
      <c r="AL14" s="6" t="s">
        <v>35</v>
      </c>
      <c r="AM14" s="6" t="s">
        <v>36</v>
      </c>
    </row>
    <row r="15" spans="1:39" x14ac:dyDescent="0.25">
      <c r="E15" s="1">
        <v>1</v>
      </c>
      <c r="F15" s="1">
        <v>0.53600000000000003</v>
      </c>
      <c r="G15" s="1">
        <v>33.82</v>
      </c>
      <c r="H15" s="1">
        <v>392.34</v>
      </c>
      <c r="I15" s="1">
        <v>2179</v>
      </c>
      <c r="J15" s="1">
        <v>8270</v>
      </c>
      <c r="K15" s="1">
        <v>24882</v>
      </c>
      <c r="L15" s="1">
        <v>62991</v>
      </c>
      <c r="M15" s="1">
        <v>140023</v>
      </c>
      <c r="N15" s="1">
        <v>285643</v>
      </c>
      <c r="O15" s="1">
        <v>532370</v>
      </c>
      <c r="Q15" s="1">
        <v>1</v>
      </c>
      <c r="R15" s="6">
        <f>F15/F15</f>
        <v>1</v>
      </c>
      <c r="S15" s="6">
        <f>G15/G15</f>
        <v>1</v>
      </c>
      <c r="T15" s="6">
        <f t="shared" ref="T15" si="16">H15/H15</f>
        <v>1</v>
      </c>
      <c r="U15" s="6">
        <f t="shared" ref="U15" si="17">I15/I15</f>
        <v>1</v>
      </c>
      <c r="V15" s="6">
        <f t="shared" ref="V15" si="18">J15/J15</f>
        <v>1</v>
      </c>
      <c r="W15" s="6">
        <f t="shared" ref="W15" si="19">K15/K15</f>
        <v>1</v>
      </c>
      <c r="X15" s="6">
        <f t="shared" ref="X15" si="20">L15/L15</f>
        <v>1</v>
      </c>
      <c r="Y15" s="6">
        <f t="shared" ref="Y15" si="21">M15/M15</f>
        <v>1</v>
      </c>
      <c r="Z15" s="6">
        <f t="shared" ref="Z15" si="22">N15/N15</f>
        <v>1</v>
      </c>
      <c r="AA15" s="6">
        <f t="shared" ref="AA15" si="23">O15/O15</f>
        <v>1</v>
      </c>
      <c r="AC15" s="4">
        <v>1</v>
      </c>
      <c r="AD15" s="4">
        <f>R15/AC15</f>
        <v>1</v>
      </c>
      <c r="AE15" s="4">
        <f>S15/AC15</f>
        <v>1</v>
      </c>
      <c r="AF15" s="4">
        <f>T15/AC15</f>
        <v>1</v>
      </c>
      <c r="AG15" s="4">
        <f>U15/AC15</f>
        <v>1</v>
      </c>
      <c r="AH15" s="4">
        <f>V15/AC15</f>
        <v>1</v>
      </c>
      <c r="AI15" s="4">
        <f>W15/AC15</f>
        <v>1</v>
      </c>
      <c r="AJ15" s="4">
        <f>X15/AC15</f>
        <v>1</v>
      </c>
      <c r="AK15" s="4">
        <f>Y15/AC15</f>
        <v>1</v>
      </c>
      <c r="AL15" s="4">
        <f>Z15/AC15</f>
        <v>1</v>
      </c>
      <c r="AM15" s="4">
        <f>AA15/AC15</f>
        <v>1</v>
      </c>
    </row>
    <row r="16" spans="1:39" x14ac:dyDescent="0.25">
      <c r="E16" s="1">
        <v>2</v>
      </c>
      <c r="F16" s="1">
        <v>0.55400000000000005</v>
      </c>
      <c r="G16" s="1">
        <v>18.11</v>
      </c>
      <c r="H16" s="1">
        <v>203</v>
      </c>
      <c r="I16" s="1">
        <v>1110</v>
      </c>
      <c r="J16" s="1">
        <v>4190</v>
      </c>
      <c r="K16" s="1">
        <v>12436</v>
      </c>
      <c r="L16" s="1">
        <v>31575</v>
      </c>
      <c r="M16" s="1">
        <v>71019</v>
      </c>
      <c r="N16" s="1">
        <v>144194</v>
      </c>
      <c r="O16" s="1">
        <v>270828</v>
      </c>
      <c r="Q16" s="1">
        <v>2</v>
      </c>
      <c r="R16" s="6">
        <f>F15/F16</f>
        <v>0.96750902527075811</v>
      </c>
      <c r="S16" s="6">
        <f>G15/G16</f>
        <v>1.8674765323025952</v>
      </c>
      <c r="T16" s="6">
        <f t="shared" ref="T16" si="24">H15/H16</f>
        <v>1.9327093596059113</v>
      </c>
      <c r="U16" s="6">
        <f t="shared" ref="U16" si="25">I15/I16</f>
        <v>1.963063063063063</v>
      </c>
      <c r="V16" s="6">
        <f t="shared" ref="V16" si="26">J15/J16</f>
        <v>1.9737470167064439</v>
      </c>
      <c r="W16" s="6">
        <f t="shared" ref="W16" si="27">K15/K16</f>
        <v>2.0008041170794466</v>
      </c>
      <c r="X16" s="6">
        <f t="shared" ref="X16" si="28">L15/L16</f>
        <v>1.9949643705463183</v>
      </c>
      <c r="Y16" s="6">
        <f t="shared" ref="Y16" si="29">M15/M16</f>
        <v>1.9716273110012814</v>
      </c>
      <c r="Z16" s="6">
        <f t="shared" ref="Z16" si="30">N15/N16</f>
        <v>1.9809631468715758</v>
      </c>
      <c r="AA16" s="6">
        <f t="shared" ref="AA16" si="31">O15/O16</f>
        <v>1.965712555570325</v>
      </c>
      <c r="AC16" s="4">
        <v>2</v>
      </c>
      <c r="AD16" s="4">
        <f t="shared" ref="AD16:AD20" si="32">R16/AC16</f>
        <v>0.48375451263537905</v>
      </c>
      <c r="AE16" s="4">
        <f t="shared" ref="AE16:AE20" si="33">S16/AC16</f>
        <v>0.93373826615129762</v>
      </c>
      <c r="AF16" s="4">
        <f t="shared" ref="AF16:AF20" si="34">T16/AC16</f>
        <v>0.96635467980295564</v>
      </c>
      <c r="AG16" s="4">
        <f t="shared" ref="AG16:AG20" si="35">U16/AC16</f>
        <v>0.9815315315315315</v>
      </c>
      <c r="AH16" s="4">
        <f t="shared" ref="AH16:AH20" si="36">V16/AC16</f>
        <v>0.98687350835322196</v>
      </c>
      <c r="AI16" s="4">
        <f t="shared" ref="AI16:AI20" si="37">W16/AC16</f>
        <v>1.0004020585397233</v>
      </c>
      <c r="AJ16" s="4">
        <f t="shared" ref="AJ16:AJ20" si="38">X16/AC16</f>
        <v>0.99748218527315913</v>
      </c>
      <c r="AK16" s="4">
        <f t="shared" ref="AK16:AK20" si="39">Y16/AC16</f>
        <v>0.98581365550064071</v>
      </c>
      <c r="AL16" s="4">
        <f t="shared" ref="AL16:AL20" si="40">Z16/AC16</f>
        <v>0.99048157343578791</v>
      </c>
      <c r="AM16" s="4">
        <f t="shared" ref="AM16:AM20" si="41">AA16/AC16</f>
        <v>0.98285627778516249</v>
      </c>
    </row>
    <row r="17" spans="5:39" x14ac:dyDescent="0.25">
      <c r="E17" s="1">
        <v>4</v>
      </c>
      <c r="F17" s="1">
        <v>0.437</v>
      </c>
      <c r="G17" s="1">
        <v>9.9600000000000009</v>
      </c>
      <c r="H17" s="1">
        <v>106.313</v>
      </c>
      <c r="I17" s="1">
        <v>572.79600000000005</v>
      </c>
      <c r="J17" s="1">
        <v>2145</v>
      </c>
      <c r="K17" s="1">
        <v>6334</v>
      </c>
      <c r="L17" s="1">
        <v>16007</v>
      </c>
      <c r="M17" s="1">
        <v>35954</v>
      </c>
      <c r="N17" s="1">
        <v>72898</v>
      </c>
      <c r="O17" s="1">
        <v>136811</v>
      </c>
      <c r="Q17" s="1">
        <v>4</v>
      </c>
      <c r="R17" s="6">
        <f>F15/F17</f>
        <v>1.2265446224256293</v>
      </c>
      <c r="S17" s="6">
        <f>G15/G17</f>
        <v>3.3955823293172687</v>
      </c>
      <c r="T17" s="6">
        <f t="shared" ref="T17" si="42">H15/H17</f>
        <v>3.6904235606181741</v>
      </c>
      <c r="U17" s="6">
        <f t="shared" ref="U17" si="43">I15/I17</f>
        <v>3.8041466770019339</v>
      </c>
      <c r="V17" s="6">
        <f t="shared" ref="V17" si="44">J15/J17</f>
        <v>3.8554778554778553</v>
      </c>
      <c r="W17" s="6">
        <f t="shared" ref="W17" si="45">K15/K17</f>
        <v>3.9283233343858539</v>
      </c>
      <c r="X17" s="6">
        <f t="shared" ref="X17" si="46">L15/L17</f>
        <v>3.9352158430686575</v>
      </c>
      <c r="Y17" s="6">
        <f t="shared" ref="Y17" si="47">M15/M17</f>
        <v>3.8945040885576012</v>
      </c>
      <c r="Z17" s="6">
        <f t="shared" ref="Z17" si="48">N15/N17</f>
        <v>3.9183928228483635</v>
      </c>
      <c r="AA17" s="6">
        <f t="shared" ref="AA17" si="49">O15/O17</f>
        <v>3.8912806718757995</v>
      </c>
      <c r="AC17" s="4">
        <v>4</v>
      </c>
      <c r="AD17" s="4">
        <f t="shared" si="32"/>
        <v>0.30663615560640733</v>
      </c>
      <c r="AE17" s="4">
        <f t="shared" si="33"/>
        <v>0.84889558232931717</v>
      </c>
      <c r="AF17" s="4">
        <f t="shared" si="34"/>
        <v>0.92260589015454353</v>
      </c>
      <c r="AG17" s="4">
        <f t="shared" si="35"/>
        <v>0.95103666925048347</v>
      </c>
      <c r="AH17" s="4">
        <f t="shared" si="36"/>
        <v>0.96386946386946382</v>
      </c>
      <c r="AI17" s="4">
        <f t="shared" si="37"/>
        <v>0.98208083359646348</v>
      </c>
      <c r="AJ17" s="4">
        <f t="shared" si="38"/>
        <v>0.98380396076716436</v>
      </c>
      <c r="AK17" s="4">
        <f t="shared" si="39"/>
        <v>0.9736260221394003</v>
      </c>
      <c r="AL17" s="4">
        <f t="shared" si="40"/>
        <v>0.97959820571209089</v>
      </c>
      <c r="AM17" s="4">
        <f t="shared" si="41"/>
        <v>0.97282016796894988</v>
      </c>
    </row>
    <row r="18" spans="5:39" x14ac:dyDescent="0.25">
      <c r="E18" s="1">
        <v>8</v>
      </c>
      <c r="F18" s="1">
        <v>0.56100000000000005</v>
      </c>
      <c r="G18" s="1">
        <v>6.42</v>
      </c>
      <c r="H18" s="1">
        <v>59.65</v>
      </c>
      <c r="I18" s="1">
        <v>303.94</v>
      </c>
      <c r="J18" s="1">
        <v>1122</v>
      </c>
      <c r="K18" s="1">
        <v>3285</v>
      </c>
      <c r="L18" s="1">
        <v>8296</v>
      </c>
      <c r="M18" s="1">
        <v>18464</v>
      </c>
      <c r="N18" s="1">
        <v>37337</v>
      </c>
      <c r="O18" s="1">
        <v>69994</v>
      </c>
      <c r="Q18" s="1">
        <v>8</v>
      </c>
      <c r="R18" s="6">
        <f>F15/F18</f>
        <v>0.9554367201426025</v>
      </c>
      <c r="S18" s="6">
        <f>G15/G18</f>
        <v>5.26791277258567</v>
      </c>
      <c r="T18" s="6">
        <f t="shared" ref="T18" si="50">H15/H18</f>
        <v>6.5773679798826485</v>
      </c>
      <c r="U18" s="6">
        <f t="shared" ref="U18" si="51">I15/I18</f>
        <v>7.1691781272619597</v>
      </c>
      <c r="V18" s="6">
        <f t="shared" ref="V18" si="52">J15/J18</f>
        <v>7.3707664884135475</v>
      </c>
      <c r="W18" s="6">
        <f t="shared" ref="W18" si="53">K15/K18</f>
        <v>7.5744292237442918</v>
      </c>
      <c r="X18" s="6">
        <f t="shared" ref="X18" si="54">L15/L18</f>
        <v>7.592936354869817</v>
      </c>
      <c r="Y18" s="6">
        <f t="shared" ref="Y18" si="55">M15/M18</f>
        <v>7.5835680242634318</v>
      </c>
      <c r="Z18" s="6">
        <f t="shared" ref="Z18" si="56">N15/N18</f>
        <v>7.6504004071028735</v>
      </c>
      <c r="AA18" s="6">
        <f t="shared" ref="AA18" si="57">O15/O18</f>
        <v>7.6059376517987252</v>
      </c>
      <c r="AC18" s="4">
        <v>8</v>
      </c>
      <c r="AD18" s="4">
        <f t="shared" si="32"/>
        <v>0.11942959001782531</v>
      </c>
      <c r="AE18" s="4">
        <f t="shared" si="33"/>
        <v>0.65848909657320875</v>
      </c>
      <c r="AF18" s="4">
        <f t="shared" si="34"/>
        <v>0.82217099748533107</v>
      </c>
      <c r="AG18" s="4">
        <f t="shared" si="35"/>
        <v>0.89614726590774496</v>
      </c>
      <c r="AH18" s="4">
        <f t="shared" si="36"/>
        <v>0.92134581105169344</v>
      </c>
      <c r="AI18" s="4">
        <f t="shared" si="37"/>
        <v>0.94680365296803648</v>
      </c>
      <c r="AJ18" s="4">
        <f t="shared" si="38"/>
        <v>0.94911704435872712</v>
      </c>
      <c r="AK18" s="4">
        <f t="shared" si="39"/>
        <v>0.94794600303292897</v>
      </c>
      <c r="AL18" s="4">
        <f t="shared" si="40"/>
        <v>0.95630005088785919</v>
      </c>
      <c r="AM18" s="4">
        <f t="shared" si="41"/>
        <v>0.95074220647484065</v>
      </c>
    </row>
    <row r="19" spans="5:39" x14ac:dyDescent="0.25">
      <c r="E19" s="1">
        <v>16</v>
      </c>
      <c r="F19" s="1">
        <v>0.7</v>
      </c>
      <c r="G19" s="1">
        <v>5.1100000000000003</v>
      </c>
      <c r="H19" s="1">
        <v>37.630000000000003</v>
      </c>
      <c r="I19" s="1">
        <v>172.95</v>
      </c>
      <c r="J19" s="1">
        <v>612.08199999999999</v>
      </c>
      <c r="K19" s="1">
        <v>1761</v>
      </c>
      <c r="L19" s="1">
        <v>4354</v>
      </c>
      <c r="M19" s="1">
        <v>9774</v>
      </c>
      <c r="N19" s="1">
        <v>19819</v>
      </c>
      <c r="O19" s="1">
        <v>37052</v>
      </c>
      <c r="Q19" s="1">
        <v>16</v>
      </c>
      <c r="R19" s="6">
        <f>F15/F19</f>
        <v>0.76571428571428579</v>
      </c>
      <c r="S19" s="6">
        <f>G15/G19</f>
        <v>6.6183953033268095</v>
      </c>
      <c r="T19" s="6">
        <f t="shared" ref="T19" si="58">H15/H19</f>
        <v>10.426255647090086</v>
      </c>
      <c r="U19" s="6">
        <f t="shared" ref="U19" si="59">I15/I19</f>
        <v>12.599017056952878</v>
      </c>
      <c r="V19" s="6">
        <f t="shared" ref="V19" si="60">J15/J19</f>
        <v>13.511261562993194</v>
      </c>
      <c r="W19" s="6">
        <f t="shared" ref="W19" si="61">K15/K19</f>
        <v>14.12947189097104</v>
      </c>
      <c r="X19" s="6">
        <f t="shared" ref="X19" si="62">L15/L19</f>
        <v>14.467386311437759</v>
      </c>
      <c r="Y19" s="6">
        <f t="shared" ref="Y19" si="63">M15/M19</f>
        <v>14.326069163085737</v>
      </c>
      <c r="Z19" s="6">
        <f t="shared" ref="Z19" si="64">N15/N19</f>
        <v>14.412583884151571</v>
      </c>
      <c r="AA19" s="6">
        <f t="shared" ref="AA19" si="65">O15/O19</f>
        <v>14.368185253157725</v>
      </c>
      <c r="AC19" s="4">
        <v>16</v>
      </c>
      <c r="AD19" s="4">
        <f t="shared" si="32"/>
        <v>4.7857142857142862E-2</v>
      </c>
      <c r="AE19" s="4">
        <f t="shared" si="33"/>
        <v>0.41364970645792559</v>
      </c>
      <c r="AF19" s="4">
        <f t="shared" si="34"/>
        <v>0.65164097794313036</v>
      </c>
      <c r="AG19" s="4">
        <f t="shared" si="35"/>
        <v>0.78743856605955487</v>
      </c>
      <c r="AH19" s="4">
        <f t="shared" si="36"/>
        <v>0.84445384768707465</v>
      </c>
      <c r="AI19" s="4">
        <f t="shared" si="37"/>
        <v>0.88309199318568998</v>
      </c>
      <c r="AJ19" s="4">
        <f t="shared" si="38"/>
        <v>0.90421164446485991</v>
      </c>
      <c r="AK19" s="4">
        <f t="shared" si="39"/>
        <v>0.89537932269285858</v>
      </c>
      <c r="AL19" s="4">
        <f t="shared" si="40"/>
        <v>0.9007864927594732</v>
      </c>
      <c r="AM19" s="4">
        <f t="shared" si="41"/>
        <v>0.89801157832235778</v>
      </c>
    </row>
    <row r="20" spans="5:39" x14ac:dyDescent="0.25">
      <c r="E20" s="1">
        <v>20</v>
      </c>
      <c r="F20" s="1">
        <v>0.77</v>
      </c>
      <c r="G20" s="1">
        <v>5.04</v>
      </c>
      <c r="H20" s="1">
        <v>42</v>
      </c>
      <c r="I20" s="1">
        <v>146</v>
      </c>
      <c r="J20" s="1">
        <v>512</v>
      </c>
      <c r="K20" s="1">
        <v>1461</v>
      </c>
      <c r="L20" s="1">
        <v>3603</v>
      </c>
      <c r="M20" s="1">
        <v>8312</v>
      </c>
      <c r="N20" s="1">
        <v>17946</v>
      </c>
      <c r="O20" s="1">
        <v>36050</v>
      </c>
      <c r="Q20" s="1">
        <v>20</v>
      </c>
      <c r="R20" s="6">
        <f>F15/F20</f>
        <v>0.69610389610389611</v>
      </c>
      <c r="S20" s="6">
        <f>G15/G20</f>
        <v>6.7103174603174605</v>
      </c>
      <c r="T20" s="6">
        <f t="shared" ref="T20" si="66">H15/H20</f>
        <v>9.3414285714285707</v>
      </c>
      <c r="U20" s="6">
        <f t="shared" ref="U20" si="67">I15/I20</f>
        <v>14.924657534246576</v>
      </c>
      <c r="V20" s="6">
        <f t="shared" ref="V20" si="68">J15/J20</f>
        <v>16.15234375</v>
      </c>
      <c r="W20" s="6">
        <f t="shared" ref="W20" si="69">K15/K20</f>
        <v>17.030800821355236</v>
      </c>
      <c r="X20" s="6">
        <f t="shared" ref="X20" si="70">L15/L20</f>
        <v>17.48293089092423</v>
      </c>
      <c r="Y20" s="6">
        <f t="shared" ref="Y20" si="71">M15/M20</f>
        <v>16.845885466794996</v>
      </c>
      <c r="Z20" s="6">
        <f t="shared" ref="Z20" si="72">N15/N20</f>
        <v>15.916805973475984</v>
      </c>
      <c r="AA20" s="6">
        <f t="shared" ref="AA20" si="73">O15/O20</f>
        <v>14.767545076282941</v>
      </c>
      <c r="AC20" s="4">
        <v>20</v>
      </c>
      <c r="AD20" s="4">
        <f t="shared" si="32"/>
        <v>3.4805194805194804E-2</v>
      </c>
      <c r="AE20" s="4">
        <f t="shared" si="33"/>
        <v>0.33551587301587305</v>
      </c>
      <c r="AF20" s="4">
        <f t="shared" si="34"/>
        <v>0.46707142857142853</v>
      </c>
      <c r="AG20" s="4">
        <f t="shared" si="35"/>
        <v>0.74623287671232874</v>
      </c>
      <c r="AH20" s="4">
        <f t="shared" si="36"/>
        <v>0.8076171875</v>
      </c>
      <c r="AI20" s="4">
        <f t="shared" si="37"/>
        <v>0.85154004106776182</v>
      </c>
      <c r="AJ20" s="4">
        <f t="shared" si="38"/>
        <v>0.87414654454621155</v>
      </c>
      <c r="AK20" s="4">
        <f t="shared" si="39"/>
        <v>0.84229427333974982</v>
      </c>
      <c r="AL20" s="4">
        <f t="shared" si="40"/>
        <v>0.79584029867379924</v>
      </c>
      <c r="AM20" s="4">
        <f t="shared" si="41"/>
        <v>0.73837725381414709</v>
      </c>
    </row>
    <row r="24" spans="5:39" x14ac:dyDescent="0.25">
      <c r="E24" s="7" t="s">
        <v>16</v>
      </c>
      <c r="F24" s="7"/>
      <c r="G24" s="7"/>
      <c r="H24" s="7"/>
      <c r="I24" s="7"/>
      <c r="J24" s="7"/>
      <c r="K24" s="7"/>
      <c r="L24" s="7"/>
      <c r="M24" s="7"/>
      <c r="N24" s="7"/>
      <c r="O24" s="7"/>
      <c r="Q24" s="7" t="s">
        <v>17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C24" s="7" t="s">
        <v>23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5:39" x14ac:dyDescent="0.25">
      <c r="E25" s="1" t="s">
        <v>2</v>
      </c>
      <c r="F25" s="6" t="s">
        <v>27</v>
      </c>
      <c r="G25" s="6" t="s">
        <v>28</v>
      </c>
      <c r="H25" s="6" t="s">
        <v>29</v>
      </c>
      <c r="I25" s="6" t="s">
        <v>30</v>
      </c>
      <c r="J25" s="6" t="s">
        <v>31</v>
      </c>
      <c r="K25" s="6" t="s">
        <v>32</v>
      </c>
      <c r="L25" s="6" t="s">
        <v>33</v>
      </c>
      <c r="M25" s="6" t="s">
        <v>34</v>
      </c>
      <c r="N25" s="6" t="s">
        <v>35</v>
      </c>
      <c r="O25" s="6" t="s">
        <v>36</v>
      </c>
      <c r="Q25" s="1" t="s">
        <v>2</v>
      </c>
      <c r="R25" s="6" t="s">
        <v>27</v>
      </c>
      <c r="S25" s="6" t="s">
        <v>28</v>
      </c>
      <c r="T25" s="6" t="s">
        <v>29</v>
      </c>
      <c r="U25" s="6" t="s">
        <v>30</v>
      </c>
      <c r="V25" s="6" t="s">
        <v>31</v>
      </c>
      <c r="W25" s="6" t="s">
        <v>32</v>
      </c>
      <c r="X25" s="6" t="s">
        <v>33</v>
      </c>
      <c r="Y25" s="6" t="s">
        <v>34</v>
      </c>
      <c r="Z25" s="6" t="s">
        <v>35</v>
      </c>
      <c r="AA25" s="6" t="s">
        <v>36</v>
      </c>
      <c r="AC25" s="4" t="s">
        <v>2</v>
      </c>
      <c r="AD25" s="6" t="s">
        <v>27</v>
      </c>
      <c r="AE25" s="6" t="s">
        <v>28</v>
      </c>
      <c r="AF25" s="6" t="s">
        <v>29</v>
      </c>
      <c r="AG25" s="6" t="s">
        <v>30</v>
      </c>
      <c r="AH25" s="6" t="s">
        <v>31</v>
      </c>
      <c r="AI25" s="6" t="s">
        <v>32</v>
      </c>
      <c r="AJ25" s="6" t="s">
        <v>33</v>
      </c>
      <c r="AK25" s="6" t="s">
        <v>34</v>
      </c>
      <c r="AL25" s="6" t="s">
        <v>35</v>
      </c>
      <c r="AM25" s="6" t="s">
        <v>36</v>
      </c>
    </row>
    <row r="26" spans="5:39" x14ac:dyDescent="0.25">
      <c r="E26" s="1">
        <v>1</v>
      </c>
      <c r="F26" s="1">
        <v>0.56399999999999995</v>
      </c>
      <c r="G26" s="1">
        <v>33.880000000000003</v>
      </c>
      <c r="H26" s="1">
        <v>392</v>
      </c>
      <c r="I26" s="1">
        <v>2179</v>
      </c>
      <c r="J26" s="1">
        <v>8274</v>
      </c>
      <c r="K26" s="1">
        <v>24872</v>
      </c>
      <c r="L26" s="1">
        <v>62998</v>
      </c>
      <c r="M26" s="1">
        <v>140000</v>
      </c>
      <c r="N26" s="1">
        <v>283115</v>
      </c>
      <c r="O26" s="1">
        <v>531804</v>
      </c>
      <c r="Q26" s="1">
        <v>1</v>
      </c>
      <c r="R26" s="6">
        <f>F26/F26</f>
        <v>1</v>
      </c>
      <c r="S26" s="6">
        <f>G26/G26</f>
        <v>1</v>
      </c>
      <c r="T26" s="6">
        <f t="shared" ref="T26" si="74">H26/H26</f>
        <v>1</v>
      </c>
      <c r="U26" s="6">
        <f t="shared" ref="U26" si="75">I26/I26</f>
        <v>1</v>
      </c>
      <c r="V26" s="6">
        <f t="shared" ref="V26" si="76">J26/J26</f>
        <v>1</v>
      </c>
      <c r="W26" s="6">
        <f t="shared" ref="W26" si="77">K26/K26</f>
        <v>1</v>
      </c>
      <c r="X26" s="6">
        <f t="shared" ref="X26" si="78">L26/L26</f>
        <v>1</v>
      </c>
      <c r="Y26" s="6">
        <f t="shared" ref="Y26" si="79">M26/M26</f>
        <v>1</v>
      </c>
      <c r="Z26" s="6">
        <f t="shared" ref="Z26" si="80">N26/N26</f>
        <v>1</v>
      </c>
      <c r="AA26" s="6">
        <f t="shared" ref="AA26" si="81">O26/O26</f>
        <v>1</v>
      </c>
      <c r="AC26" s="4">
        <v>1</v>
      </c>
      <c r="AD26" s="4">
        <f>R26/AC26</f>
        <v>1</v>
      </c>
      <c r="AE26" s="4">
        <f>S26/AC26</f>
        <v>1</v>
      </c>
      <c r="AF26" s="4">
        <f>T26/AC26</f>
        <v>1</v>
      </c>
      <c r="AG26" s="4">
        <f>U26/AC26</f>
        <v>1</v>
      </c>
      <c r="AH26" s="4">
        <f>V26/AC26</f>
        <v>1</v>
      </c>
      <c r="AI26" s="4">
        <f>W26/AC26</f>
        <v>1</v>
      </c>
      <c r="AJ26" s="4">
        <f>X26/AC26</f>
        <v>1</v>
      </c>
      <c r="AK26" s="4">
        <f>Y26/AC26</f>
        <v>1</v>
      </c>
      <c r="AL26" s="4">
        <f>Z26/AC26</f>
        <v>1</v>
      </c>
      <c r="AM26" s="4">
        <f>AA26/AC26</f>
        <v>1</v>
      </c>
    </row>
    <row r="27" spans="5:39" x14ac:dyDescent="0.25">
      <c r="E27" s="1">
        <v>2</v>
      </c>
      <c r="F27" s="1">
        <v>0.67600000000000005</v>
      </c>
      <c r="G27" s="1">
        <v>18.940000000000001</v>
      </c>
      <c r="H27" s="1">
        <v>204</v>
      </c>
      <c r="I27" s="1">
        <v>1112</v>
      </c>
      <c r="J27" s="1">
        <v>4199</v>
      </c>
      <c r="K27" s="1">
        <v>12445</v>
      </c>
      <c r="L27" s="1">
        <v>31577</v>
      </c>
      <c r="M27" s="1">
        <v>71031</v>
      </c>
      <c r="N27" s="1">
        <v>144210</v>
      </c>
      <c r="O27" s="1">
        <v>271051</v>
      </c>
      <c r="Q27" s="1">
        <v>2</v>
      </c>
      <c r="R27" s="6">
        <f>F26/F27</f>
        <v>0.83431952662721875</v>
      </c>
      <c r="S27" s="6">
        <f>G26/G27</f>
        <v>1.7888067581837381</v>
      </c>
      <c r="T27" s="6">
        <f t="shared" ref="T27" si="82">H26/H27</f>
        <v>1.9215686274509804</v>
      </c>
      <c r="U27" s="6">
        <f t="shared" ref="U27" si="83">I26/I27</f>
        <v>1.9595323741007193</v>
      </c>
      <c r="V27" s="6">
        <f t="shared" ref="V27" si="84">J26/J27</f>
        <v>1.9704691593236485</v>
      </c>
      <c r="W27" s="6">
        <f t="shared" ref="W27" si="85">K26/K27</f>
        <v>1.9985536359983929</v>
      </c>
      <c r="X27" s="6">
        <f t="shared" ref="X27" si="86">L26/L27</f>
        <v>1.9950596953478799</v>
      </c>
      <c r="Y27" s="6">
        <f t="shared" ref="Y27" si="87">M26/M27</f>
        <v>1.9709704213653194</v>
      </c>
      <c r="Z27" s="6">
        <f t="shared" ref="Z27" si="88">N26/N27</f>
        <v>1.9632133693918592</v>
      </c>
      <c r="AA27" s="6">
        <f t="shared" ref="AA27" si="89">O26/O27</f>
        <v>1.962007149945951</v>
      </c>
      <c r="AC27" s="4">
        <v>2</v>
      </c>
      <c r="AD27" s="4">
        <f t="shared" ref="AD27:AD31" si="90">R27/AC27</f>
        <v>0.41715976331360938</v>
      </c>
      <c r="AE27" s="4">
        <f t="shared" ref="AE27:AE31" si="91">S27/AC27</f>
        <v>0.89440337909186907</v>
      </c>
      <c r="AF27" s="4">
        <f t="shared" ref="AF27:AF31" si="92">T27/AC27</f>
        <v>0.96078431372549022</v>
      </c>
      <c r="AG27" s="4">
        <f t="shared" ref="AG27:AG31" si="93">U27/AC27</f>
        <v>0.97976618705035967</v>
      </c>
      <c r="AH27" s="4">
        <f t="shared" ref="AH27:AH31" si="94">V27/AC27</f>
        <v>0.98523457966182426</v>
      </c>
      <c r="AI27" s="4">
        <f t="shared" ref="AI27:AI31" si="95">W27/AC27</f>
        <v>0.99927681799919643</v>
      </c>
      <c r="AJ27" s="4">
        <f t="shared" ref="AJ27:AJ31" si="96">X27/AC27</f>
        <v>0.99752984767393993</v>
      </c>
      <c r="AK27" s="4">
        <f t="shared" ref="AK27:AK31" si="97">Y27/AC27</f>
        <v>0.98548521068265971</v>
      </c>
      <c r="AL27" s="4">
        <f t="shared" ref="AL27:AL31" si="98">Z27/AC27</f>
        <v>0.9816066846959296</v>
      </c>
      <c r="AM27" s="4">
        <f t="shared" ref="AM27:AM31" si="99">AA27/AC27</f>
        <v>0.98100357497297552</v>
      </c>
    </row>
    <row r="28" spans="5:39" x14ac:dyDescent="0.25">
      <c r="E28" s="1">
        <v>4</v>
      </c>
      <c r="F28" s="1">
        <v>0.75</v>
      </c>
      <c r="G28" s="1">
        <v>11.44</v>
      </c>
      <c r="H28" s="1">
        <v>109</v>
      </c>
      <c r="I28" s="1">
        <v>578</v>
      </c>
      <c r="J28" s="1">
        <v>2150</v>
      </c>
      <c r="K28" s="1">
        <v>6382</v>
      </c>
      <c r="L28" s="1">
        <v>16123</v>
      </c>
      <c r="M28" s="1">
        <v>35999</v>
      </c>
      <c r="N28" s="1">
        <v>72775</v>
      </c>
      <c r="O28" s="1">
        <v>136623</v>
      </c>
      <c r="Q28" s="1">
        <v>4</v>
      </c>
      <c r="R28" s="6">
        <f>F26/F28</f>
        <v>0.75199999999999989</v>
      </c>
      <c r="S28" s="6">
        <f>G26/G28</f>
        <v>2.9615384615384617</v>
      </c>
      <c r="T28" s="6">
        <f t="shared" ref="T28" si="100">H26/H28</f>
        <v>3.596330275229358</v>
      </c>
      <c r="U28" s="6">
        <f t="shared" ref="U28" si="101">I26/I28</f>
        <v>3.7698961937716264</v>
      </c>
      <c r="V28" s="6">
        <f t="shared" ref="V28" si="102">J26/J28</f>
        <v>3.8483720930232557</v>
      </c>
      <c r="W28" s="6">
        <f t="shared" ref="W28" si="103">K26/K28</f>
        <v>3.8972109056722029</v>
      </c>
      <c r="X28" s="6">
        <f t="shared" ref="X28" si="104">L26/L28</f>
        <v>3.9073373441667183</v>
      </c>
      <c r="Y28" s="6">
        <f t="shared" ref="Y28" si="105">M26/M28</f>
        <v>3.8889969165810161</v>
      </c>
      <c r="Z28" s="6">
        <f t="shared" ref="Z28" si="106">N26/N28</f>
        <v>3.8902782548952248</v>
      </c>
      <c r="AA28" s="6">
        <f t="shared" ref="AA28" si="107">O26/O28</f>
        <v>3.8924924793043632</v>
      </c>
      <c r="AC28" s="4">
        <v>4</v>
      </c>
      <c r="AD28" s="4">
        <f t="shared" si="90"/>
        <v>0.18799999999999997</v>
      </c>
      <c r="AE28" s="4">
        <f t="shared" si="91"/>
        <v>0.74038461538461542</v>
      </c>
      <c r="AF28" s="4">
        <f t="shared" si="92"/>
        <v>0.8990825688073395</v>
      </c>
      <c r="AG28" s="4">
        <f t="shared" si="93"/>
        <v>0.94247404844290661</v>
      </c>
      <c r="AH28" s="4">
        <f t="shared" si="94"/>
        <v>0.96209302325581392</v>
      </c>
      <c r="AI28" s="4">
        <f t="shared" si="95"/>
        <v>0.97430272641805071</v>
      </c>
      <c r="AJ28" s="4">
        <f t="shared" si="96"/>
        <v>0.97683433604167957</v>
      </c>
      <c r="AK28" s="4">
        <f t="shared" si="97"/>
        <v>0.97224922914525402</v>
      </c>
      <c r="AL28" s="4">
        <f t="shared" si="98"/>
        <v>0.97256956372380621</v>
      </c>
      <c r="AM28" s="4">
        <f t="shared" si="99"/>
        <v>0.97312311982609079</v>
      </c>
    </row>
    <row r="29" spans="5:39" x14ac:dyDescent="0.25">
      <c r="E29" s="1">
        <v>8</v>
      </c>
      <c r="F29" s="1">
        <v>1.01</v>
      </c>
      <c r="G29" s="1">
        <v>8.52</v>
      </c>
      <c r="H29" s="1">
        <v>63.09</v>
      </c>
      <c r="I29" s="1">
        <v>312</v>
      </c>
      <c r="J29" s="1">
        <v>1130</v>
      </c>
      <c r="K29" s="1">
        <v>3318</v>
      </c>
      <c r="L29" s="1">
        <v>8311</v>
      </c>
      <c r="M29" s="1">
        <v>18489</v>
      </c>
      <c r="N29" s="1">
        <v>37266</v>
      </c>
      <c r="O29" s="1">
        <v>69782</v>
      </c>
      <c r="Q29" s="1">
        <v>8</v>
      </c>
      <c r="R29" s="6">
        <f>F26/F29</f>
        <v>0.55841584158415836</v>
      </c>
      <c r="S29" s="6">
        <f>G26/G29</f>
        <v>3.9765258215962445</v>
      </c>
      <c r="T29" s="6">
        <f t="shared" ref="T29" si="108">H26/H29</f>
        <v>6.2133460136313197</v>
      </c>
      <c r="U29" s="6">
        <f t="shared" ref="U29" si="109">I26/I29</f>
        <v>6.9839743589743586</v>
      </c>
      <c r="V29" s="6">
        <f t="shared" ref="V29" si="110">J26/J29</f>
        <v>7.3221238938053101</v>
      </c>
      <c r="W29" s="6">
        <f t="shared" ref="W29" si="111">K26/K29</f>
        <v>7.4960819770946356</v>
      </c>
      <c r="X29" s="6">
        <f t="shared" ref="X29" si="112">L26/L29</f>
        <v>7.5800745999278067</v>
      </c>
      <c r="Y29" s="6">
        <f t="shared" ref="Y29" si="113">M26/M29</f>
        <v>7.5720698793877439</v>
      </c>
      <c r="Z29" s="6">
        <f t="shared" ref="Z29" si="114">N26/N29</f>
        <v>7.5971394837116941</v>
      </c>
      <c r="AA29" s="6">
        <f t="shared" ref="AA29" si="115">O26/O29</f>
        <v>7.6209337651543381</v>
      </c>
      <c r="AC29" s="4">
        <v>8</v>
      </c>
      <c r="AD29" s="4">
        <f t="shared" si="90"/>
        <v>6.9801980198019795E-2</v>
      </c>
      <c r="AE29" s="4">
        <f t="shared" si="91"/>
        <v>0.49706572769953056</v>
      </c>
      <c r="AF29" s="4">
        <f t="shared" si="92"/>
        <v>0.77666825170391496</v>
      </c>
      <c r="AG29" s="4">
        <f t="shared" si="93"/>
        <v>0.87299679487179482</v>
      </c>
      <c r="AH29" s="4">
        <f t="shared" si="94"/>
        <v>0.91526548672566377</v>
      </c>
      <c r="AI29" s="4">
        <f t="shared" si="95"/>
        <v>0.93701024713682945</v>
      </c>
      <c r="AJ29" s="4">
        <f t="shared" si="96"/>
        <v>0.94750932499097584</v>
      </c>
      <c r="AK29" s="4">
        <f t="shared" si="97"/>
        <v>0.94650873492346799</v>
      </c>
      <c r="AL29" s="4">
        <f t="shared" si="98"/>
        <v>0.94964243546396176</v>
      </c>
      <c r="AM29" s="4">
        <f t="shared" si="99"/>
        <v>0.95261672064429226</v>
      </c>
    </row>
    <row r="30" spans="5:39" x14ac:dyDescent="0.25">
      <c r="E30" s="1">
        <v>16</v>
      </c>
      <c r="F30" s="1">
        <v>1.63</v>
      </c>
      <c r="G30" s="1">
        <v>9.85</v>
      </c>
      <c r="H30" s="1">
        <v>44.46</v>
      </c>
      <c r="I30" s="1">
        <v>185.36199999999999</v>
      </c>
      <c r="J30" s="1">
        <v>626.69500000000005</v>
      </c>
      <c r="K30" s="1">
        <v>1797</v>
      </c>
      <c r="L30" s="1">
        <v>4433</v>
      </c>
      <c r="M30" s="1">
        <v>9830</v>
      </c>
      <c r="N30" s="1">
        <v>19783</v>
      </c>
      <c r="O30" s="1">
        <v>36953</v>
      </c>
      <c r="Q30" s="1">
        <v>16</v>
      </c>
      <c r="R30" s="6">
        <f>F26/F30</f>
        <v>0.34601226993865031</v>
      </c>
      <c r="S30" s="6">
        <f>G26/G30</f>
        <v>3.4395939086294418</v>
      </c>
      <c r="T30" s="6">
        <f t="shared" ref="T30" si="116">H26/H30</f>
        <v>8.8169140800719745</v>
      </c>
      <c r="U30" s="6">
        <f t="shared" ref="U30" si="117">I26/I30</f>
        <v>11.755375967026684</v>
      </c>
      <c r="V30" s="6">
        <f t="shared" ref="V30" si="118">J26/J30</f>
        <v>13.202594563543668</v>
      </c>
      <c r="W30" s="6">
        <f t="shared" ref="W30" si="119">K26/K30</f>
        <v>13.840845854201447</v>
      </c>
      <c r="X30" s="6">
        <f t="shared" ref="X30" si="120">L26/L30</f>
        <v>14.211143695014663</v>
      </c>
      <c r="Y30" s="6">
        <f t="shared" ref="Y30" si="121">M26/M30</f>
        <v>14.242115971515767</v>
      </c>
      <c r="Z30" s="6">
        <f t="shared" ref="Z30" si="122">N26/N30</f>
        <v>14.311024617095486</v>
      </c>
      <c r="AA30" s="6">
        <f t="shared" ref="AA30" si="123">O26/O30</f>
        <v>14.39136200037886</v>
      </c>
      <c r="AC30" s="4">
        <v>16</v>
      </c>
      <c r="AD30" s="4">
        <f t="shared" si="90"/>
        <v>2.1625766871165644E-2</v>
      </c>
      <c r="AE30" s="4">
        <f t="shared" si="91"/>
        <v>0.21497461928934011</v>
      </c>
      <c r="AF30" s="4">
        <f t="shared" si="92"/>
        <v>0.55105713000449841</v>
      </c>
      <c r="AG30" s="4">
        <f t="shared" si="93"/>
        <v>0.73471099793916772</v>
      </c>
      <c r="AH30" s="4">
        <f t="shared" si="94"/>
        <v>0.82516216022147926</v>
      </c>
      <c r="AI30" s="4">
        <f t="shared" si="95"/>
        <v>0.86505286588759045</v>
      </c>
      <c r="AJ30" s="4">
        <f t="shared" si="96"/>
        <v>0.88819648093841641</v>
      </c>
      <c r="AK30" s="4">
        <f t="shared" si="97"/>
        <v>0.89013224821973547</v>
      </c>
      <c r="AL30" s="4">
        <f t="shared" si="98"/>
        <v>0.89443903856846785</v>
      </c>
      <c r="AM30" s="4">
        <f t="shared" si="99"/>
        <v>0.89946012502367878</v>
      </c>
    </row>
    <row r="31" spans="5:39" x14ac:dyDescent="0.25">
      <c r="E31" s="1">
        <v>20</v>
      </c>
      <c r="F31" s="1">
        <v>1.93</v>
      </c>
      <c r="G31" s="1">
        <v>17.739999999999998</v>
      </c>
      <c r="H31" s="1">
        <v>52.86</v>
      </c>
      <c r="I31" s="1">
        <v>163</v>
      </c>
      <c r="J31" s="1">
        <v>530</v>
      </c>
      <c r="K31" s="1">
        <v>1510</v>
      </c>
      <c r="L31" s="1">
        <v>3684</v>
      </c>
      <c r="M31" s="1">
        <v>8287</v>
      </c>
      <c r="N31" s="1">
        <v>16835</v>
      </c>
      <c r="O31" s="1">
        <v>31741</v>
      </c>
      <c r="Q31" s="1">
        <v>20</v>
      </c>
      <c r="R31" s="6">
        <f>F26/F31</f>
        <v>0.29222797927461136</v>
      </c>
      <c r="S31" s="6">
        <f>G26/G31</f>
        <v>1.9098083427282979</v>
      </c>
      <c r="T31" s="6">
        <f t="shared" ref="T31" si="124">H26/H31</f>
        <v>7.4158153613318198</v>
      </c>
      <c r="U31" s="6">
        <f t="shared" ref="U31" si="125">I26/I31</f>
        <v>13.368098159509202</v>
      </c>
      <c r="V31" s="6">
        <f t="shared" ref="V31" si="126">J26/J31</f>
        <v>15.611320754716981</v>
      </c>
      <c r="W31" s="6">
        <f t="shared" ref="W31" si="127">K26/K31</f>
        <v>16.471523178807946</v>
      </c>
      <c r="X31" s="6">
        <f t="shared" ref="X31" si="128">L26/L31</f>
        <v>17.10043431053203</v>
      </c>
      <c r="Y31" s="6">
        <f t="shared" ref="Y31" si="129">M26/M31</f>
        <v>16.893930252202246</v>
      </c>
      <c r="Z31" s="6">
        <f t="shared" ref="Z31" si="130">N26/N31</f>
        <v>16.817047817047818</v>
      </c>
      <c r="AA31" s="6">
        <f t="shared" ref="AA31" si="131">O26/O31</f>
        <v>16.754481585331273</v>
      </c>
      <c r="AC31" s="4">
        <v>20</v>
      </c>
      <c r="AD31" s="4">
        <f t="shared" si="90"/>
        <v>1.4611398963730569E-2</v>
      </c>
      <c r="AE31" s="4">
        <f t="shared" si="91"/>
        <v>9.5490417136414901E-2</v>
      </c>
      <c r="AF31" s="4">
        <f t="shared" si="92"/>
        <v>0.370790768066591</v>
      </c>
      <c r="AG31" s="4">
        <f t="shared" si="93"/>
        <v>0.66840490797546015</v>
      </c>
      <c r="AH31" s="4">
        <f t="shared" si="94"/>
        <v>0.78056603773584909</v>
      </c>
      <c r="AI31" s="4">
        <f t="shared" si="95"/>
        <v>0.82357615894039726</v>
      </c>
      <c r="AJ31" s="4">
        <f t="shared" si="96"/>
        <v>0.85502171552660156</v>
      </c>
      <c r="AK31" s="4">
        <f t="shared" si="97"/>
        <v>0.84469651261011225</v>
      </c>
      <c r="AL31" s="4">
        <f t="shared" si="98"/>
        <v>0.84085239085239094</v>
      </c>
      <c r="AM31" s="4">
        <f t="shared" si="99"/>
        <v>0.83772407926656367</v>
      </c>
    </row>
    <row r="32" spans="5:39" x14ac:dyDescent="0.25">
      <c r="E32" s="1" t="s">
        <v>38</v>
      </c>
      <c r="F32" s="1">
        <v>0.54</v>
      </c>
      <c r="G32" s="1">
        <v>15.99</v>
      </c>
      <c r="H32" s="1">
        <v>45.5</v>
      </c>
      <c r="I32" s="1">
        <v>172</v>
      </c>
      <c r="J32" s="1">
        <v>550</v>
      </c>
      <c r="K32" s="1">
        <v>1512</v>
      </c>
      <c r="L32" s="1">
        <v>3714</v>
      </c>
      <c r="M32" s="1">
        <v>11710</v>
      </c>
    </row>
    <row r="34" spans="5:27" x14ac:dyDescent="0.25">
      <c r="E34" s="7" t="s">
        <v>18</v>
      </c>
      <c r="F34" s="7"/>
      <c r="G34" s="7"/>
      <c r="H34" s="7"/>
      <c r="I34" s="7"/>
      <c r="J34" s="7"/>
      <c r="K34" s="7"/>
      <c r="L34" s="7"/>
      <c r="M34" s="7"/>
      <c r="N34" s="7"/>
      <c r="O34" s="7"/>
      <c r="Q34" s="7" t="s">
        <v>20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5:27" x14ac:dyDescent="0.25"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7</v>
      </c>
      <c r="K35" s="3" t="s">
        <v>8</v>
      </c>
      <c r="L35" s="3" t="s">
        <v>9</v>
      </c>
      <c r="M35" s="3" t="s">
        <v>10</v>
      </c>
      <c r="N35" s="3" t="s">
        <v>11</v>
      </c>
      <c r="O35" s="3" t="s">
        <v>12</v>
      </c>
      <c r="Q35" s="3" t="s">
        <v>2</v>
      </c>
      <c r="R35" s="3" t="s">
        <v>3</v>
      </c>
      <c r="S35" s="3" t="s">
        <v>4</v>
      </c>
      <c r="T35" s="3" t="s">
        <v>5</v>
      </c>
      <c r="U35" s="3" t="s">
        <v>6</v>
      </c>
      <c r="V35" s="3" t="s">
        <v>7</v>
      </c>
      <c r="W35" s="3" t="s">
        <v>8</v>
      </c>
      <c r="X35" s="3" t="s">
        <v>9</v>
      </c>
      <c r="Y35" s="3" t="s">
        <v>10</v>
      </c>
      <c r="Z35" s="3" t="s">
        <v>11</v>
      </c>
      <c r="AA35" s="3" t="s">
        <v>12</v>
      </c>
    </row>
    <row r="36" spans="5:27" x14ac:dyDescent="0.25">
      <c r="E36" s="3">
        <v>1</v>
      </c>
      <c r="F36" s="2">
        <v>9</v>
      </c>
      <c r="G36" s="2">
        <v>156</v>
      </c>
      <c r="H36" s="2">
        <v>1011</v>
      </c>
      <c r="I36" s="2">
        <v>2657</v>
      </c>
      <c r="J36" s="2">
        <v>5333</v>
      </c>
      <c r="K36" s="2">
        <v>12187</v>
      </c>
      <c r="L36" s="2">
        <v>14971</v>
      </c>
      <c r="M36" s="2">
        <v>14259</v>
      </c>
      <c r="N36" s="2">
        <v>32374</v>
      </c>
      <c r="O36" s="2">
        <v>46054</v>
      </c>
      <c r="Q36" s="3">
        <v>1</v>
      </c>
      <c r="R36" s="3">
        <v>0.54</v>
      </c>
      <c r="S36" s="3">
        <v>36.82</v>
      </c>
      <c r="T36" s="3">
        <v>61.49</v>
      </c>
      <c r="U36" s="3">
        <v>63.72</v>
      </c>
      <c r="V36" s="3">
        <v>63.73</v>
      </c>
      <c r="W36" s="3">
        <v>67.959999999999994</v>
      </c>
      <c r="X36" s="3">
        <v>62.83</v>
      </c>
      <c r="Y36" s="3">
        <v>62.82</v>
      </c>
      <c r="Z36" s="3">
        <v>61.76</v>
      </c>
      <c r="AA36" s="3">
        <v>59.81</v>
      </c>
    </row>
    <row r="37" spans="5:27" x14ac:dyDescent="0.25">
      <c r="E37" s="3">
        <v>2</v>
      </c>
      <c r="F37" s="2">
        <v>9</v>
      </c>
      <c r="G37" s="2">
        <v>70</v>
      </c>
      <c r="H37" s="2">
        <v>675</v>
      </c>
      <c r="I37" s="2">
        <v>2689</v>
      </c>
      <c r="J37" s="2">
        <v>5908</v>
      </c>
      <c r="K37" s="2">
        <v>10760</v>
      </c>
      <c r="L37" s="2">
        <v>17357</v>
      </c>
      <c r="M37" s="2">
        <v>26180</v>
      </c>
      <c r="N37" s="2">
        <v>37986</v>
      </c>
      <c r="O37" s="2">
        <v>53509</v>
      </c>
      <c r="Q37" s="3">
        <v>2</v>
      </c>
      <c r="R37" s="3">
        <v>4.38</v>
      </c>
      <c r="S37" s="3">
        <v>4.42</v>
      </c>
      <c r="T37" s="3">
        <v>48.39</v>
      </c>
      <c r="U37" s="3">
        <v>62.9</v>
      </c>
      <c r="V37" s="3">
        <v>65.459999999999994</v>
      </c>
      <c r="W37" s="3">
        <v>65.67</v>
      </c>
      <c r="X37" s="3">
        <v>65.38</v>
      </c>
      <c r="Y37" s="3">
        <v>65.38</v>
      </c>
      <c r="Z37" s="3">
        <v>64.81</v>
      </c>
      <c r="AA37" s="3">
        <v>62.83</v>
      </c>
    </row>
    <row r="38" spans="5:27" x14ac:dyDescent="0.25">
      <c r="E38" s="3">
        <v>4</v>
      </c>
      <c r="F38" s="2">
        <v>10</v>
      </c>
      <c r="G38" s="2">
        <v>71</v>
      </c>
      <c r="H38" s="2">
        <v>648</v>
      </c>
      <c r="I38" s="2">
        <v>2774</v>
      </c>
      <c r="J38" s="2">
        <v>6086</v>
      </c>
      <c r="K38" s="2">
        <v>11023</v>
      </c>
      <c r="L38" s="2">
        <v>18022</v>
      </c>
      <c r="M38" s="2">
        <v>26833</v>
      </c>
      <c r="N38" s="2">
        <v>38689</v>
      </c>
      <c r="O38" s="2">
        <v>54579</v>
      </c>
      <c r="Q38" s="3">
        <v>4</v>
      </c>
      <c r="R38" s="3">
        <v>3.66</v>
      </c>
      <c r="S38" s="3">
        <v>4.33</v>
      </c>
      <c r="T38" s="3">
        <v>48.47</v>
      </c>
      <c r="U38" s="3">
        <v>63.94</v>
      </c>
      <c r="V38" s="3">
        <v>66.17</v>
      </c>
      <c r="W38" s="3">
        <v>66.34</v>
      </c>
      <c r="X38" s="3">
        <v>66.489999999999995</v>
      </c>
      <c r="Y38" s="3">
        <v>66.34</v>
      </c>
      <c r="Z38" s="3">
        <v>65.67</v>
      </c>
      <c r="AA38" s="3">
        <v>63.9</v>
      </c>
    </row>
    <row r="39" spans="5:27" x14ac:dyDescent="0.25">
      <c r="E39" s="3">
        <v>8</v>
      </c>
      <c r="F39" s="2">
        <v>9</v>
      </c>
      <c r="G39" s="2">
        <v>75</v>
      </c>
      <c r="H39" s="2">
        <v>699</v>
      </c>
      <c r="I39" s="2">
        <v>2810</v>
      </c>
      <c r="J39" s="2">
        <v>6262</v>
      </c>
      <c r="K39" s="2">
        <v>11180</v>
      </c>
      <c r="L39" s="2">
        <v>18203</v>
      </c>
      <c r="M39" s="2">
        <v>27396</v>
      </c>
      <c r="N39" s="2">
        <v>39606</v>
      </c>
      <c r="O39" s="2">
        <v>56097</v>
      </c>
      <c r="Q39" s="3">
        <v>8</v>
      </c>
      <c r="R39" s="3">
        <v>5.69</v>
      </c>
      <c r="S39" s="3">
        <v>4.99</v>
      </c>
      <c r="T39" s="3">
        <v>49.7</v>
      </c>
      <c r="U39" s="3">
        <v>65.45</v>
      </c>
      <c r="V39" s="3">
        <v>67.88</v>
      </c>
      <c r="W39" s="3">
        <v>68.31</v>
      </c>
      <c r="X39" s="3">
        <v>67.989999999999995</v>
      </c>
      <c r="Y39" s="3">
        <v>67.88</v>
      </c>
      <c r="Z39" s="3">
        <v>67.27</v>
      </c>
      <c r="AA39" s="3">
        <v>65.540000000000006</v>
      </c>
    </row>
    <row r="40" spans="5:27" x14ac:dyDescent="0.25">
      <c r="E40" s="3">
        <v>16</v>
      </c>
      <c r="F40" s="2">
        <v>9</v>
      </c>
      <c r="G40" s="2">
        <v>79</v>
      </c>
      <c r="H40" s="2">
        <v>731</v>
      </c>
      <c r="I40" s="2">
        <v>2852</v>
      </c>
      <c r="J40" s="2">
        <v>6225</v>
      </c>
      <c r="K40" s="2">
        <v>11250</v>
      </c>
      <c r="L40" s="2">
        <v>18259</v>
      </c>
      <c r="M40" s="2">
        <v>27326</v>
      </c>
      <c r="N40" s="2">
        <v>39386</v>
      </c>
      <c r="O40" s="2">
        <v>55504</v>
      </c>
      <c r="Q40" s="3">
        <v>16</v>
      </c>
      <c r="R40" s="3">
        <v>12.61</v>
      </c>
      <c r="S40" s="3">
        <v>6.12</v>
      </c>
      <c r="T40" s="3">
        <v>50.12</v>
      </c>
      <c r="U40" s="3">
        <v>65.739999999999995</v>
      </c>
      <c r="V40" s="3">
        <v>68.41</v>
      </c>
      <c r="W40" s="3">
        <v>68.78</v>
      </c>
      <c r="X40" s="3">
        <v>68.06</v>
      </c>
      <c r="Y40" s="3">
        <v>67.930000000000007</v>
      </c>
      <c r="Z40" s="3">
        <v>67.2</v>
      </c>
      <c r="AA40" s="3">
        <v>65.39</v>
      </c>
    </row>
    <row r="41" spans="5:27" x14ac:dyDescent="0.25">
      <c r="E41" s="3">
        <v>20</v>
      </c>
      <c r="F41" s="2">
        <v>6</v>
      </c>
      <c r="G41" s="2">
        <v>78</v>
      </c>
      <c r="H41" s="2">
        <v>736</v>
      </c>
      <c r="I41" s="2">
        <v>2827</v>
      </c>
      <c r="J41" s="2">
        <v>6187</v>
      </c>
      <c r="K41" s="2">
        <v>11220</v>
      </c>
      <c r="L41" s="2">
        <v>17988</v>
      </c>
      <c r="M41" s="2">
        <v>27172</v>
      </c>
      <c r="N41" s="2">
        <v>39110</v>
      </c>
      <c r="O41" s="2">
        <v>55446</v>
      </c>
      <c r="Q41" s="3">
        <v>20</v>
      </c>
      <c r="R41" s="3">
        <v>15.76</v>
      </c>
      <c r="S41" s="3">
        <v>7.63</v>
      </c>
      <c r="T41" s="3">
        <v>49.49</v>
      </c>
      <c r="U41" s="3">
        <v>65.239999999999995</v>
      </c>
      <c r="V41" s="3">
        <v>68.03</v>
      </c>
      <c r="W41" s="3">
        <v>68.31</v>
      </c>
      <c r="X41" s="3">
        <v>67.91</v>
      </c>
      <c r="Y41" s="3">
        <v>67.400000000000006</v>
      </c>
      <c r="Z41" s="3">
        <v>66.8</v>
      </c>
      <c r="AA41" s="3">
        <v>64.81</v>
      </c>
    </row>
    <row r="43" spans="5:27" x14ac:dyDescent="0.25">
      <c r="E43" s="7" t="s">
        <v>19</v>
      </c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5:27" x14ac:dyDescent="0.25"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3" t="s">
        <v>7</v>
      </c>
      <c r="K44" s="3" t="s">
        <v>8</v>
      </c>
      <c r="L44" s="3" t="s">
        <v>9</v>
      </c>
      <c r="M44" s="3" t="s">
        <v>10</v>
      </c>
      <c r="N44" s="3" t="s">
        <v>11</v>
      </c>
      <c r="O44" s="3" t="s">
        <v>12</v>
      </c>
      <c r="Q44" s="7" t="s">
        <v>21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5:27" x14ac:dyDescent="0.25">
      <c r="E45" s="3">
        <v>1</v>
      </c>
      <c r="F45" s="3">
        <v>3</v>
      </c>
      <c r="G45" s="3">
        <v>20</v>
      </c>
      <c r="H45" s="3">
        <v>66</v>
      </c>
      <c r="I45" s="3">
        <v>132</v>
      </c>
      <c r="J45" s="3">
        <v>259</v>
      </c>
      <c r="K45" s="3">
        <v>429</v>
      </c>
      <c r="L45" s="3">
        <v>719</v>
      </c>
      <c r="M45" s="3">
        <v>954</v>
      </c>
      <c r="N45" s="3">
        <v>1327</v>
      </c>
      <c r="O45" s="3">
        <v>1762</v>
      </c>
      <c r="Q45" s="3" t="s">
        <v>2</v>
      </c>
      <c r="R45" s="3" t="s">
        <v>3</v>
      </c>
      <c r="S45" s="3" t="s">
        <v>4</v>
      </c>
      <c r="T45" s="3" t="s">
        <v>5</v>
      </c>
      <c r="U45" s="3" t="s">
        <v>6</v>
      </c>
      <c r="V45" s="3" t="s">
        <v>7</v>
      </c>
      <c r="W45" s="3" t="s">
        <v>8</v>
      </c>
      <c r="X45" s="3" t="s">
        <v>9</v>
      </c>
      <c r="Y45" s="3" t="s">
        <v>10</v>
      </c>
      <c r="Z45" s="3" t="s">
        <v>11</v>
      </c>
      <c r="AA45" s="3" t="s">
        <v>12</v>
      </c>
    </row>
    <row r="46" spans="5:27" x14ac:dyDescent="0.25">
      <c r="E46" s="3">
        <v>2</v>
      </c>
      <c r="F46" s="3">
        <v>5</v>
      </c>
      <c r="G46" s="3">
        <v>26</v>
      </c>
      <c r="H46" s="3">
        <v>76</v>
      </c>
      <c r="I46" s="3">
        <v>165</v>
      </c>
      <c r="J46" s="3">
        <v>308</v>
      </c>
      <c r="K46" s="3">
        <v>475</v>
      </c>
      <c r="L46" s="3">
        <v>768</v>
      </c>
      <c r="M46" s="3">
        <v>1096</v>
      </c>
      <c r="N46" s="3">
        <v>1520</v>
      </c>
      <c r="O46" s="3">
        <v>1980</v>
      </c>
      <c r="Q46" s="3">
        <v>1</v>
      </c>
      <c r="R46" s="3">
        <v>1.67</v>
      </c>
      <c r="S46" s="3">
        <v>6.81</v>
      </c>
      <c r="T46" s="3">
        <v>34.020000000000003</v>
      </c>
      <c r="U46" s="3">
        <v>54.29</v>
      </c>
      <c r="V46" s="3">
        <v>63.35</v>
      </c>
      <c r="W46" s="3">
        <v>68.900000000000006</v>
      </c>
      <c r="X46" s="3">
        <v>72.73</v>
      </c>
      <c r="Y46" s="3">
        <v>72.930000000000007</v>
      </c>
      <c r="Z46" s="3">
        <v>73.45</v>
      </c>
      <c r="AA46" s="3">
        <v>73.31</v>
      </c>
    </row>
    <row r="47" spans="5:27" x14ac:dyDescent="0.25">
      <c r="E47" s="3">
        <v>4</v>
      </c>
      <c r="F47" s="3">
        <v>9</v>
      </c>
      <c r="G47" s="3">
        <v>39</v>
      </c>
      <c r="H47" s="3">
        <v>101</v>
      </c>
      <c r="I47" s="3">
        <v>196</v>
      </c>
      <c r="J47" s="3">
        <v>363</v>
      </c>
      <c r="K47" s="3">
        <v>538</v>
      </c>
      <c r="L47" s="3">
        <v>823</v>
      </c>
      <c r="M47" s="3">
        <v>1143</v>
      </c>
      <c r="N47" s="3">
        <v>1619</v>
      </c>
      <c r="O47" s="3">
        <v>2127</v>
      </c>
      <c r="Q47" s="3">
        <v>2</v>
      </c>
      <c r="R47" s="3">
        <v>23.72</v>
      </c>
      <c r="S47" s="3">
        <v>23.77</v>
      </c>
      <c r="T47" s="3">
        <v>23.87</v>
      </c>
      <c r="U47" s="3">
        <v>39.04</v>
      </c>
      <c r="V47" s="3">
        <v>50.19</v>
      </c>
      <c r="W47" s="3">
        <v>58.33</v>
      </c>
      <c r="X47" s="3">
        <v>64.540000000000006</v>
      </c>
      <c r="Y47" s="3">
        <v>67.849999999999994</v>
      </c>
      <c r="Z47" s="3">
        <v>69.38</v>
      </c>
      <c r="AA47" s="3">
        <v>71.23</v>
      </c>
    </row>
    <row r="48" spans="5:27" x14ac:dyDescent="0.25">
      <c r="E48" s="3">
        <v>8</v>
      </c>
      <c r="F48" s="3">
        <v>12</v>
      </c>
      <c r="G48" s="3">
        <v>58</v>
      </c>
      <c r="H48" s="3">
        <v>142</v>
      </c>
      <c r="I48" s="3">
        <v>259</v>
      </c>
      <c r="J48" s="3">
        <v>443</v>
      </c>
      <c r="K48" s="3">
        <v>680</v>
      </c>
      <c r="L48" s="3">
        <v>987</v>
      </c>
      <c r="M48" s="3">
        <v>1404</v>
      </c>
      <c r="N48" s="3">
        <v>1837</v>
      </c>
      <c r="O48" s="3">
        <v>2284</v>
      </c>
      <c r="Q48" s="3">
        <v>4</v>
      </c>
      <c r="R48" s="3">
        <v>39.39</v>
      </c>
      <c r="S48" s="3">
        <v>34.56</v>
      </c>
      <c r="T48" s="3"/>
      <c r="U48" s="3"/>
      <c r="V48" s="3"/>
      <c r="W48" s="3"/>
      <c r="X48" s="3"/>
      <c r="Y48" s="3"/>
      <c r="Z48" s="3"/>
      <c r="AA48" s="3"/>
    </row>
    <row r="49" spans="5:27" x14ac:dyDescent="0.25">
      <c r="E49" s="3">
        <v>16</v>
      </c>
      <c r="F49" s="3">
        <v>15</v>
      </c>
      <c r="G49" s="3">
        <v>84</v>
      </c>
      <c r="H49" s="3">
        <v>196</v>
      </c>
      <c r="I49" s="3">
        <v>386</v>
      </c>
      <c r="J49" s="3">
        <v>667</v>
      </c>
      <c r="K49" s="3">
        <v>1048</v>
      </c>
      <c r="L49" s="3">
        <v>1491</v>
      </c>
      <c r="M49" s="3">
        <v>2005</v>
      </c>
      <c r="N49" s="3">
        <v>2552</v>
      </c>
      <c r="O49" s="3">
        <v>3196</v>
      </c>
      <c r="Q49" s="3">
        <v>8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5:27" x14ac:dyDescent="0.25">
      <c r="E50" s="3">
        <v>20</v>
      </c>
      <c r="F50" s="3">
        <v>18</v>
      </c>
      <c r="G50" s="3">
        <v>93</v>
      </c>
      <c r="H50" s="3">
        <v>238</v>
      </c>
      <c r="I50" s="3">
        <v>434</v>
      </c>
      <c r="J50" s="3">
        <v>794</v>
      </c>
      <c r="K50" s="3">
        <v>1301</v>
      </c>
      <c r="L50" s="3">
        <v>1745</v>
      </c>
      <c r="M50" s="3">
        <v>2354</v>
      </c>
      <c r="N50" s="3">
        <v>3029</v>
      </c>
      <c r="O50" s="3">
        <v>3998</v>
      </c>
      <c r="Q50" s="3">
        <v>16</v>
      </c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5:27" x14ac:dyDescent="0.25">
      <c r="Q51" s="3">
        <v>20</v>
      </c>
      <c r="R51" s="3"/>
      <c r="S51" s="3"/>
      <c r="T51" s="3"/>
      <c r="U51" s="3"/>
      <c r="V51" s="3"/>
      <c r="W51" s="3"/>
      <c r="X51" s="3"/>
      <c r="Y51" s="3"/>
      <c r="Z51" s="3"/>
      <c r="AA51" s="3"/>
    </row>
    <row r="56" spans="5:27" x14ac:dyDescent="0.25">
      <c r="E56" s="3" t="s">
        <v>2</v>
      </c>
      <c r="F56" s="3" t="s">
        <v>0</v>
      </c>
      <c r="G56" s="3" t="s">
        <v>1</v>
      </c>
      <c r="H56" s="3"/>
      <c r="J56" s="6" t="s">
        <v>31</v>
      </c>
      <c r="K56" s="6" t="s">
        <v>32</v>
      </c>
      <c r="L56" s="6" t="s">
        <v>33</v>
      </c>
      <c r="M56" s="6" t="s">
        <v>34</v>
      </c>
      <c r="N56" s="6" t="s">
        <v>35</v>
      </c>
      <c r="O56" s="6" t="s">
        <v>36</v>
      </c>
      <c r="Q56" s="6" t="s">
        <v>2</v>
      </c>
      <c r="R56" s="6" t="s">
        <v>0</v>
      </c>
      <c r="S56" s="6" t="s">
        <v>1</v>
      </c>
    </row>
    <row r="57" spans="5:27" x14ac:dyDescent="0.25">
      <c r="E57" s="3">
        <v>1</v>
      </c>
      <c r="F57" s="3">
        <v>46054</v>
      </c>
      <c r="G57" s="3">
        <v>1762</v>
      </c>
      <c r="H57" s="3"/>
      <c r="I57" s="1" t="s">
        <v>0</v>
      </c>
      <c r="J57" s="6">
        <v>4440</v>
      </c>
      <c r="K57" s="6">
        <v>14441</v>
      </c>
      <c r="L57" s="6">
        <v>36971</v>
      </c>
      <c r="M57" s="6">
        <v>82878</v>
      </c>
      <c r="N57" s="6">
        <v>167931</v>
      </c>
      <c r="O57" s="6">
        <v>331929</v>
      </c>
      <c r="Q57" s="6">
        <v>1</v>
      </c>
      <c r="R57" s="6">
        <v>531804</v>
      </c>
      <c r="S57" s="6">
        <v>1</v>
      </c>
    </row>
    <row r="58" spans="5:27" x14ac:dyDescent="0.25">
      <c r="E58" s="3">
        <v>2</v>
      </c>
      <c r="F58" s="3">
        <v>53509</v>
      </c>
      <c r="G58" s="3">
        <v>1980</v>
      </c>
      <c r="H58" s="3"/>
      <c r="I58" s="1" t="s">
        <v>1</v>
      </c>
      <c r="J58" s="6">
        <v>8270</v>
      </c>
      <c r="K58" s="6">
        <v>24882</v>
      </c>
      <c r="L58" s="6">
        <v>62991</v>
      </c>
      <c r="M58" s="6">
        <v>140023</v>
      </c>
      <c r="N58" s="6">
        <v>285643</v>
      </c>
      <c r="O58" s="6">
        <v>532370</v>
      </c>
      <c r="Q58" s="6">
        <v>2</v>
      </c>
      <c r="R58" s="6">
        <v>271051</v>
      </c>
      <c r="S58" s="6">
        <v>0.98285627778516249</v>
      </c>
    </row>
    <row r="59" spans="5:27" x14ac:dyDescent="0.25">
      <c r="E59" s="3">
        <v>4</v>
      </c>
      <c r="F59" s="3">
        <v>54579</v>
      </c>
      <c r="G59" s="3">
        <v>2127</v>
      </c>
      <c r="H59" s="3"/>
      <c r="Q59" s="6">
        <v>4</v>
      </c>
      <c r="R59" s="6">
        <v>136623</v>
      </c>
      <c r="S59" s="6">
        <v>0.97282016796894988</v>
      </c>
    </row>
    <row r="60" spans="5:27" x14ac:dyDescent="0.25">
      <c r="E60" s="3">
        <v>8</v>
      </c>
      <c r="F60" s="3">
        <v>56097</v>
      </c>
      <c r="G60" s="3">
        <v>2284</v>
      </c>
      <c r="H60" s="3"/>
      <c r="Q60" s="6">
        <v>8</v>
      </c>
      <c r="R60" s="6">
        <v>69782</v>
      </c>
      <c r="S60" s="6">
        <v>0.95074220647484065</v>
      </c>
    </row>
    <row r="61" spans="5:27" x14ac:dyDescent="0.25">
      <c r="E61" s="3">
        <v>16</v>
      </c>
      <c r="F61" s="3">
        <v>55504</v>
      </c>
      <c r="G61" s="3">
        <v>3196</v>
      </c>
      <c r="H61" s="3"/>
      <c r="Q61" s="6">
        <v>16</v>
      </c>
      <c r="R61" s="6">
        <v>36953</v>
      </c>
      <c r="S61" s="6">
        <v>0.89801157832235778</v>
      </c>
    </row>
    <row r="62" spans="5:27" x14ac:dyDescent="0.25">
      <c r="E62" s="3">
        <v>20</v>
      </c>
      <c r="F62" s="3">
        <v>55446</v>
      </c>
      <c r="G62" s="3">
        <v>3998</v>
      </c>
      <c r="H62" s="3"/>
      <c r="Q62" s="6">
        <v>20</v>
      </c>
      <c r="R62" s="6">
        <v>31741</v>
      </c>
      <c r="S62" s="6">
        <v>0.73837725381414709</v>
      </c>
    </row>
    <row r="64" spans="5:27" x14ac:dyDescent="0.25">
      <c r="R64" s="6" t="s">
        <v>27</v>
      </c>
      <c r="S64" s="6" t="s">
        <v>28</v>
      </c>
      <c r="T64" s="6" t="s">
        <v>29</v>
      </c>
      <c r="U64" s="6" t="s">
        <v>30</v>
      </c>
      <c r="V64" s="6" t="s">
        <v>31</v>
      </c>
      <c r="W64" s="6" t="s">
        <v>32</v>
      </c>
      <c r="X64" s="6" t="s">
        <v>33</v>
      </c>
      <c r="Y64" s="6" t="s">
        <v>34</v>
      </c>
      <c r="Z64" s="6" t="s">
        <v>35</v>
      </c>
      <c r="AA64" s="6" t="s">
        <v>36</v>
      </c>
    </row>
    <row r="65" spans="17:27" x14ac:dyDescent="0.25">
      <c r="Q65" s="6" t="s">
        <v>24</v>
      </c>
      <c r="R65" s="6">
        <v>0.69610389610389611</v>
      </c>
      <c r="S65" s="6">
        <v>6.7103174603174605</v>
      </c>
      <c r="T65" s="6">
        <v>9.3414285714285707</v>
      </c>
      <c r="U65" s="6">
        <v>14.924657534246576</v>
      </c>
      <c r="V65" s="6">
        <v>16.15234375</v>
      </c>
      <c r="W65" s="6">
        <v>17.030800821355236</v>
      </c>
      <c r="X65" s="6">
        <v>17.48293089092423</v>
      </c>
      <c r="Y65" s="6">
        <v>16.845885466794996</v>
      </c>
      <c r="Z65" s="6">
        <v>15.916805973475984</v>
      </c>
      <c r="AA65" s="6">
        <v>14.767545076282941</v>
      </c>
    </row>
    <row r="66" spans="17:27" x14ac:dyDescent="0.25">
      <c r="Q66" s="6" t="s">
        <v>25</v>
      </c>
      <c r="R66" s="6">
        <v>0.29222797927461136</v>
      </c>
      <c r="S66" s="6">
        <v>1.9098083427282979</v>
      </c>
      <c r="T66" s="6">
        <v>7.4158153613318198</v>
      </c>
      <c r="U66" s="6">
        <v>13.368098159509202</v>
      </c>
      <c r="V66" s="6">
        <v>15.611320754716981</v>
      </c>
      <c r="W66" s="6">
        <v>16.471523178807946</v>
      </c>
      <c r="X66" s="6">
        <v>17.10043431053203</v>
      </c>
      <c r="Y66" s="6">
        <v>16.893930252202246</v>
      </c>
      <c r="Z66" s="6">
        <v>16.817047817047818</v>
      </c>
      <c r="AA66" s="6">
        <v>16.754481585331273</v>
      </c>
    </row>
  </sheetData>
  <mergeCells count="14">
    <mergeCell ref="AC1:AM1"/>
    <mergeCell ref="AC13:AM13"/>
    <mergeCell ref="AC24:AM24"/>
    <mergeCell ref="A1:C1"/>
    <mergeCell ref="E1:O1"/>
    <mergeCell ref="Q1:AA1"/>
    <mergeCell ref="E13:O13"/>
    <mergeCell ref="Q13:AA13"/>
    <mergeCell ref="E43:O43"/>
    <mergeCell ref="Q44:AA44"/>
    <mergeCell ref="E34:O34"/>
    <mergeCell ref="E24:O24"/>
    <mergeCell ref="Q24:AA24"/>
    <mergeCell ref="Q34:AA3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CF0B-FC5A-4259-AA81-67A94E98082B}">
  <dimension ref="A1:W39"/>
  <sheetViews>
    <sheetView workbookViewId="0">
      <selection activeCell="N21" sqref="N21"/>
    </sheetView>
  </sheetViews>
  <sheetFormatPr defaultRowHeight="15" x14ac:dyDescent="0.25"/>
  <cols>
    <col min="2" max="2" width="12" bestFit="1" customWidth="1"/>
    <col min="16" max="16" width="10" bestFit="1" customWidth="1"/>
  </cols>
  <sheetData>
    <row r="1" spans="1:23" x14ac:dyDescent="0.25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23" x14ac:dyDescent="0.25">
      <c r="A2" s="6" t="s">
        <v>2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</row>
    <row r="3" spans="1:23" x14ac:dyDescent="0.25">
      <c r="A3" s="6">
        <v>1</v>
      </c>
      <c r="B3" s="6">
        <v>0.27700000000000002</v>
      </c>
      <c r="C3" s="6">
        <v>14.4</v>
      </c>
      <c r="D3" s="6">
        <v>155.96700000000001</v>
      </c>
      <c r="E3" s="6">
        <v>879</v>
      </c>
      <c r="F3" s="6">
        <v>4440</v>
      </c>
      <c r="G3" s="6">
        <v>14441</v>
      </c>
      <c r="H3" s="6">
        <v>36971</v>
      </c>
      <c r="I3" s="6">
        <v>82878</v>
      </c>
      <c r="J3" s="6">
        <v>167931</v>
      </c>
      <c r="K3" s="6">
        <v>331929</v>
      </c>
    </row>
    <row r="4" spans="1:23" x14ac:dyDescent="0.25">
      <c r="A4" s="6">
        <v>2</v>
      </c>
      <c r="B4" s="6">
        <v>0.435</v>
      </c>
      <c r="C4" s="6">
        <v>8.11</v>
      </c>
      <c r="D4" s="6">
        <v>81</v>
      </c>
      <c r="E4" s="6">
        <v>432</v>
      </c>
      <c r="F4" s="6">
        <v>1936</v>
      </c>
      <c r="G4" s="6">
        <v>8496</v>
      </c>
      <c r="H4" s="6">
        <v>23988</v>
      </c>
      <c r="I4" s="6">
        <v>55646</v>
      </c>
      <c r="J4" s="6">
        <v>113421</v>
      </c>
      <c r="K4" s="6">
        <v>214790</v>
      </c>
    </row>
    <row r="5" spans="1:23" x14ac:dyDescent="0.25">
      <c r="A5" s="6">
        <v>4</v>
      </c>
      <c r="B5" s="6">
        <v>0.372</v>
      </c>
      <c r="C5" s="6">
        <v>4.53</v>
      </c>
      <c r="D5" s="6">
        <v>41.88</v>
      </c>
      <c r="E5" s="6">
        <v>221</v>
      </c>
      <c r="F5" s="6">
        <v>1005</v>
      </c>
      <c r="G5" s="6">
        <v>5154</v>
      </c>
      <c r="H5" s="6">
        <v>15736</v>
      </c>
      <c r="I5" s="6">
        <v>37069</v>
      </c>
      <c r="J5" s="6">
        <v>75343</v>
      </c>
      <c r="K5" s="6">
        <v>142092</v>
      </c>
    </row>
    <row r="6" spans="1:23" x14ac:dyDescent="0.25">
      <c r="A6" s="6">
        <v>8</v>
      </c>
      <c r="B6" s="6">
        <v>0.47699999999999998</v>
      </c>
      <c r="C6" s="6">
        <v>3.3559999999999999</v>
      </c>
      <c r="D6" s="6">
        <v>23.36</v>
      </c>
      <c r="E6" s="6">
        <v>116</v>
      </c>
      <c r="F6" s="6">
        <v>543</v>
      </c>
      <c r="G6" s="6">
        <v>4121</v>
      </c>
      <c r="H6" s="6">
        <v>13292</v>
      </c>
      <c r="I6" s="6">
        <v>32836</v>
      </c>
      <c r="J6" s="6">
        <v>65684</v>
      </c>
      <c r="K6" s="6">
        <v>123997</v>
      </c>
    </row>
    <row r="7" spans="1:23" x14ac:dyDescent="0.25">
      <c r="A7" s="6">
        <v>16</v>
      </c>
      <c r="B7" s="6">
        <v>0.63700000000000001</v>
      </c>
      <c r="C7" s="6">
        <v>3.49</v>
      </c>
      <c r="D7" s="6">
        <v>15.77</v>
      </c>
      <c r="E7" s="6">
        <v>66.89</v>
      </c>
      <c r="F7" s="6">
        <v>321</v>
      </c>
      <c r="G7" s="6">
        <v>3791</v>
      </c>
      <c r="H7" s="6">
        <v>13439</v>
      </c>
      <c r="I7" s="6">
        <v>32660</v>
      </c>
      <c r="J7" s="6">
        <v>67128</v>
      </c>
      <c r="K7" s="6">
        <v>127779</v>
      </c>
    </row>
    <row r="8" spans="1:23" x14ac:dyDescent="0.25">
      <c r="A8" s="6">
        <v>20</v>
      </c>
      <c r="B8" s="6">
        <v>0.72150000000000003</v>
      </c>
      <c r="C8" s="6">
        <v>3.69278</v>
      </c>
      <c r="D8" s="6">
        <v>19.57</v>
      </c>
      <c r="E8" s="6">
        <v>58.88</v>
      </c>
      <c r="F8" s="6">
        <v>291</v>
      </c>
      <c r="G8" s="6">
        <v>3844</v>
      </c>
      <c r="H8" s="6">
        <v>13246</v>
      </c>
      <c r="I8" s="6">
        <v>33640</v>
      </c>
      <c r="J8" s="6">
        <v>67954</v>
      </c>
      <c r="K8" s="6">
        <v>129051</v>
      </c>
    </row>
    <row r="11" spans="1:23" x14ac:dyDescent="0.25">
      <c r="A11" s="7" t="s">
        <v>14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23" x14ac:dyDescent="0.25">
      <c r="A12" s="6" t="s">
        <v>2</v>
      </c>
      <c r="B12" s="6" t="s">
        <v>27</v>
      </c>
      <c r="C12" s="6" t="s">
        <v>28</v>
      </c>
      <c r="D12" s="6" t="s">
        <v>29</v>
      </c>
      <c r="E12" s="6" t="s">
        <v>30</v>
      </c>
      <c r="F12" s="6" t="s">
        <v>31</v>
      </c>
      <c r="G12" s="6" t="s">
        <v>32</v>
      </c>
      <c r="H12" s="6" t="s">
        <v>33</v>
      </c>
      <c r="I12" s="6" t="s">
        <v>34</v>
      </c>
      <c r="J12" s="6" t="s">
        <v>35</v>
      </c>
      <c r="K12" s="6" t="s">
        <v>36</v>
      </c>
    </row>
    <row r="13" spans="1:23" x14ac:dyDescent="0.25">
      <c r="A13" s="6">
        <v>1</v>
      </c>
      <c r="B13" s="6">
        <v>0.53600000000000003</v>
      </c>
      <c r="C13" s="6">
        <v>33.82</v>
      </c>
      <c r="D13" s="6">
        <v>392.34</v>
      </c>
      <c r="E13" s="6">
        <v>2179</v>
      </c>
      <c r="F13" s="6">
        <v>8270</v>
      </c>
      <c r="G13" s="6">
        <v>24882</v>
      </c>
      <c r="H13" s="6">
        <v>62991</v>
      </c>
      <c r="I13" s="6">
        <v>140023</v>
      </c>
      <c r="J13" s="6">
        <v>285643</v>
      </c>
      <c r="K13" s="6">
        <v>532370</v>
      </c>
    </row>
    <row r="14" spans="1:23" x14ac:dyDescent="0.25">
      <c r="A14" s="6">
        <v>2</v>
      </c>
      <c r="B14" s="6">
        <v>0.55400000000000005</v>
      </c>
      <c r="C14" s="6">
        <v>18.11</v>
      </c>
      <c r="D14" s="6">
        <v>203</v>
      </c>
      <c r="E14" s="6">
        <v>1110</v>
      </c>
      <c r="F14" s="6">
        <v>4190</v>
      </c>
      <c r="G14" s="6">
        <v>12436</v>
      </c>
      <c r="H14" s="6">
        <v>31575</v>
      </c>
      <c r="I14" s="6">
        <v>71019</v>
      </c>
      <c r="J14" s="6">
        <v>144194</v>
      </c>
      <c r="K14" s="6">
        <v>270828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6">
        <v>4</v>
      </c>
      <c r="B15" s="6">
        <v>0.437</v>
      </c>
      <c r="C15" s="6">
        <v>9.9600000000000009</v>
      </c>
      <c r="D15" s="6">
        <v>106.313</v>
      </c>
      <c r="E15" s="6">
        <v>572.79600000000005</v>
      </c>
      <c r="F15" s="6">
        <v>2145</v>
      </c>
      <c r="G15" s="6">
        <v>6334</v>
      </c>
      <c r="H15" s="6">
        <v>16007</v>
      </c>
      <c r="I15" s="6">
        <v>35954</v>
      </c>
      <c r="J15" s="6">
        <v>72898</v>
      </c>
      <c r="K15" s="6">
        <v>136811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6">
        <v>8</v>
      </c>
      <c r="B16" s="6">
        <v>0.56100000000000005</v>
      </c>
      <c r="C16" s="6">
        <v>6.42</v>
      </c>
      <c r="D16" s="6">
        <v>59.65</v>
      </c>
      <c r="E16" s="6">
        <v>303.94</v>
      </c>
      <c r="F16" s="6">
        <v>1122</v>
      </c>
      <c r="G16" s="6">
        <v>3285</v>
      </c>
      <c r="H16" s="6">
        <v>8296</v>
      </c>
      <c r="I16" s="6">
        <v>18464</v>
      </c>
      <c r="J16" s="6">
        <v>37337</v>
      </c>
      <c r="K16" s="6">
        <v>69994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6">
        <v>16</v>
      </c>
      <c r="B17" s="6">
        <v>0.7</v>
      </c>
      <c r="C17" s="6">
        <v>5.1100000000000003</v>
      </c>
      <c r="D17" s="6">
        <v>37.630000000000003</v>
      </c>
      <c r="E17" s="6">
        <v>172.95</v>
      </c>
      <c r="F17" s="6">
        <v>612.08199999999999</v>
      </c>
      <c r="G17" s="6">
        <v>1761</v>
      </c>
      <c r="H17" s="6">
        <v>4354</v>
      </c>
      <c r="I17" s="6">
        <v>9774</v>
      </c>
      <c r="J17" s="6">
        <v>19819</v>
      </c>
      <c r="K17" s="6">
        <v>37052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6">
        <v>20</v>
      </c>
      <c r="B18" s="6">
        <v>0.77</v>
      </c>
      <c r="C18" s="6">
        <v>5.04</v>
      </c>
      <c r="D18" s="6">
        <v>42</v>
      </c>
      <c r="E18" s="6">
        <v>146</v>
      </c>
      <c r="F18" s="6">
        <v>512</v>
      </c>
      <c r="G18" s="6">
        <v>1461</v>
      </c>
      <c r="H18" s="6">
        <v>3603</v>
      </c>
      <c r="I18" s="6">
        <v>8312</v>
      </c>
      <c r="J18" s="6">
        <v>17946</v>
      </c>
      <c r="K18" s="6">
        <v>36050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21" spans="1:23" x14ac:dyDescent="0.25">
      <c r="A21" s="7" t="s">
        <v>37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23" x14ac:dyDescent="0.25">
      <c r="A22" s="6" t="s">
        <v>2</v>
      </c>
      <c r="B22" s="6" t="s">
        <v>27</v>
      </c>
      <c r="C22" s="6" t="s">
        <v>28</v>
      </c>
      <c r="D22" s="6" t="s">
        <v>29</v>
      </c>
      <c r="E22" s="6" t="s">
        <v>30</v>
      </c>
      <c r="F22" s="6" t="s">
        <v>31</v>
      </c>
      <c r="G22" s="6" t="s">
        <v>32</v>
      </c>
      <c r="H22" s="6" t="s">
        <v>33</v>
      </c>
      <c r="I22" s="6" t="s">
        <v>34</v>
      </c>
      <c r="J22" s="6" t="s">
        <v>35</v>
      </c>
      <c r="K22" s="6" t="s">
        <v>36</v>
      </c>
    </row>
    <row r="23" spans="1:23" x14ac:dyDescent="0.25">
      <c r="A23" s="6">
        <v>1</v>
      </c>
      <c r="B23" s="6">
        <v>343400</v>
      </c>
      <c r="C23" s="6">
        <v>21493600</v>
      </c>
      <c r="D23" s="6">
        <v>243810600</v>
      </c>
      <c r="E23" s="6">
        <v>1367894400</v>
      </c>
      <c r="F23" s="6">
        <v>919617704</v>
      </c>
      <c r="G23" s="6">
        <v>2680060512</v>
      </c>
      <c r="H23" s="6">
        <v>585640936</v>
      </c>
      <c r="I23" s="6">
        <v>1522951680</v>
      </c>
      <c r="J23" s="6">
        <v>1118956264</v>
      </c>
      <c r="K23" s="6">
        <v>2720858208</v>
      </c>
    </row>
    <row r="26" spans="1:23" x14ac:dyDescent="0.25">
      <c r="A26" s="7" t="s">
        <v>37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23" x14ac:dyDescent="0.25">
      <c r="B27">
        <f>(B23/B13)*1000</f>
        <v>640671641.79104471</v>
      </c>
      <c r="C27">
        <f>(C23/C13)*1000</f>
        <v>635529272.61975157</v>
      </c>
      <c r="D27">
        <f t="shared" ref="D27:K27" si="0">(D23/D13)*1000</f>
        <v>621426823.67334461</v>
      </c>
      <c r="E27">
        <f t="shared" si="0"/>
        <v>627762459.84396517</v>
      </c>
      <c r="F27">
        <f t="shared" si="0"/>
        <v>111199238.69407497</v>
      </c>
      <c r="G27">
        <f t="shared" si="0"/>
        <v>107710815.52929829</v>
      </c>
      <c r="H27">
        <f t="shared" si="0"/>
        <v>9297216.0467368364</v>
      </c>
      <c r="I27">
        <f t="shared" si="0"/>
        <v>10876439.442091657</v>
      </c>
      <c r="J27">
        <f t="shared" si="0"/>
        <v>3917324.2964119548</v>
      </c>
      <c r="K27">
        <f t="shared" si="0"/>
        <v>5110840.5958262114</v>
      </c>
    </row>
    <row r="28" spans="1:23" x14ac:dyDescent="0.25">
      <c r="B28">
        <f>(B23/B14)*1000</f>
        <v>619855595.66787004</v>
      </c>
      <c r="C28">
        <f>(C23/C14)*1000</f>
        <v>1186836002.2087245</v>
      </c>
      <c r="D28">
        <f t="shared" ref="D28:K28" si="1">(D23/D14)*1000</f>
        <v>1201037438.4236453</v>
      </c>
      <c r="E28">
        <f t="shared" si="1"/>
        <v>1232337297.2972972</v>
      </c>
      <c r="F28">
        <f t="shared" si="1"/>
        <v>219479165.63245824</v>
      </c>
      <c r="G28">
        <f t="shared" si="1"/>
        <v>215508243.16500482</v>
      </c>
      <c r="H28">
        <f t="shared" si="1"/>
        <v>18547614.75851148</v>
      </c>
      <c r="I28">
        <f t="shared" si="1"/>
        <v>21444285.050479449</v>
      </c>
      <c r="J28">
        <f t="shared" si="1"/>
        <v>7760075.0655367076</v>
      </c>
      <c r="K28">
        <f t="shared" si="1"/>
        <v>10046443.528734105</v>
      </c>
    </row>
    <row r="29" spans="1:23" x14ac:dyDescent="0.25">
      <c r="B29">
        <f>(B23/B15)*1000</f>
        <v>785812356.97940505</v>
      </c>
      <c r="C29">
        <f>(C23/C15)*1000</f>
        <v>2157991967.8714857</v>
      </c>
      <c r="D29">
        <f t="shared" ref="D29:K29" si="2">(D23/D15)*1000</f>
        <v>2293328191.2842269</v>
      </c>
      <c r="E29">
        <f t="shared" si="2"/>
        <v>2388100475.5619802</v>
      </c>
      <c r="F29">
        <f t="shared" si="2"/>
        <v>428726202.33100235</v>
      </c>
      <c r="G29">
        <f t="shared" si="2"/>
        <v>423122910.00947267</v>
      </c>
      <c r="H29">
        <f t="shared" si="2"/>
        <v>36586551.883550942</v>
      </c>
      <c r="I29">
        <f t="shared" si="2"/>
        <v>42358337.876175113</v>
      </c>
      <c r="J29">
        <f t="shared" si="2"/>
        <v>15349615.407830119</v>
      </c>
      <c r="K29">
        <f t="shared" si="2"/>
        <v>19887715.227576729</v>
      </c>
    </row>
    <row r="30" spans="1:23" x14ac:dyDescent="0.25">
      <c r="B30">
        <f>(B23/B16)*1000</f>
        <v>612121212.12121201</v>
      </c>
      <c r="C30">
        <f>(C23/C16)*1000</f>
        <v>3347912772.58567</v>
      </c>
      <c r="D30">
        <f t="shared" ref="D30:K30" si="3">(D23/D16)*1000</f>
        <v>4087352891.8692369</v>
      </c>
      <c r="E30">
        <f t="shared" si="3"/>
        <v>4500540896.2295189</v>
      </c>
      <c r="F30">
        <f t="shared" si="3"/>
        <v>819623622.10338676</v>
      </c>
      <c r="G30">
        <f t="shared" si="3"/>
        <v>815847948.85844743</v>
      </c>
      <c r="H30">
        <f t="shared" si="3"/>
        <v>70593169.720347151</v>
      </c>
      <c r="I30">
        <f t="shared" si="3"/>
        <v>82482218.370883882</v>
      </c>
      <c r="J30">
        <f t="shared" si="3"/>
        <v>29969099.392023996</v>
      </c>
      <c r="K30">
        <f t="shared" si="3"/>
        <v>38872734.920136012</v>
      </c>
    </row>
    <row r="31" spans="1:23" x14ac:dyDescent="0.25">
      <c r="B31">
        <f>(B23/B17)*1000</f>
        <v>490571428.5714286</v>
      </c>
      <c r="C31">
        <f>(C23/C17)*1000</f>
        <v>4206183953.0332675</v>
      </c>
      <c r="D31">
        <f t="shared" ref="D31:K31" si="4">(D23/D17)*1000</f>
        <v>6479154929.5774641</v>
      </c>
      <c r="E31">
        <f t="shared" si="4"/>
        <v>7909189939.2888126</v>
      </c>
      <c r="F31">
        <f t="shared" si="4"/>
        <v>1502441999.6013606</v>
      </c>
      <c r="G31">
        <f t="shared" si="4"/>
        <v>1521896940.3747869</v>
      </c>
      <c r="H31">
        <f t="shared" si="4"/>
        <v>134506416.16903996</v>
      </c>
      <c r="I31">
        <f t="shared" si="4"/>
        <v>155816623.69551873</v>
      </c>
      <c r="J31">
        <f t="shared" si="4"/>
        <v>56458765.023462333</v>
      </c>
      <c r="K31">
        <f t="shared" si="4"/>
        <v>73433504.480190009</v>
      </c>
    </row>
    <row r="32" spans="1:23" x14ac:dyDescent="0.25">
      <c r="B32">
        <f>(B23/B18)*1000</f>
        <v>445974025.97402596</v>
      </c>
      <c r="C32">
        <f>(C23/C18)*1000</f>
        <v>4264603174.6031742</v>
      </c>
      <c r="D32">
        <f t="shared" ref="D32:K32" si="5">(D23/D18)*1000</f>
        <v>5805014285.7142859</v>
      </c>
      <c r="E32">
        <f t="shared" si="5"/>
        <v>9369139726.0273972</v>
      </c>
      <c r="F32">
        <f t="shared" si="5"/>
        <v>1796128328.125</v>
      </c>
      <c r="G32">
        <f t="shared" si="5"/>
        <v>1834401445.5852158</v>
      </c>
      <c r="H32">
        <f t="shared" si="5"/>
        <v>162542585.62309188</v>
      </c>
      <c r="I32">
        <f t="shared" si="5"/>
        <v>183223253.12800768</v>
      </c>
      <c r="J32">
        <f t="shared" si="5"/>
        <v>62351290.761172406</v>
      </c>
      <c r="K32">
        <f t="shared" si="5"/>
        <v>75474568.87656033</v>
      </c>
    </row>
    <row r="33" spans="2:11" x14ac:dyDescent="0.25">
      <c r="B33" s="6" t="s">
        <v>27</v>
      </c>
      <c r="C33" s="6" t="s">
        <v>28</v>
      </c>
      <c r="D33" s="6" t="s">
        <v>29</v>
      </c>
      <c r="E33" s="6" t="s">
        <v>30</v>
      </c>
      <c r="F33" s="6" t="s">
        <v>31</v>
      </c>
      <c r="G33" s="6" t="s">
        <v>32</v>
      </c>
      <c r="H33" s="6" t="s">
        <v>33</v>
      </c>
      <c r="I33" s="6" t="s">
        <v>34</v>
      </c>
      <c r="J33" s="6" t="s">
        <v>35</v>
      </c>
      <c r="K33" s="6" t="s">
        <v>36</v>
      </c>
    </row>
    <row r="34" spans="2:11" x14ac:dyDescent="0.25">
      <c r="B34">
        <f>LN(B27)</f>
        <v>20.278027624338986</v>
      </c>
      <c r="C34">
        <f t="shared" ref="C34:K34" si="6">LN(C27)</f>
        <v>20.269968709877165</v>
      </c>
      <c r="D34">
        <f t="shared" si="6"/>
        <v>20.247528720508061</v>
      </c>
      <c r="E34">
        <f t="shared" si="6"/>
        <v>20.257672404222298</v>
      </c>
      <c r="F34">
        <f t="shared" si="6"/>
        <v>18.526834093481018</v>
      </c>
      <c r="G34">
        <f t="shared" si="6"/>
        <v>18.494960559826449</v>
      </c>
      <c r="H34">
        <f t="shared" si="6"/>
        <v>16.045225563496142</v>
      </c>
      <c r="I34">
        <f t="shared" si="6"/>
        <v>16.202109488671066</v>
      </c>
      <c r="J34">
        <f t="shared" si="6"/>
        <v>15.180919401258668</v>
      </c>
      <c r="K34">
        <f t="shared" si="6"/>
        <v>15.446874448812904</v>
      </c>
    </row>
    <row r="35" spans="2:11" x14ac:dyDescent="0.25">
      <c r="B35">
        <f t="shared" ref="B35:K39" si="7">LN(B28)</f>
        <v>20.244997098662502</v>
      </c>
      <c r="C35">
        <f t="shared" si="7"/>
        <v>20.894556781452277</v>
      </c>
      <c r="D35">
        <f t="shared" si="7"/>
        <v>20.906451552267512</v>
      </c>
      <c r="E35">
        <f t="shared" si="7"/>
        <v>20.93217844486054</v>
      </c>
      <c r="F35">
        <f t="shared" si="7"/>
        <v>19.20676786858257</v>
      </c>
      <c r="G35">
        <f t="shared" si="7"/>
        <v>19.188509718122244</v>
      </c>
      <c r="H35">
        <f t="shared" si="7"/>
        <v>16.735851754303209</v>
      </c>
      <c r="I35">
        <f t="shared" si="7"/>
        <v>16.880968736626119</v>
      </c>
      <c r="J35">
        <f t="shared" si="7"/>
        <v>15.86450256550652</v>
      </c>
      <c r="K35">
        <f t="shared" si="7"/>
        <v>16.122729252101955</v>
      </c>
    </row>
    <row r="36" spans="2:11" x14ac:dyDescent="0.25">
      <c r="B36">
        <f t="shared" si="7"/>
        <v>20.482228590314197</v>
      </c>
      <c r="C36">
        <f t="shared" si="7"/>
        <v>21.492443981751094</v>
      </c>
      <c r="D36">
        <f t="shared" si="7"/>
        <v>21.553269958048464</v>
      </c>
      <c r="E36">
        <f t="shared" si="7"/>
        <v>21.593764106785091</v>
      </c>
      <c r="F36">
        <f t="shared" si="7"/>
        <v>19.876329050136636</v>
      </c>
      <c r="G36">
        <f t="shared" si="7"/>
        <v>19.863173262202302</v>
      </c>
      <c r="H36">
        <f t="shared" si="7"/>
        <v>17.415191295975202</v>
      </c>
      <c r="I36">
        <f t="shared" si="7"/>
        <v>17.561675839877012</v>
      </c>
      <c r="J36">
        <f t="shared" si="7"/>
        <v>16.546600976819114</v>
      </c>
      <c r="K36">
        <f t="shared" si="7"/>
        <v>16.805612773823633</v>
      </c>
    </row>
    <row r="37" spans="2:11" x14ac:dyDescent="0.25">
      <c r="B37">
        <f t="shared" si="7"/>
        <v>20.23244087988709</v>
      </c>
      <c r="C37">
        <f t="shared" si="7"/>
        <v>21.931602935645731</v>
      </c>
      <c r="D37">
        <f t="shared" si="7"/>
        <v>22.131163382765376</v>
      </c>
      <c r="E37">
        <f t="shared" si="7"/>
        <v>22.227463425661462</v>
      </c>
      <c r="F37">
        <f t="shared" si="7"/>
        <v>20.52435579541611</v>
      </c>
      <c r="G37">
        <f t="shared" si="7"/>
        <v>20.519738558382176</v>
      </c>
      <c r="H37">
        <f t="shared" si="7"/>
        <v>18.072443951612538</v>
      </c>
      <c r="I37">
        <f t="shared" si="7"/>
        <v>18.228093293175547</v>
      </c>
      <c r="J37">
        <f t="shared" si="7"/>
        <v>17.215677388525144</v>
      </c>
      <c r="K37">
        <f t="shared" si="7"/>
        <v>17.475803661046186</v>
      </c>
    </row>
    <row r="38" spans="2:11" x14ac:dyDescent="0.25">
      <c r="B38">
        <f t="shared" si="7"/>
        <v>20.011081450366383</v>
      </c>
      <c r="C38">
        <f t="shared" si="7"/>
        <v>22.159821649131988</v>
      </c>
      <c r="D38">
        <f t="shared" si="7"/>
        <v>22.591855926703953</v>
      </c>
      <c r="E38">
        <f t="shared" si="7"/>
        <v>22.791291203783743</v>
      </c>
      <c r="F38">
        <f t="shared" si="7"/>
        <v>21.13035762103377</v>
      </c>
      <c r="G38">
        <f t="shared" si="7"/>
        <v>21.143223380804681</v>
      </c>
      <c r="H38">
        <f t="shared" si="7"/>
        <v>18.71712245972741</v>
      </c>
      <c r="I38">
        <f t="shared" si="7"/>
        <v>18.864190384653273</v>
      </c>
      <c r="J38">
        <f t="shared" si="7"/>
        <v>17.849021107072925</v>
      </c>
      <c r="K38">
        <f t="shared" si="7"/>
        <v>18.11189085374437</v>
      </c>
    </row>
    <row r="39" spans="2:11" x14ac:dyDescent="0.25">
      <c r="B39">
        <f t="shared" si="7"/>
        <v>19.915771270562058</v>
      </c>
      <c r="C39">
        <f t="shared" si="7"/>
        <v>22.173614971264321</v>
      </c>
      <c r="D39">
        <f t="shared" si="7"/>
        <v>22.481987913025932</v>
      </c>
      <c r="E39">
        <f t="shared" si="7"/>
        <v>22.960687117458583</v>
      </c>
      <c r="F39">
        <f t="shared" si="7"/>
        <v>21.308899256459245</v>
      </c>
      <c r="G39">
        <f t="shared" si="7"/>
        <v>21.329984077550186</v>
      </c>
      <c r="H39">
        <f t="shared" si="7"/>
        <v>18.906450590773808</v>
      </c>
      <c r="I39">
        <f t="shared" si="7"/>
        <v>19.026215929704311</v>
      </c>
      <c r="J39">
        <f t="shared" si="7"/>
        <v>17.948294931739269</v>
      </c>
      <c r="K39">
        <f t="shared" si="7"/>
        <v>18.139306321405194</v>
      </c>
    </row>
  </sheetData>
  <mergeCells count="4">
    <mergeCell ref="A1:K1"/>
    <mergeCell ref="A11:K11"/>
    <mergeCell ref="A21:K21"/>
    <mergeCell ref="A26:K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Tapojyoti Mandal</dc:creator>
  <cp:lastModifiedBy>Tapojyoti Mandal</cp:lastModifiedBy>
  <dcterms:created xsi:type="dcterms:W3CDTF">2020-03-21T16:08:45Z</dcterms:created>
  <dcterms:modified xsi:type="dcterms:W3CDTF">2020-03-24T02:58:19Z</dcterms:modified>
</cp:coreProperties>
</file>