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3"/>
  <workbookPr hidePivotFieldList="1" defaultThemeVersion="166925"/>
  <mc:AlternateContent xmlns:mc="http://schemas.openxmlformats.org/markup-compatibility/2006">
    <mc:Choice Requires="x15">
      <x15ac:absPath xmlns:x15ac="http://schemas.microsoft.com/office/spreadsheetml/2010/11/ac" url="/Users/apple/Desktop/"/>
    </mc:Choice>
  </mc:AlternateContent>
  <xr:revisionPtr revIDLastSave="0" documentId="13_ncr:1_{40AD7F60-A591-C84B-8288-A768480458A4}" xr6:coauthVersionLast="47" xr6:coauthVersionMax="47" xr10:uidLastSave="{00000000-0000-0000-0000-000000000000}"/>
  <bookViews>
    <workbookView xWindow="0" yWindow="0" windowWidth="28800" windowHeight="18000" activeTab="1" xr2:uid="{769C87F8-1F4D-4151-9076-7530E3337DA7}"/>
  </bookViews>
  <sheets>
    <sheet name="Bulgaria Pharma Sell Report " sheetId="3" r:id="rId1"/>
    <sheet name="Dashboard" sheetId="14" r:id="rId2"/>
    <sheet name="Pivot International count" sheetId="15" r:id="rId3"/>
    <sheet name="Pivot Import By Country" sheetId="10" r:id="rId4"/>
    <sheet name="Pivot 30% vs Bulg. 50%" sheetId="12" r:id="rId5"/>
    <sheet name="Pivot Fcc " sheetId="11" r:id="rId6"/>
    <sheet name="Pivot Bulgaria Export Opp. vise" sheetId="5" r:id="rId7"/>
    <sheet name="Pivot Product Sales by Country " sheetId="7" r:id="rId8"/>
    <sheet name="Import vs Bulgaria price level" sheetId="8" r:id="rId9"/>
    <sheet name="Unique country &amp; product" sheetId="17" r:id="rId10"/>
  </sheets>
  <definedNames>
    <definedName name="_xlchart.v5.0" hidden="1">'Pivot Import By Country'!$A$3</definedName>
    <definedName name="_xlchart.v5.1" hidden="1">'Pivot Import By Country'!$A$4:$A$21</definedName>
    <definedName name="_xlchart.v5.2" hidden="1">'Pivot Import By Country'!$B$3</definedName>
    <definedName name="_xlchart.v5.3" hidden="1">'Pivot Import By Country'!$B$4:$B$21</definedName>
    <definedName name="Slicer_Bulgaria_Price_Level">#N/A</definedName>
    <definedName name="Slicer_Import_Country">#N/A</definedName>
    <definedName name="Slicer_International_Form">#N/A</definedName>
    <definedName name="Slicer_International_Product">#N/A</definedName>
    <definedName name="Slicer_Manufacturer_Name">#N/A</definedName>
  </definedNames>
  <calcPr calcId="191029"/>
  <pivotCaches>
    <pivotCache cacheId="1" r:id="rId11"/>
  </pivotCaches>
  <extLst>
    <ext xmlns:x14="http://schemas.microsoft.com/office/spreadsheetml/2009/9/main" uri="{BBE1A952-AA13-448e-AADC-164F8A28A991}">
      <x14:slicerCaches>
        <x14:slicerCache r:id="rId12"/>
        <x14:slicerCache r:id="rId13"/>
        <x14:slicerCache r:id="rId14"/>
        <x14:slicerCache r:id="rId15"/>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Y9" i="3" l="1"/>
  <c r="Y11" i="3"/>
  <c r="Y10" i="3"/>
  <c r="Y12" i="3"/>
  <c r="Y843" i="3"/>
  <c r="Y18" i="3"/>
  <c r="Y7" i="3"/>
  <c r="Y13" i="3"/>
  <c r="Y14" i="3"/>
  <c r="Y15" i="3"/>
  <c r="Y16" i="3"/>
  <c r="Y17" i="3"/>
  <c r="Y72" i="3"/>
  <c r="Y73" i="3"/>
  <c r="Y74" i="3"/>
  <c r="Y75" i="3"/>
  <c r="Y76" i="3"/>
  <c r="Y77" i="3"/>
  <c r="Y78" i="3"/>
  <c r="Y79" i="3"/>
  <c r="Y80" i="3"/>
  <c r="Y81" i="3"/>
  <c r="Y82" i="3"/>
  <c r="Y83" i="3"/>
  <c r="Y84" i="3"/>
  <c r="Y85" i="3"/>
  <c r="Y86" i="3"/>
  <c r="Y87" i="3"/>
  <c r="Y88" i="3"/>
  <c r="Y89" i="3"/>
  <c r="Y90" i="3"/>
  <c r="Y91" i="3"/>
  <c r="Y92" i="3"/>
  <c r="Y93" i="3"/>
  <c r="Y94" i="3"/>
  <c r="Y95" i="3"/>
  <c r="Y96" i="3"/>
  <c r="Y97" i="3"/>
  <c r="Y98" i="3"/>
  <c r="Y99" i="3"/>
  <c r="Y100" i="3"/>
  <c r="Y101" i="3"/>
  <c r="Y102" i="3"/>
  <c r="Y103" i="3"/>
  <c r="Y104" i="3"/>
  <c r="Y105" i="3"/>
  <c r="Y106" i="3"/>
  <c r="Y107" i="3"/>
  <c r="Y108" i="3"/>
  <c r="Y109" i="3"/>
  <c r="Y110" i="3"/>
  <c r="Y111" i="3"/>
  <c r="Y112" i="3"/>
  <c r="Y113" i="3"/>
  <c r="Y114" i="3"/>
  <c r="Y115" i="3"/>
  <c r="Y116" i="3"/>
  <c r="Y117" i="3"/>
  <c r="Y118" i="3"/>
  <c r="Y119" i="3"/>
  <c r="Y120" i="3"/>
  <c r="Y121" i="3"/>
  <c r="Y122" i="3"/>
  <c r="Y123" i="3"/>
  <c r="Y124" i="3"/>
  <c r="Y125" i="3"/>
  <c r="Y126" i="3"/>
  <c r="Y127" i="3"/>
  <c r="Y128" i="3"/>
  <c r="Y129" i="3"/>
  <c r="Y130" i="3"/>
  <c r="Y131" i="3"/>
  <c r="Y132" i="3"/>
  <c r="Y133" i="3"/>
  <c r="Y134" i="3"/>
  <c r="Y135" i="3"/>
  <c r="Y136" i="3"/>
  <c r="Y137" i="3"/>
  <c r="Y138" i="3"/>
  <c r="Y139" i="3"/>
  <c r="Y140" i="3"/>
  <c r="Y141" i="3"/>
  <c r="Y142" i="3"/>
  <c r="Y143" i="3"/>
  <c r="Y144" i="3"/>
  <c r="Y145" i="3"/>
  <c r="Y146" i="3"/>
  <c r="Y147" i="3"/>
  <c r="Y148" i="3"/>
  <c r="Y149" i="3"/>
  <c r="Y150" i="3"/>
  <c r="Y151" i="3"/>
  <c r="Y152" i="3"/>
  <c r="Y153" i="3"/>
  <c r="Y154" i="3"/>
  <c r="Y155" i="3"/>
  <c r="Y156" i="3"/>
  <c r="Y157" i="3"/>
  <c r="Y158" i="3"/>
  <c r="Y159" i="3"/>
  <c r="Y160" i="3"/>
  <c r="Y161" i="3"/>
  <c r="Y162" i="3"/>
  <c r="Y163" i="3"/>
  <c r="Y164" i="3"/>
  <c r="Y165" i="3"/>
  <c r="Y166" i="3"/>
  <c r="Y167" i="3"/>
  <c r="Y168" i="3"/>
  <c r="Y169" i="3"/>
  <c r="Y170" i="3"/>
  <c r="Y171" i="3"/>
  <c r="Y172" i="3"/>
  <c r="Y173" i="3"/>
  <c r="Y174" i="3"/>
  <c r="Y175" i="3"/>
  <c r="Y176" i="3"/>
  <c r="Y177" i="3"/>
  <c r="Y178" i="3"/>
  <c r="Y179" i="3"/>
  <c r="Y180" i="3"/>
  <c r="Y181" i="3"/>
  <c r="Y182" i="3"/>
  <c r="Y183" i="3"/>
  <c r="Y184" i="3"/>
  <c r="Y185" i="3"/>
  <c r="Y186" i="3"/>
  <c r="Y187" i="3"/>
  <c r="Y188" i="3"/>
  <c r="Y189" i="3"/>
  <c r="Y190" i="3"/>
  <c r="Y191" i="3"/>
  <c r="Y192" i="3"/>
  <c r="Y193" i="3"/>
  <c r="Y194" i="3"/>
  <c r="Y195" i="3"/>
  <c r="Y196" i="3"/>
  <c r="Y197" i="3"/>
  <c r="Y198" i="3"/>
  <c r="Y199" i="3"/>
  <c r="Y200" i="3"/>
  <c r="Y201" i="3"/>
  <c r="Y202" i="3"/>
  <c r="Y203" i="3"/>
  <c r="Y204" i="3"/>
  <c r="Y205" i="3"/>
  <c r="Y206" i="3"/>
  <c r="Y207" i="3"/>
  <c r="Y208" i="3"/>
  <c r="Y209" i="3"/>
  <c r="Y210" i="3"/>
  <c r="Y211" i="3"/>
  <c r="Y212" i="3"/>
  <c r="Y213" i="3"/>
  <c r="Y214" i="3"/>
  <c r="Y215" i="3"/>
  <c r="Y216" i="3"/>
  <c r="Y217" i="3"/>
  <c r="Y218" i="3"/>
  <c r="Y219" i="3"/>
  <c r="Y220" i="3"/>
  <c r="Y221" i="3"/>
  <c r="Y222" i="3"/>
  <c r="Y223" i="3"/>
  <c r="Y224" i="3"/>
  <c r="Y225" i="3"/>
  <c r="Y226" i="3"/>
  <c r="Y227" i="3"/>
  <c r="Y228" i="3"/>
  <c r="Y229" i="3"/>
  <c r="Y230" i="3"/>
  <c r="Y231" i="3"/>
  <c r="Y232" i="3"/>
  <c r="Y233" i="3"/>
  <c r="Y234" i="3"/>
  <c r="Y235" i="3"/>
  <c r="Y236" i="3"/>
  <c r="Y237" i="3"/>
  <c r="Y238" i="3"/>
  <c r="Y239" i="3"/>
  <c r="Y240" i="3"/>
  <c r="Y241" i="3"/>
  <c r="Y242" i="3"/>
  <c r="Y243" i="3"/>
  <c r="Y244" i="3"/>
  <c r="Y245" i="3"/>
  <c r="Y246" i="3"/>
  <c r="Y247" i="3"/>
  <c r="Y248" i="3"/>
  <c r="Y249" i="3"/>
  <c r="Y250" i="3"/>
  <c r="Y251" i="3"/>
  <c r="Y252" i="3"/>
  <c r="Y253" i="3"/>
  <c r="Y254" i="3"/>
  <c r="Y255" i="3"/>
  <c r="Y256" i="3"/>
  <c r="Y257" i="3"/>
  <c r="Y258" i="3"/>
  <c r="Y259" i="3"/>
  <c r="Y260" i="3"/>
  <c r="Y261" i="3"/>
  <c r="Y262" i="3"/>
  <c r="Y263" i="3"/>
  <c r="Y264" i="3"/>
  <c r="Y265" i="3"/>
  <c r="Y266" i="3"/>
  <c r="Y267" i="3"/>
  <c r="Y268" i="3"/>
  <c r="Y269" i="3"/>
  <c r="Y270" i="3"/>
  <c r="Y271" i="3"/>
  <c r="Y272" i="3"/>
  <c r="Y273" i="3"/>
  <c r="Y274" i="3"/>
  <c r="Y275" i="3"/>
  <c r="Y276" i="3"/>
  <c r="Y277" i="3"/>
  <c r="Y278" i="3"/>
  <c r="Y279" i="3"/>
  <c r="Y280" i="3"/>
  <c r="Y281" i="3"/>
  <c r="Y282" i="3"/>
  <c r="Y283" i="3"/>
  <c r="Y284" i="3"/>
  <c r="Y285" i="3"/>
  <c r="Y286" i="3"/>
  <c r="Y287" i="3"/>
  <c r="Y288" i="3"/>
  <c r="Y289" i="3"/>
  <c r="Y290" i="3"/>
  <c r="Y291" i="3"/>
  <c r="Y292" i="3"/>
  <c r="Y293" i="3"/>
  <c r="Y294" i="3"/>
  <c r="Y295" i="3"/>
  <c r="Y296" i="3"/>
  <c r="Y297" i="3"/>
  <c r="Y298" i="3"/>
  <c r="Y299" i="3"/>
  <c r="Y300" i="3"/>
  <c r="Y301" i="3"/>
  <c r="Y302" i="3"/>
  <c r="Y303" i="3"/>
  <c r="Y304" i="3"/>
  <c r="Y305" i="3"/>
  <c r="Y306" i="3"/>
  <c r="Y307" i="3"/>
  <c r="Y308" i="3"/>
  <c r="Y309" i="3"/>
  <c r="Y310" i="3"/>
  <c r="Y311" i="3"/>
  <c r="Y312" i="3"/>
  <c r="Y313" i="3"/>
  <c r="Y314" i="3"/>
  <c r="Y315" i="3"/>
  <c r="Y316" i="3"/>
  <c r="Y317" i="3"/>
  <c r="Y318" i="3"/>
  <c r="Y319" i="3"/>
  <c r="Y320" i="3"/>
  <c r="Y321" i="3"/>
  <c r="Y322" i="3"/>
  <c r="Y323" i="3"/>
  <c r="Y324" i="3"/>
  <c r="Y325" i="3"/>
  <c r="Y326" i="3"/>
  <c r="Y327" i="3"/>
  <c r="Y328" i="3"/>
  <c r="Y329" i="3"/>
  <c r="Y330" i="3"/>
  <c r="Y331" i="3"/>
  <c r="Y332" i="3"/>
  <c r="Y333" i="3"/>
  <c r="Y334" i="3"/>
  <c r="Y335" i="3"/>
  <c r="Y336" i="3"/>
  <c r="Y337" i="3"/>
  <c r="Y338" i="3"/>
  <c r="Y339" i="3"/>
  <c r="Y340" i="3"/>
  <c r="Y341" i="3"/>
  <c r="Y342" i="3"/>
  <c r="Y343" i="3"/>
  <c r="Y344" i="3"/>
  <c r="Y345" i="3"/>
  <c r="Y346" i="3"/>
  <c r="Y347" i="3"/>
  <c r="Y348" i="3"/>
  <c r="Y349" i="3"/>
  <c r="Y350" i="3"/>
  <c r="Y351" i="3"/>
  <c r="Y352" i="3"/>
  <c r="Y353" i="3"/>
  <c r="Y354" i="3"/>
  <c r="Y355" i="3"/>
  <c r="Y356" i="3"/>
  <c r="Y357" i="3"/>
  <c r="Y358" i="3"/>
  <c r="Y359" i="3"/>
  <c r="Y360" i="3"/>
  <c r="Y361" i="3"/>
  <c r="Y362" i="3"/>
  <c r="Y363" i="3"/>
  <c r="Y364" i="3"/>
  <c r="Y365" i="3"/>
  <c r="Y366" i="3"/>
  <c r="Y367" i="3"/>
  <c r="Y368" i="3"/>
  <c r="Y369" i="3"/>
  <c r="Y370" i="3"/>
  <c r="Y371" i="3"/>
  <c r="Y372" i="3"/>
  <c r="Y373" i="3"/>
  <c r="Y374" i="3"/>
  <c r="Y375" i="3"/>
  <c r="Y376" i="3"/>
  <c r="Y377" i="3"/>
  <c r="Y378" i="3"/>
  <c r="Y379" i="3"/>
  <c r="Y380" i="3"/>
  <c r="Y381" i="3"/>
  <c r="Y382" i="3"/>
  <c r="Y383" i="3"/>
  <c r="Y384" i="3"/>
  <c r="Y385" i="3"/>
  <c r="Y386" i="3"/>
  <c r="Y387" i="3"/>
  <c r="Y388" i="3"/>
  <c r="Y389" i="3"/>
  <c r="Y390" i="3"/>
  <c r="Y391" i="3"/>
  <c r="Y392" i="3"/>
  <c r="Y393" i="3"/>
  <c r="Y394" i="3"/>
  <c r="Y395" i="3"/>
  <c r="Y396" i="3"/>
  <c r="Y397" i="3"/>
  <c r="Y398" i="3"/>
  <c r="Y399" i="3"/>
  <c r="Y400" i="3"/>
  <c r="Y401" i="3"/>
  <c r="Y402" i="3"/>
  <c r="Y403" i="3"/>
  <c r="Y404" i="3"/>
  <c r="Y405" i="3"/>
  <c r="Y406" i="3"/>
  <c r="Y407" i="3"/>
  <c r="Y408" i="3"/>
  <c r="Y409" i="3"/>
  <c r="Y410" i="3"/>
  <c r="Y411" i="3"/>
  <c r="Y412" i="3"/>
  <c r="Y413" i="3"/>
  <c r="Y414" i="3"/>
  <c r="Y415" i="3"/>
  <c r="Y416" i="3"/>
  <c r="Y417" i="3"/>
  <c r="Y418" i="3"/>
  <c r="Y419" i="3"/>
  <c r="Y420" i="3"/>
  <c r="Y421" i="3"/>
  <c r="Y422" i="3"/>
  <c r="Y423" i="3"/>
  <c r="Y424" i="3"/>
  <c r="Y425" i="3"/>
  <c r="Y426" i="3"/>
  <c r="Y427" i="3"/>
  <c r="Y428" i="3"/>
  <c r="Y429" i="3"/>
  <c r="Y430" i="3"/>
  <c r="Y431" i="3"/>
  <c r="Y432" i="3"/>
  <c r="Y433" i="3"/>
  <c r="Y434" i="3"/>
  <c r="Y435" i="3"/>
  <c r="Y436" i="3"/>
  <c r="Y437" i="3"/>
  <c r="Y438" i="3"/>
  <c r="Y439" i="3"/>
  <c r="Y440" i="3"/>
  <c r="Y441" i="3"/>
  <c r="Y442" i="3"/>
  <c r="Y443" i="3"/>
  <c r="Y444" i="3"/>
  <c r="Y445" i="3"/>
  <c r="Y446" i="3"/>
  <c r="Y447" i="3"/>
  <c r="Y448" i="3"/>
  <c r="Y449" i="3"/>
  <c r="Y450" i="3"/>
  <c r="Y451" i="3"/>
  <c r="Y452" i="3"/>
  <c r="Y453" i="3"/>
  <c r="Y454" i="3"/>
  <c r="Y455" i="3"/>
  <c r="Y456" i="3"/>
  <c r="Y457" i="3"/>
  <c r="Y458" i="3"/>
  <c r="Y459" i="3"/>
  <c r="Y460" i="3"/>
  <c r="Y461" i="3"/>
  <c r="Y462" i="3"/>
  <c r="Y463" i="3"/>
  <c r="Y464" i="3"/>
  <c r="Y465" i="3"/>
  <c r="Y466" i="3"/>
  <c r="Y467" i="3"/>
  <c r="Y468" i="3"/>
  <c r="Y469" i="3"/>
  <c r="Y470" i="3"/>
  <c r="Y471" i="3"/>
  <c r="Y472" i="3"/>
  <c r="Y473" i="3"/>
  <c r="Y474" i="3"/>
  <c r="Y475" i="3"/>
  <c r="Y476" i="3"/>
  <c r="Y477" i="3"/>
  <c r="Y478" i="3"/>
  <c r="Y479" i="3"/>
  <c r="Y480" i="3"/>
  <c r="Y481" i="3"/>
  <c r="Y482" i="3"/>
  <c r="Y483" i="3"/>
  <c r="Y484" i="3"/>
  <c r="Y485" i="3"/>
  <c r="Y486" i="3"/>
  <c r="Y487" i="3"/>
  <c r="Y488" i="3"/>
  <c r="Y489" i="3"/>
  <c r="Y490" i="3"/>
  <c r="Y491" i="3"/>
  <c r="Y492" i="3"/>
  <c r="Y493" i="3"/>
  <c r="Y494" i="3"/>
  <c r="Y495" i="3"/>
  <c r="Y496" i="3"/>
  <c r="Y497" i="3"/>
  <c r="Y498" i="3"/>
  <c r="Y499" i="3"/>
  <c r="Y500" i="3"/>
  <c r="Y501" i="3"/>
  <c r="Y502" i="3"/>
  <c r="Y503" i="3"/>
  <c r="Y504" i="3"/>
  <c r="Y505" i="3"/>
  <c r="Y506" i="3"/>
  <c r="Y507" i="3"/>
  <c r="Y508" i="3"/>
  <c r="Y509" i="3"/>
  <c r="Y510" i="3"/>
  <c r="Y511" i="3"/>
  <c r="Y512" i="3"/>
  <c r="Y513" i="3"/>
  <c r="Y514" i="3"/>
  <c r="Y515" i="3"/>
  <c r="Y516" i="3"/>
  <c r="Y517" i="3"/>
  <c r="Y518" i="3"/>
  <c r="Y519" i="3"/>
  <c r="Y520" i="3"/>
  <c r="Y521" i="3"/>
  <c r="Y522" i="3"/>
  <c r="Y523" i="3"/>
  <c r="Y524" i="3"/>
  <c r="Y525" i="3"/>
  <c r="Y526" i="3"/>
  <c r="Y527" i="3"/>
  <c r="Y528" i="3"/>
  <c r="Y529" i="3"/>
  <c r="Y530" i="3"/>
  <c r="Y531" i="3"/>
  <c r="Y532" i="3"/>
  <c r="Y533" i="3"/>
  <c r="Y534" i="3"/>
  <c r="Y535" i="3"/>
  <c r="Y536" i="3"/>
  <c r="Y537" i="3"/>
  <c r="Y538" i="3"/>
  <c r="Y539" i="3"/>
  <c r="Y540" i="3"/>
  <c r="Y541" i="3"/>
  <c r="Y542" i="3"/>
  <c r="Y543" i="3"/>
  <c r="Y544" i="3"/>
  <c r="Y545" i="3"/>
  <c r="Y546" i="3"/>
  <c r="Y547" i="3"/>
  <c r="Y548" i="3"/>
  <c r="Y549" i="3"/>
  <c r="Y550" i="3"/>
  <c r="Y551" i="3"/>
  <c r="Y552" i="3"/>
  <c r="Y553" i="3"/>
  <c r="Y554" i="3"/>
  <c r="Y555" i="3"/>
  <c r="Y556" i="3"/>
  <c r="Y557" i="3"/>
  <c r="Y558" i="3"/>
  <c r="Y559" i="3"/>
  <c r="Y560" i="3"/>
  <c r="Y561" i="3"/>
  <c r="Y562" i="3"/>
  <c r="Y563" i="3"/>
  <c r="Y564" i="3"/>
  <c r="Y565" i="3"/>
  <c r="Y566" i="3"/>
  <c r="Y567" i="3"/>
  <c r="Y568" i="3"/>
  <c r="Y569" i="3"/>
  <c r="Y570" i="3"/>
  <c r="Y571" i="3"/>
  <c r="Y572" i="3"/>
  <c r="Y573" i="3"/>
  <c r="Y574" i="3"/>
  <c r="Y575" i="3"/>
  <c r="Y576" i="3"/>
  <c r="Y577" i="3"/>
  <c r="Y578" i="3"/>
  <c r="Y579" i="3"/>
  <c r="Y580" i="3"/>
  <c r="Y581" i="3"/>
  <c r="Y582" i="3"/>
  <c r="Y583" i="3"/>
  <c r="Y584" i="3"/>
  <c r="Y585" i="3"/>
  <c r="Y586" i="3"/>
  <c r="Y587" i="3"/>
  <c r="Y588" i="3"/>
  <c r="Y589" i="3"/>
  <c r="Y590" i="3"/>
  <c r="Y591" i="3"/>
  <c r="Y592" i="3"/>
  <c r="Y593" i="3"/>
  <c r="Y594" i="3"/>
  <c r="Y595" i="3"/>
  <c r="Y596" i="3"/>
  <c r="Y597" i="3"/>
  <c r="Y598" i="3"/>
  <c r="Y599" i="3"/>
  <c r="Y600" i="3"/>
  <c r="Y601" i="3"/>
  <c r="Y602" i="3"/>
  <c r="Y603" i="3"/>
  <c r="Y604" i="3"/>
  <c r="Y605" i="3"/>
  <c r="Y606" i="3"/>
  <c r="Y607" i="3"/>
  <c r="Y608" i="3"/>
  <c r="Y609" i="3"/>
  <c r="Y610" i="3"/>
  <c r="Y611" i="3"/>
  <c r="Y612" i="3"/>
  <c r="Y613" i="3"/>
  <c r="Y614" i="3"/>
  <c r="Y615" i="3"/>
  <c r="Y616" i="3"/>
  <c r="Y617" i="3"/>
  <c r="Y618" i="3"/>
  <c r="Y619" i="3"/>
  <c r="Y620" i="3"/>
  <c r="Y621" i="3"/>
  <c r="Y622" i="3"/>
  <c r="Y623" i="3"/>
  <c r="Y624" i="3"/>
  <c r="Y625" i="3"/>
  <c r="Y626" i="3"/>
  <c r="Y627" i="3"/>
  <c r="Y628" i="3"/>
  <c r="Y629" i="3"/>
  <c r="Y630" i="3"/>
  <c r="Y631" i="3"/>
  <c r="Y632" i="3"/>
  <c r="Y633" i="3"/>
  <c r="Y634" i="3"/>
  <c r="Y635" i="3"/>
  <c r="Y636" i="3"/>
  <c r="Y637" i="3"/>
  <c r="Y638" i="3"/>
  <c r="Y639" i="3"/>
  <c r="Y640" i="3"/>
  <c r="Y641" i="3"/>
  <c r="Y642" i="3"/>
  <c r="Y643" i="3"/>
  <c r="Y644" i="3"/>
  <c r="Y645" i="3"/>
  <c r="Y646" i="3"/>
  <c r="Y647" i="3"/>
  <c r="Y648" i="3"/>
  <c r="Y649" i="3"/>
  <c r="Y650" i="3"/>
  <c r="Y651" i="3"/>
  <c r="Y652" i="3"/>
  <c r="Y653" i="3"/>
  <c r="Y654" i="3"/>
  <c r="Y655" i="3"/>
  <c r="Y656" i="3"/>
  <c r="Y657" i="3"/>
  <c r="Y658" i="3"/>
  <c r="Y659" i="3"/>
  <c r="Y660" i="3"/>
  <c r="Y661" i="3"/>
  <c r="Y662" i="3"/>
  <c r="Y663" i="3"/>
  <c r="Y664" i="3"/>
  <c r="Y665" i="3"/>
  <c r="Y666" i="3"/>
  <c r="Y667" i="3"/>
  <c r="Y668" i="3"/>
  <c r="Y669" i="3"/>
  <c r="Y670" i="3"/>
  <c r="Y671" i="3"/>
  <c r="Y672" i="3"/>
  <c r="Y673" i="3"/>
  <c r="Y674" i="3"/>
  <c r="Y675" i="3"/>
  <c r="Y676" i="3"/>
  <c r="Y677" i="3"/>
  <c r="Y678" i="3"/>
  <c r="Y679" i="3"/>
  <c r="Y680" i="3"/>
  <c r="Y681" i="3"/>
  <c r="Y682" i="3"/>
  <c r="Y683" i="3"/>
  <c r="Y684" i="3"/>
  <c r="Y685" i="3"/>
  <c r="Y686" i="3"/>
  <c r="Y687" i="3"/>
  <c r="Y688" i="3"/>
  <c r="Y689" i="3"/>
  <c r="Y690" i="3"/>
  <c r="Y691" i="3"/>
  <c r="Y692" i="3"/>
  <c r="Y693" i="3"/>
  <c r="Y694" i="3"/>
  <c r="Y695" i="3"/>
  <c r="Y696" i="3"/>
  <c r="Y697" i="3"/>
  <c r="Y698" i="3"/>
  <c r="Y699" i="3"/>
  <c r="Y700" i="3"/>
  <c r="Y701" i="3"/>
  <c r="Y702" i="3"/>
  <c r="Y703" i="3"/>
  <c r="Y704" i="3"/>
  <c r="Y705" i="3"/>
  <c r="Y706" i="3"/>
  <c r="Y707" i="3"/>
  <c r="Y708" i="3"/>
  <c r="Y709" i="3"/>
  <c r="Y710" i="3"/>
  <c r="Y711" i="3"/>
  <c r="Y712" i="3"/>
  <c r="Y713" i="3"/>
  <c r="Y714" i="3"/>
  <c r="Y715" i="3"/>
  <c r="Y716" i="3"/>
  <c r="Y717" i="3"/>
  <c r="Y718" i="3"/>
  <c r="Y719" i="3"/>
  <c r="Y720" i="3"/>
  <c r="Y721" i="3"/>
  <c r="Y722" i="3"/>
  <c r="Y723" i="3"/>
  <c r="Y724" i="3"/>
  <c r="Y725" i="3"/>
  <c r="Y726" i="3"/>
  <c r="Y727" i="3"/>
  <c r="Y728" i="3"/>
  <c r="Y729" i="3"/>
  <c r="Y730" i="3"/>
  <c r="Y731" i="3"/>
  <c r="Y732" i="3"/>
  <c r="Y733" i="3"/>
  <c r="Y734" i="3"/>
  <c r="Y735" i="3"/>
  <c r="Y736" i="3"/>
  <c r="Y737" i="3"/>
  <c r="Y738" i="3"/>
  <c r="Y739" i="3"/>
  <c r="Y740" i="3"/>
  <c r="Y741" i="3"/>
  <c r="Y742" i="3"/>
  <c r="Y743" i="3"/>
  <c r="Y744" i="3"/>
  <c r="Y745" i="3"/>
  <c r="Y746" i="3"/>
  <c r="Y747" i="3"/>
  <c r="Y748" i="3"/>
  <c r="Y749" i="3"/>
  <c r="Y750" i="3"/>
  <c r="Y751" i="3"/>
  <c r="Y752" i="3"/>
  <c r="Y753" i="3"/>
  <c r="Y754" i="3"/>
  <c r="Y755" i="3"/>
  <c r="Y756" i="3"/>
  <c r="Y757" i="3"/>
  <c r="Y758" i="3"/>
  <c r="Y759" i="3"/>
  <c r="Y760" i="3"/>
  <c r="Y761" i="3"/>
  <c r="Y762" i="3"/>
  <c r="Y763" i="3"/>
  <c r="Y764" i="3"/>
  <c r="Y765" i="3"/>
  <c r="Y766" i="3"/>
  <c r="Y767" i="3"/>
  <c r="Y768" i="3"/>
  <c r="Y769" i="3"/>
  <c r="Y770" i="3"/>
  <c r="Y771" i="3"/>
  <c r="Y772" i="3"/>
  <c r="Y773" i="3"/>
  <c r="Y774" i="3"/>
  <c r="Y775" i="3"/>
  <c r="Y776" i="3"/>
  <c r="Y777" i="3"/>
  <c r="Y778" i="3"/>
  <c r="Y779" i="3"/>
  <c r="Y780" i="3"/>
  <c r="Y781" i="3"/>
  <c r="Y782" i="3"/>
  <c r="Y783" i="3"/>
  <c r="Y784" i="3"/>
  <c r="Y785" i="3"/>
  <c r="Y786" i="3"/>
  <c r="Y787" i="3"/>
  <c r="Y788" i="3"/>
  <c r="Y789" i="3"/>
  <c r="Y790" i="3"/>
  <c r="Y791" i="3"/>
  <c r="Y792" i="3"/>
  <c r="Y793" i="3"/>
  <c r="Y794" i="3"/>
  <c r="Y795" i="3"/>
  <c r="Y796" i="3"/>
  <c r="Y797" i="3"/>
  <c r="Y798" i="3"/>
  <c r="Y799" i="3"/>
  <c r="Y800" i="3"/>
  <c r="Y801" i="3"/>
  <c r="Y802" i="3"/>
  <c r="Y803" i="3"/>
  <c r="Y804" i="3"/>
  <c r="Y805" i="3"/>
  <c r="Y806" i="3"/>
  <c r="Y807" i="3"/>
  <c r="Y808" i="3"/>
  <c r="Y809" i="3"/>
  <c r="Y810" i="3"/>
  <c r="Y811" i="3"/>
  <c r="Y812" i="3"/>
  <c r="Y813" i="3"/>
  <c r="Y814" i="3"/>
  <c r="Y815" i="3"/>
  <c r="Y816" i="3"/>
  <c r="Y817" i="3"/>
  <c r="Y818" i="3"/>
  <c r="Y819" i="3"/>
  <c r="Y820" i="3"/>
  <c r="Y821" i="3"/>
  <c r="Y822" i="3"/>
  <c r="Y823" i="3"/>
  <c r="Y824" i="3"/>
  <c r="Y825" i="3"/>
  <c r="Y826" i="3"/>
  <c r="Y827" i="3"/>
  <c r="Y828" i="3"/>
  <c r="Y829" i="3"/>
  <c r="Y830" i="3"/>
  <c r="Y831" i="3"/>
  <c r="Y832" i="3"/>
  <c r="Y833" i="3"/>
  <c r="Y834" i="3"/>
  <c r="Y835" i="3"/>
  <c r="Y836" i="3"/>
  <c r="Y837" i="3"/>
  <c r="Y838" i="3"/>
  <c r="Y839" i="3"/>
  <c r="Y840" i="3"/>
  <c r="Y841" i="3"/>
  <c r="Y842" i="3"/>
  <c r="Y62" i="3"/>
  <c r="Y63" i="3"/>
  <c r="Y64" i="3"/>
  <c r="Y65" i="3"/>
  <c r="Y66" i="3"/>
  <c r="Y67" i="3"/>
  <c r="Y68" i="3"/>
  <c r="Y69" i="3"/>
  <c r="Y70" i="3"/>
  <c r="Y71" i="3"/>
  <c r="Y49" i="3"/>
  <c r="Y50" i="3"/>
  <c r="Y51" i="3"/>
  <c r="Y52" i="3"/>
  <c r="Y53" i="3"/>
  <c r="Y54" i="3"/>
  <c r="Y55" i="3"/>
  <c r="Y56" i="3"/>
  <c r="Y57" i="3"/>
  <c r="Y58" i="3"/>
  <c r="Y59" i="3"/>
  <c r="Y60" i="3"/>
  <c r="Y61" i="3"/>
  <c r="Y33" i="3"/>
  <c r="Y34" i="3"/>
  <c r="Y35" i="3"/>
  <c r="Y36" i="3"/>
  <c r="Y37" i="3"/>
  <c r="Y38" i="3"/>
  <c r="Y39" i="3"/>
  <c r="Y40" i="3"/>
  <c r="Y41" i="3"/>
  <c r="Y42" i="3"/>
  <c r="Y43" i="3"/>
  <c r="Y44" i="3"/>
  <c r="Y45" i="3"/>
  <c r="Y46" i="3"/>
  <c r="Y47" i="3"/>
  <c r="Y48" i="3"/>
  <c r="Y26" i="3"/>
  <c r="Y27" i="3"/>
  <c r="Y28" i="3"/>
  <c r="Y29" i="3"/>
  <c r="Y30" i="3"/>
  <c r="Y31" i="3"/>
  <c r="Y32" i="3"/>
  <c r="Y19" i="3"/>
  <c r="Y20" i="3"/>
  <c r="Y21" i="3"/>
  <c r="Y22" i="3"/>
  <c r="Y23" i="3"/>
  <c r="Y24" i="3"/>
  <c r="Y25" i="3"/>
  <c r="X13" i="3" l="1" a="1"/>
  <c r="X13" i="3" s="1"/>
  <c r="X12" i="3" a="1"/>
  <c r="X12" i="3" s="1"/>
  <c r="X11" i="3" a="1"/>
  <c r="X11" i="3" s="1"/>
  <c r="V7" i="3"/>
  <c r="V542" i="3" s="1"/>
  <c r="U19" i="3"/>
  <c r="U20" i="3"/>
  <c r="U21" i="3"/>
  <c r="U22" i="3"/>
  <c r="U23" i="3"/>
  <c r="U24" i="3"/>
  <c r="U25" i="3"/>
  <c r="U26" i="3"/>
  <c r="U27" i="3"/>
  <c r="U28" i="3"/>
  <c r="U29" i="3"/>
  <c r="U30" i="3"/>
  <c r="U31" i="3"/>
  <c r="U32" i="3"/>
  <c r="U33" i="3"/>
  <c r="U34" i="3"/>
  <c r="U35" i="3"/>
  <c r="U36" i="3"/>
  <c r="U37" i="3"/>
  <c r="U38" i="3"/>
  <c r="U39" i="3"/>
  <c r="U40" i="3"/>
  <c r="U41" i="3"/>
  <c r="U42" i="3"/>
  <c r="U43" i="3"/>
  <c r="U44" i="3"/>
  <c r="U45" i="3"/>
  <c r="U46" i="3"/>
  <c r="U47" i="3"/>
  <c r="U48" i="3"/>
  <c r="U49" i="3"/>
  <c r="U50" i="3"/>
  <c r="U51" i="3"/>
  <c r="U52" i="3"/>
  <c r="U53" i="3"/>
  <c r="U54" i="3"/>
  <c r="U55" i="3"/>
  <c r="U56" i="3"/>
  <c r="U57" i="3"/>
  <c r="U58" i="3"/>
  <c r="U59" i="3"/>
  <c r="U60" i="3"/>
  <c r="U61" i="3"/>
  <c r="U62" i="3"/>
  <c r="U63" i="3"/>
  <c r="U64" i="3"/>
  <c r="U65" i="3"/>
  <c r="U66" i="3"/>
  <c r="U67" i="3"/>
  <c r="U68" i="3"/>
  <c r="U69" i="3"/>
  <c r="U70" i="3"/>
  <c r="U71" i="3"/>
  <c r="U72" i="3"/>
  <c r="U73" i="3"/>
  <c r="U74" i="3"/>
  <c r="U75" i="3"/>
  <c r="U76" i="3"/>
  <c r="U77" i="3"/>
  <c r="U78" i="3"/>
  <c r="U79" i="3"/>
  <c r="U80" i="3"/>
  <c r="U81" i="3"/>
  <c r="U82" i="3"/>
  <c r="U83" i="3"/>
  <c r="U84" i="3"/>
  <c r="U85" i="3"/>
  <c r="U86" i="3"/>
  <c r="U87" i="3"/>
  <c r="U88" i="3"/>
  <c r="U89" i="3"/>
  <c r="U90" i="3"/>
  <c r="U91" i="3"/>
  <c r="U92" i="3"/>
  <c r="U93" i="3"/>
  <c r="U94" i="3"/>
  <c r="U95" i="3"/>
  <c r="U96" i="3"/>
  <c r="U97" i="3"/>
  <c r="U98" i="3"/>
  <c r="U99" i="3"/>
  <c r="U100" i="3"/>
  <c r="U101" i="3"/>
  <c r="U102" i="3"/>
  <c r="U103" i="3"/>
  <c r="U104" i="3"/>
  <c r="U105" i="3"/>
  <c r="U106" i="3"/>
  <c r="U107" i="3"/>
  <c r="U108" i="3"/>
  <c r="U109" i="3"/>
  <c r="U110" i="3"/>
  <c r="U111" i="3"/>
  <c r="U112" i="3"/>
  <c r="U113" i="3"/>
  <c r="U114" i="3"/>
  <c r="U115" i="3"/>
  <c r="U116" i="3"/>
  <c r="U117" i="3"/>
  <c r="U118" i="3"/>
  <c r="U119" i="3"/>
  <c r="U120" i="3"/>
  <c r="U121" i="3"/>
  <c r="U122" i="3"/>
  <c r="U123" i="3"/>
  <c r="U124" i="3"/>
  <c r="U125" i="3"/>
  <c r="U126" i="3"/>
  <c r="U127" i="3"/>
  <c r="U128" i="3"/>
  <c r="U129" i="3"/>
  <c r="U130" i="3"/>
  <c r="U131" i="3"/>
  <c r="U132" i="3"/>
  <c r="U133" i="3"/>
  <c r="U134" i="3"/>
  <c r="U135" i="3"/>
  <c r="U136" i="3"/>
  <c r="U137" i="3"/>
  <c r="U138" i="3"/>
  <c r="U139" i="3"/>
  <c r="U140" i="3"/>
  <c r="U141" i="3"/>
  <c r="U142" i="3"/>
  <c r="U143" i="3"/>
  <c r="U144" i="3"/>
  <c r="U145" i="3"/>
  <c r="U146" i="3"/>
  <c r="U147" i="3"/>
  <c r="U148" i="3"/>
  <c r="U149" i="3"/>
  <c r="U150" i="3"/>
  <c r="U151" i="3"/>
  <c r="U152" i="3"/>
  <c r="U153" i="3"/>
  <c r="U154" i="3"/>
  <c r="U155" i="3"/>
  <c r="U156" i="3"/>
  <c r="U157" i="3"/>
  <c r="U158" i="3"/>
  <c r="U159" i="3"/>
  <c r="U160" i="3"/>
  <c r="U161" i="3"/>
  <c r="U162" i="3"/>
  <c r="U163" i="3"/>
  <c r="U164" i="3"/>
  <c r="U165" i="3"/>
  <c r="U166" i="3"/>
  <c r="U167" i="3"/>
  <c r="U168" i="3"/>
  <c r="U169" i="3"/>
  <c r="U170" i="3"/>
  <c r="U171" i="3"/>
  <c r="U172" i="3"/>
  <c r="U173" i="3"/>
  <c r="U174" i="3"/>
  <c r="U175" i="3"/>
  <c r="U176" i="3"/>
  <c r="U177" i="3"/>
  <c r="U178" i="3"/>
  <c r="U179" i="3"/>
  <c r="U180" i="3"/>
  <c r="U181" i="3"/>
  <c r="U182" i="3"/>
  <c r="U183" i="3"/>
  <c r="U184" i="3"/>
  <c r="U185" i="3"/>
  <c r="U186" i="3"/>
  <c r="U187" i="3"/>
  <c r="U188" i="3"/>
  <c r="U189" i="3"/>
  <c r="U190" i="3"/>
  <c r="U191" i="3"/>
  <c r="U192" i="3"/>
  <c r="U193" i="3"/>
  <c r="U194" i="3"/>
  <c r="U195" i="3"/>
  <c r="U196" i="3"/>
  <c r="U197" i="3"/>
  <c r="U198" i="3"/>
  <c r="U199" i="3"/>
  <c r="U200" i="3"/>
  <c r="U201" i="3"/>
  <c r="U202" i="3"/>
  <c r="U203" i="3"/>
  <c r="U204" i="3"/>
  <c r="U205" i="3"/>
  <c r="U206" i="3"/>
  <c r="U207" i="3"/>
  <c r="U208" i="3"/>
  <c r="U209" i="3"/>
  <c r="U210" i="3"/>
  <c r="U211" i="3"/>
  <c r="U212" i="3"/>
  <c r="U213" i="3"/>
  <c r="U214" i="3"/>
  <c r="U215" i="3"/>
  <c r="U216" i="3"/>
  <c r="U217" i="3"/>
  <c r="U218" i="3"/>
  <c r="U219" i="3"/>
  <c r="U220" i="3"/>
  <c r="U221" i="3"/>
  <c r="U222" i="3"/>
  <c r="U223" i="3"/>
  <c r="U224" i="3"/>
  <c r="U225" i="3"/>
  <c r="U226" i="3"/>
  <c r="U227" i="3"/>
  <c r="U228" i="3"/>
  <c r="U229" i="3"/>
  <c r="U230" i="3"/>
  <c r="U231" i="3"/>
  <c r="U232" i="3"/>
  <c r="U233" i="3"/>
  <c r="U234" i="3"/>
  <c r="U235" i="3"/>
  <c r="U236" i="3"/>
  <c r="U237" i="3"/>
  <c r="U238" i="3"/>
  <c r="U239" i="3"/>
  <c r="U240" i="3"/>
  <c r="U241" i="3"/>
  <c r="U242" i="3"/>
  <c r="U243" i="3"/>
  <c r="U244" i="3"/>
  <c r="U245" i="3"/>
  <c r="U246" i="3"/>
  <c r="U247" i="3"/>
  <c r="U248" i="3"/>
  <c r="U249" i="3"/>
  <c r="U250" i="3"/>
  <c r="U251" i="3"/>
  <c r="U252" i="3"/>
  <c r="U253" i="3"/>
  <c r="U254" i="3"/>
  <c r="U255" i="3"/>
  <c r="U256" i="3"/>
  <c r="U257" i="3"/>
  <c r="U258" i="3"/>
  <c r="U259" i="3"/>
  <c r="U260" i="3"/>
  <c r="U261" i="3"/>
  <c r="U262" i="3"/>
  <c r="U263" i="3"/>
  <c r="U264" i="3"/>
  <c r="U265" i="3"/>
  <c r="U266" i="3"/>
  <c r="U267" i="3"/>
  <c r="U268" i="3"/>
  <c r="U269" i="3"/>
  <c r="U270" i="3"/>
  <c r="U271" i="3"/>
  <c r="U272" i="3"/>
  <c r="U273" i="3"/>
  <c r="U274" i="3"/>
  <c r="U275" i="3"/>
  <c r="U276" i="3"/>
  <c r="U277" i="3"/>
  <c r="U278" i="3"/>
  <c r="U279" i="3"/>
  <c r="U280" i="3"/>
  <c r="U281" i="3"/>
  <c r="U282" i="3"/>
  <c r="U283" i="3"/>
  <c r="U284" i="3"/>
  <c r="U285" i="3"/>
  <c r="U286" i="3"/>
  <c r="U287" i="3"/>
  <c r="U288" i="3"/>
  <c r="U289" i="3"/>
  <c r="U290" i="3"/>
  <c r="U291" i="3"/>
  <c r="U292" i="3"/>
  <c r="U293" i="3"/>
  <c r="U294" i="3"/>
  <c r="U295" i="3"/>
  <c r="U296" i="3"/>
  <c r="U297" i="3"/>
  <c r="U298" i="3"/>
  <c r="U299" i="3"/>
  <c r="U300" i="3"/>
  <c r="U301" i="3"/>
  <c r="U302" i="3"/>
  <c r="U303" i="3"/>
  <c r="U304" i="3"/>
  <c r="U305" i="3"/>
  <c r="U306" i="3"/>
  <c r="U307" i="3"/>
  <c r="U308" i="3"/>
  <c r="U309" i="3"/>
  <c r="U310" i="3"/>
  <c r="U311" i="3"/>
  <c r="U312" i="3"/>
  <c r="U313" i="3"/>
  <c r="U314" i="3"/>
  <c r="U315" i="3"/>
  <c r="U316" i="3"/>
  <c r="U317" i="3"/>
  <c r="U318" i="3"/>
  <c r="U319" i="3"/>
  <c r="U320" i="3"/>
  <c r="U321" i="3"/>
  <c r="U322" i="3"/>
  <c r="U323" i="3"/>
  <c r="U324" i="3"/>
  <c r="U325" i="3"/>
  <c r="U326" i="3"/>
  <c r="U327" i="3"/>
  <c r="U328" i="3"/>
  <c r="U329" i="3"/>
  <c r="U330" i="3"/>
  <c r="U331" i="3"/>
  <c r="U332" i="3"/>
  <c r="U333" i="3"/>
  <c r="U334" i="3"/>
  <c r="U335" i="3"/>
  <c r="U336" i="3"/>
  <c r="U337" i="3"/>
  <c r="U338" i="3"/>
  <c r="U339" i="3"/>
  <c r="U340" i="3"/>
  <c r="U341" i="3"/>
  <c r="U342" i="3"/>
  <c r="U343" i="3"/>
  <c r="U344" i="3"/>
  <c r="U345" i="3"/>
  <c r="U346" i="3"/>
  <c r="U347" i="3"/>
  <c r="U348" i="3"/>
  <c r="U349" i="3"/>
  <c r="U350" i="3"/>
  <c r="U351" i="3"/>
  <c r="U352" i="3"/>
  <c r="U353" i="3"/>
  <c r="U354" i="3"/>
  <c r="U355" i="3"/>
  <c r="U356" i="3"/>
  <c r="U357" i="3"/>
  <c r="U358" i="3"/>
  <c r="U359" i="3"/>
  <c r="U360" i="3"/>
  <c r="U361" i="3"/>
  <c r="U362" i="3"/>
  <c r="U363" i="3"/>
  <c r="U364" i="3"/>
  <c r="U365" i="3"/>
  <c r="U366" i="3"/>
  <c r="U367" i="3"/>
  <c r="U368" i="3"/>
  <c r="U369" i="3"/>
  <c r="U370" i="3"/>
  <c r="U371" i="3"/>
  <c r="U372" i="3"/>
  <c r="U373" i="3"/>
  <c r="U374" i="3"/>
  <c r="U375" i="3"/>
  <c r="U376" i="3"/>
  <c r="U377" i="3"/>
  <c r="U378" i="3"/>
  <c r="U379" i="3"/>
  <c r="U380" i="3"/>
  <c r="U381" i="3"/>
  <c r="U382" i="3"/>
  <c r="U383" i="3"/>
  <c r="U384" i="3"/>
  <c r="U385" i="3"/>
  <c r="U386" i="3"/>
  <c r="U387" i="3"/>
  <c r="U388" i="3"/>
  <c r="U389" i="3"/>
  <c r="U390" i="3"/>
  <c r="U391" i="3"/>
  <c r="U392" i="3"/>
  <c r="U393" i="3"/>
  <c r="U394" i="3"/>
  <c r="U395" i="3"/>
  <c r="U396" i="3"/>
  <c r="U397" i="3"/>
  <c r="U398" i="3"/>
  <c r="U399" i="3"/>
  <c r="U400" i="3"/>
  <c r="U401" i="3"/>
  <c r="U402" i="3"/>
  <c r="U403" i="3"/>
  <c r="U404" i="3"/>
  <c r="U405" i="3"/>
  <c r="U406" i="3"/>
  <c r="U407" i="3"/>
  <c r="U408" i="3"/>
  <c r="U409" i="3"/>
  <c r="U410" i="3"/>
  <c r="U411" i="3"/>
  <c r="U412" i="3"/>
  <c r="U413" i="3"/>
  <c r="U414" i="3"/>
  <c r="U415" i="3"/>
  <c r="U416" i="3"/>
  <c r="U417" i="3"/>
  <c r="U418" i="3"/>
  <c r="U419" i="3"/>
  <c r="U420" i="3"/>
  <c r="U421" i="3"/>
  <c r="U422" i="3"/>
  <c r="U423" i="3"/>
  <c r="U424" i="3"/>
  <c r="U425" i="3"/>
  <c r="U426" i="3"/>
  <c r="U427" i="3"/>
  <c r="U428" i="3"/>
  <c r="U429" i="3"/>
  <c r="U430" i="3"/>
  <c r="U431" i="3"/>
  <c r="U432" i="3"/>
  <c r="U433" i="3"/>
  <c r="U434" i="3"/>
  <c r="U435" i="3"/>
  <c r="U436" i="3"/>
  <c r="U437" i="3"/>
  <c r="U438" i="3"/>
  <c r="U439" i="3"/>
  <c r="U440" i="3"/>
  <c r="U441" i="3"/>
  <c r="U442" i="3"/>
  <c r="U443" i="3"/>
  <c r="U444" i="3"/>
  <c r="U445" i="3"/>
  <c r="U446" i="3"/>
  <c r="U447" i="3"/>
  <c r="U448" i="3"/>
  <c r="U449" i="3"/>
  <c r="U450" i="3"/>
  <c r="U451" i="3"/>
  <c r="U452" i="3"/>
  <c r="U453" i="3"/>
  <c r="U454" i="3"/>
  <c r="U455" i="3"/>
  <c r="U456" i="3"/>
  <c r="U457" i="3"/>
  <c r="U458" i="3"/>
  <c r="U459" i="3"/>
  <c r="U460" i="3"/>
  <c r="U461" i="3"/>
  <c r="U462" i="3"/>
  <c r="U463" i="3"/>
  <c r="U464" i="3"/>
  <c r="U465" i="3"/>
  <c r="U466" i="3"/>
  <c r="U467" i="3"/>
  <c r="U468" i="3"/>
  <c r="U469" i="3"/>
  <c r="U470" i="3"/>
  <c r="U471" i="3"/>
  <c r="U472" i="3"/>
  <c r="U473" i="3"/>
  <c r="U474" i="3"/>
  <c r="U475" i="3"/>
  <c r="U476" i="3"/>
  <c r="U477" i="3"/>
  <c r="U478" i="3"/>
  <c r="U479" i="3"/>
  <c r="U480" i="3"/>
  <c r="U481" i="3"/>
  <c r="U482" i="3"/>
  <c r="U483" i="3"/>
  <c r="U484" i="3"/>
  <c r="U485" i="3"/>
  <c r="U486" i="3"/>
  <c r="U487" i="3"/>
  <c r="U488" i="3"/>
  <c r="U489" i="3"/>
  <c r="U490" i="3"/>
  <c r="U491" i="3"/>
  <c r="U492" i="3"/>
  <c r="U493" i="3"/>
  <c r="U494" i="3"/>
  <c r="U495" i="3"/>
  <c r="U496" i="3"/>
  <c r="U497" i="3"/>
  <c r="U498" i="3"/>
  <c r="U499" i="3"/>
  <c r="U500" i="3"/>
  <c r="U501" i="3"/>
  <c r="U502" i="3"/>
  <c r="U503" i="3"/>
  <c r="U504" i="3"/>
  <c r="U505" i="3"/>
  <c r="U506" i="3"/>
  <c r="U507" i="3"/>
  <c r="U508" i="3"/>
  <c r="U509" i="3"/>
  <c r="U510" i="3"/>
  <c r="U511" i="3"/>
  <c r="U512" i="3"/>
  <c r="U513" i="3"/>
  <c r="U514" i="3"/>
  <c r="U515" i="3"/>
  <c r="U516" i="3"/>
  <c r="U517" i="3"/>
  <c r="U518" i="3"/>
  <c r="U519" i="3"/>
  <c r="U520" i="3"/>
  <c r="U521" i="3"/>
  <c r="U522" i="3"/>
  <c r="U523" i="3"/>
  <c r="U524" i="3"/>
  <c r="U525" i="3"/>
  <c r="U526" i="3"/>
  <c r="U527" i="3"/>
  <c r="U528" i="3"/>
  <c r="U529" i="3"/>
  <c r="U530" i="3"/>
  <c r="U531" i="3"/>
  <c r="U532" i="3"/>
  <c r="U533" i="3"/>
  <c r="U534" i="3"/>
  <c r="U535" i="3"/>
  <c r="U536" i="3"/>
  <c r="U537" i="3"/>
  <c r="U538" i="3"/>
  <c r="U539" i="3"/>
  <c r="U540" i="3"/>
  <c r="U541" i="3"/>
  <c r="U542" i="3"/>
  <c r="U543" i="3"/>
  <c r="U544" i="3"/>
  <c r="U545" i="3"/>
  <c r="U546" i="3"/>
  <c r="U547" i="3"/>
  <c r="U548" i="3"/>
  <c r="U549" i="3"/>
  <c r="U550" i="3"/>
  <c r="U551" i="3"/>
  <c r="U552" i="3"/>
  <c r="U553" i="3"/>
  <c r="U554" i="3"/>
  <c r="U555" i="3"/>
  <c r="U556" i="3"/>
  <c r="U557" i="3"/>
  <c r="U558" i="3"/>
  <c r="U559" i="3"/>
  <c r="U560" i="3"/>
  <c r="U561" i="3"/>
  <c r="U562" i="3"/>
  <c r="U563" i="3"/>
  <c r="U564" i="3"/>
  <c r="U565" i="3"/>
  <c r="U566" i="3"/>
  <c r="U567" i="3"/>
  <c r="U568" i="3"/>
  <c r="U569" i="3"/>
  <c r="U570" i="3"/>
  <c r="U571" i="3"/>
  <c r="U572" i="3"/>
  <c r="U573" i="3"/>
  <c r="U574" i="3"/>
  <c r="U575" i="3"/>
  <c r="U576" i="3"/>
  <c r="U577" i="3"/>
  <c r="U578" i="3"/>
  <c r="U579" i="3"/>
  <c r="U580" i="3"/>
  <c r="U581" i="3"/>
  <c r="U582" i="3"/>
  <c r="U583" i="3"/>
  <c r="U584" i="3"/>
  <c r="U585" i="3"/>
  <c r="U586" i="3"/>
  <c r="U587" i="3"/>
  <c r="U588" i="3"/>
  <c r="U589" i="3"/>
  <c r="U590" i="3"/>
  <c r="U591" i="3"/>
  <c r="U592" i="3"/>
  <c r="U593" i="3"/>
  <c r="U594" i="3"/>
  <c r="U595" i="3"/>
  <c r="U596" i="3"/>
  <c r="U597" i="3"/>
  <c r="U598" i="3"/>
  <c r="U599" i="3"/>
  <c r="U600" i="3"/>
  <c r="U601" i="3"/>
  <c r="U602" i="3"/>
  <c r="U603" i="3"/>
  <c r="U604" i="3"/>
  <c r="U605" i="3"/>
  <c r="U606" i="3"/>
  <c r="U607" i="3"/>
  <c r="U608" i="3"/>
  <c r="U609" i="3"/>
  <c r="U610" i="3"/>
  <c r="U611" i="3"/>
  <c r="U612" i="3"/>
  <c r="U613" i="3"/>
  <c r="U614" i="3"/>
  <c r="U615" i="3"/>
  <c r="U616" i="3"/>
  <c r="U617" i="3"/>
  <c r="U618" i="3"/>
  <c r="U619" i="3"/>
  <c r="U620" i="3"/>
  <c r="U621" i="3"/>
  <c r="U622" i="3"/>
  <c r="U623" i="3"/>
  <c r="U624" i="3"/>
  <c r="U625" i="3"/>
  <c r="U626" i="3"/>
  <c r="U627" i="3"/>
  <c r="U628" i="3"/>
  <c r="U629" i="3"/>
  <c r="U630" i="3"/>
  <c r="U631" i="3"/>
  <c r="U632" i="3"/>
  <c r="U633" i="3"/>
  <c r="U634" i="3"/>
  <c r="U635" i="3"/>
  <c r="U636" i="3"/>
  <c r="U637" i="3"/>
  <c r="U638" i="3"/>
  <c r="U639" i="3"/>
  <c r="U640" i="3"/>
  <c r="U641" i="3"/>
  <c r="U642" i="3"/>
  <c r="U643" i="3"/>
  <c r="U644" i="3"/>
  <c r="U645" i="3"/>
  <c r="U646" i="3"/>
  <c r="U647" i="3"/>
  <c r="U648" i="3"/>
  <c r="U649" i="3"/>
  <c r="U650" i="3"/>
  <c r="U651" i="3"/>
  <c r="U652" i="3"/>
  <c r="U653" i="3"/>
  <c r="U654" i="3"/>
  <c r="U655" i="3"/>
  <c r="U656" i="3"/>
  <c r="U657" i="3"/>
  <c r="U658" i="3"/>
  <c r="U659" i="3"/>
  <c r="U660" i="3"/>
  <c r="U661" i="3"/>
  <c r="U662" i="3"/>
  <c r="U663" i="3"/>
  <c r="U664" i="3"/>
  <c r="U665" i="3"/>
  <c r="U666" i="3"/>
  <c r="U667" i="3"/>
  <c r="U668" i="3"/>
  <c r="U669" i="3"/>
  <c r="U670" i="3"/>
  <c r="U671" i="3"/>
  <c r="U672" i="3"/>
  <c r="U673" i="3"/>
  <c r="U674" i="3"/>
  <c r="U675" i="3"/>
  <c r="U676" i="3"/>
  <c r="U677" i="3"/>
  <c r="U678" i="3"/>
  <c r="U679" i="3"/>
  <c r="U680" i="3"/>
  <c r="U681" i="3"/>
  <c r="U682" i="3"/>
  <c r="U683" i="3"/>
  <c r="U684" i="3"/>
  <c r="U685" i="3"/>
  <c r="U686" i="3"/>
  <c r="U687" i="3"/>
  <c r="U688" i="3"/>
  <c r="U689" i="3"/>
  <c r="U690" i="3"/>
  <c r="U691" i="3"/>
  <c r="U692" i="3"/>
  <c r="U693" i="3"/>
  <c r="U694" i="3"/>
  <c r="U695" i="3"/>
  <c r="U696" i="3"/>
  <c r="U697" i="3"/>
  <c r="U698" i="3"/>
  <c r="U699" i="3"/>
  <c r="U700" i="3"/>
  <c r="U701" i="3"/>
  <c r="U702" i="3"/>
  <c r="U703" i="3"/>
  <c r="U704" i="3"/>
  <c r="U705" i="3"/>
  <c r="U706" i="3"/>
  <c r="U707" i="3"/>
  <c r="U708" i="3"/>
  <c r="U709" i="3"/>
  <c r="U710" i="3"/>
  <c r="U711" i="3"/>
  <c r="U712" i="3"/>
  <c r="U713" i="3"/>
  <c r="U714" i="3"/>
  <c r="U715" i="3"/>
  <c r="U716" i="3"/>
  <c r="U717" i="3"/>
  <c r="U718" i="3"/>
  <c r="U719" i="3"/>
  <c r="U720" i="3"/>
  <c r="U721" i="3"/>
  <c r="U722" i="3"/>
  <c r="U723" i="3"/>
  <c r="U724" i="3"/>
  <c r="U725" i="3"/>
  <c r="U726" i="3"/>
  <c r="U727" i="3"/>
  <c r="U728" i="3"/>
  <c r="U729" i="3"/>
  <c r="U730" i="3"/>
  <c r="U731" i="3"/>
  <c r="U732" i="3"/>
  <c r="U733" i="3"/>
  <c r="U734" i="3"/>
  <c r="U735" i="3"/>
  <c r="U736" i="3"/>
  <c r="U737" i="3"/>
  <c r="U738" i="3"/>
  <c r="U739" i="3"/>
  <c r="U740" i="3"/>
  <c r="U741" i="3"/>
  <c r="U742" i="3"/>
  <c r="U743" i="3"/>
  <c r="U744" i="3"/>
  <c r="U745" i="3"/>
  <c r="U746" i="3"/>
  <c r="U747" i="3"/>
  <c r="U748" i="3"/>
  <c r="U749" i="3"/>
  <c r="U750" i="3"/>
  <c r="U751" i="3"/>
  <c r="U752" i="3"/>
  <c r="U753" i="3"/>
  <c r="U754" i="3"/>
  <c r="U755" i="3"/>
  <c r="U756" i="3"/>
  <c r="U757" i="3"/>
  <c r="U758" i="3"/>
  <c r="U759" i="3"/>
  <c r="U760" i="3"/>
  <c r="U761" i="3"/>
  <c r="U762" i="3"/>
  <c r="U763" i="3"/>
  <c r="U764" i="3"/>
  <c r="U765" i="3"/>
  <c r="U766" i="3"/>
  <c r="U767" i="3"/>
  <c r="U768" i="3"/>
  <c r="U769" i="3"/>
  <c r="U770" i="3"/>
  <c r="U771" i="3"/>
  <c r="U772" i="3"/>
  <c r="U773" i="3"/>
  <c r="U774" i="3"/>
  <c r="U775" i="3"/>
  <c r="U776" i="3"/>
  <c r="U777" i="3"/>
  <c r="U778" i="3"/>
  <c r="U779" i="3"/>
  <c r="U780" i="3"/>
  <c r="U781" i="3"/>
  <c r="U782" i="3"/>
  <c r="U783" i="3"/>
  <c r="U784" i="3"/>
  <c r="U785" i="3"/>
  <c r="U786" i="3"/>
  <c r="U787" i="3"/>
  <c r="U788" i="3"/>
  <c r="U789" i="3"/>
  <c r="U790" i="3"/>
  <c r="U791" i="3"/>
  <c r="U792" i="3"/>
  <c r="U793" i="3"/>
  <c r="U794" i="3"/>
  <c r="U795" i="3"/>
  <c r="U796" i="3"/>
  <c r="U797" i="3"/>
  <c r="U798" i="3"/>
  <c r="U799" i="3"/>
  <c r="U800" i="3"/>
  <c r="U801" i="3"/>
  <c r="U802" i="3"/>
  <c r="U803" i="3"/>
  <c r="U804" i="3"/>
  <c r="U805" i="3"/>
  <c r="U806" i="3"/>
  <c r="U807" i="3"/>
  <c r="U808" i="3"/>
  <c r="U809" i="3"/>
  <c r="U810" i="3"/>
  <c r="U811" i="3"/>
  <c r="U812" i="3"/>
  <c r="U813" i="3"/>
  <c r="U814" i="3"/>
  <c r="U815" i="3"/>
  <c r="U816" i="3"/>
  <c r="U817" i="3"/>
  <c r="U818" i="3"/>
  <c r="U819" i="3"/>
  <c r="U820" i="3"/>
  <c r="U821" i="3"/>
  <c r="U822" i="3"/>
  <c r="U823" i="3"/>
  <c r="U824" i="3"/>
  <c r="U825" i="3"/>
  <c r="U826" i="3"/>
  <c r="U827" i="3"/>
  <c r="U828" i="3"/>
  <c r="U829" i="3"/>
  <c r="U830" i="3"/>
  <c r="U831" i="3"/>
  <c r="U832" i="3"/>
  <c r="U833" i="3"/>
  <c r="U834" i="3"/>
  <c r="U835" i="3"/>
  <c r="U836" i="3"/>
  <c r="U837" i="3"/>
  <c r="U838" i="3"/>
  <c r="U839" i="3"/>
  <c r="U840" i="3"/>
  <c r="U841" i="3"/>
  <c r="U842" i="3"/>
  <c r="U843" i="3"/>
  <c r="U15" i="3"/>
  <c r="U16" i="3"/>
  <c r="U17" i="3"/>
  <c r="U18" i="3"/>
  <c r="U10" i="3"/>
  <c r="U11" i="3"/>
  <c r="U12" i="3"/>
  <c r="U13" i="3"/>
  <c r="U14" i="3"/>
  <c r="U9" i="3"/>
  <c r="V18" i="3" l="1"/>
  <c r="V481" i="3"/>
  <c r="V473" i="3"/>
  <c r="V465" i="3"/>
  <c r="V457" i="3"/>
  <c r="V449" i="3"/>
  <c r="V441" i="3"/>
  <c r="V433" i="3"/>
  <c r="V389" i="3"/>
  <c r="V323" i="3"/>
  <c r="V250" i="3"/>
  <c r="V177" i="3"/>
  <c r="V103" i="3"/>
  <c r="V30" i="3"/>
  <c r="V780" i="3"/>
  <c r="V707" i="3"/>
  <c r="V634" i="3"/>
  <c r="V561" i="3"/>
  <c r="V17" i="3"/>
  <c r="V480" i="3"/>
  <c r="V472" i="3"/>
  <c r="V464" i="3"/>
  <c r="V456" i="3"/>
  <c r="V448" i="3"/>
  <c r="V440" i="3"/>
  <c r="V432" i="3"/>
  <c r="V381" i="3"/>
  <c r="V314" i="3"/>
  <c r="V241" i="3"/>
  <c r="V167" i="3"/>
  <c r="V94" i="3"/>
  <c r="V21" i="3"/>
  <c r="V771" i="3"/>
  <c r="V698" i="3"/>
  <c r="V625" i="3"/>
  <c r="V552" i="3"/>
  <c r="V16" i="3"/>
  <c r="V479" i="3"/>
  <c r="V471" i="3"/>
  <c r="V463" i="3"/>
  <c r="V455" i="3"/>
  <c r="V447" i="3"/>
  <c r="V439" i="3"/>
  <c r="V431" i="3"/>
  <c r="V373" i="3"/>
  <c r="V305" i="3"/>
  <c r="V231" i="3"/>
  <c r="V158" i="3"/>
  <c r="V85" i="3"/>
  <c r="V835" i="3"/>
  <c r="V762" i="3"/>
  <c r="V689" i="3"/>
  <c r="V616" i="3"/>
  <c r="V9" i="3"/>
  <c r="V483" i="3"/>
  <c r="V484" i="3"/>
  <c r="V485" i="3"/>
  <c r="V486" i="3"/>
  <c r="V487" i="3"/>
  <c r="V495" i="3"/>
  <c r="V503" i="3"/>
  <c r="V511" i="3"/>
  <c r="V519" i="3"/>
  <c r="V527" i="3"/>
  <c r="V535" i="3"/>
  <c r="V543" i="3"/>
  <c r="V551" i="3"/>
  <c r="V559" i="3"/>
  <c r="V567" i="3"/>
  <c r="V575" i="3"/>
  <c r="V583" i="3"/>
  <c r="V591" i="3"/>
  <c r="V599" i="3"/>
  <c r="V607" i="3"/>
  <c r="V615" i="3"/>
  <c r="V623" i="3"/>
  <c r="V631" i="3"/>
  <c r="V639" i="3"/>
  <c r="V647" i="3"/>
  <c r="V655" i="3"/>
  <c r="V663" i="3"/>
  <c r="V671" i="3"/>
  <c r="V679" i="3"/>
  <c r="V687" i="3"/>
  <c r="V695" i="3"/>
  <c r="V703" i="3"/>
  <c r="V711" i="3"/>
  <c r="V719" i="3"/>
  <c r="V727" i="3"/>
  <c r="V735" i="3"/>
  <c r="V743" i="3"/>
  <c r="V751" i="3"/>
  <c r="V759" i="3"/>
  <c r="V767" i="3"/>
  <c r="V775" i="3"/>
  <c r="V783" i="3"/>
  <c r="V791" i="3"/>
  <c r="V799" i="3"/>
  <c r="V807" i="3"/>
  <c r="V815" i="3"/>
  <c r="V823" i="3"/>
  <c r="V831" i="3"/>
  <c r="V839" i="3"/>
  <c r="V24" i="3"/>
  <c r="V32" i="3"/>
  <c r="V40" i="3"/>
  <c r="V48" i="3"/>
  <c r="V56" i="3"/>
  <c r="V64" i="3"/>
  <c r="V72" i="3"/>
  <c r="V80" i="3"/>
  <c r="V88" i="3"/>
  <c r="V96" i="3"/>
  <c r="V104" i="3"/>
  <c r="V112" i="3"/>
  <c r="V120" i="3"/>
  <c r="V128" i="3"/>
  <c r="V136" i="3"/>
  <c r="V144" i="3"/>
  <c r="V152" i="3"/>
  <c r="V160" i="3"/>
  <c r="V168" i="3"/>
  <c r="V176" i="3"/>
  <c r="V184" i="3"/>
  <c r="V192" i="3"/>
  <c r="V200" i="3"/>
  <c r="V208" i="3"/>
  <c r="V216" i="3"/>
  <c r="V224" i="3"/>
  <c r="V232" i="3"/>
  <c r="V240" i="3"/>
  <c r="V248" i="3"/>
  <c r="V256" i="3"/>
  <c r="V264" i="3"/>
  <c r="V272" i="3"/>
  <c r="V280" i="3"/>
  <c r="V288" i="3"/>
  <c r="V296" i="3"/>
  <c r="V304" i="3"/>
  <c r="V312" i="3"/>
  <c r="V320" i="3"/>
  <c r="V328" i="3"/>
  <c r="V336" i="3"/>
  <c r="V488" i="3"/>
  <c r="V489" i="3"/>
  <c r="V490" i="3"/>
  <c r="V499" i="3"/>
  <c r="V508" i="3"/>
  <c r="V517" i="3"/>
  <c r="V526" i="3"/>
  <c r="V536" i="3"/>
  <c r="V545" i="3"/>
  <c r="V554" i="3"/>
  <c r="V563" i="3"/>
  <c r="V572" i="3"/>
  <c r="V581" i="3"/>
  <c r="V590" i="3"/>
  <c r="V600" i="3"/>
  <c r="V609" i="3"/>
  <c r="V618" i="3"/>
  <c r="V627" i="3"/>
  <c r="V636" i="3"/>
  <c r="V645" i="3"/>
  <c r="V654" i="3"/>
  <c r="V664" i="3"/>
  <c r="V673" i="3"/>
  <c r="V682" i="3"/>
  <c r="V691" i="3"/>
  <c r="V700" i="3"/>
  <c r="V709" i="3"/>
  <c r="V718" i="3"/>
  <c r="V728" i="3"/>
  <c r="V737" i="3"/>
  <c r="V746" i="3"/>
  <c r="V755" i="3"/>
  <c r="V764" i="3"/>
  <c r="V773" i="3"/>
  <c r="V782" i="3"/>
  <c r="V792" i="3"/>
  <c r="V801" i="3"/>
  <c r="V810" i="3"/>
  <c r="V819" i="3"/>
  <c r="V828" i="3"/>
  <c r="V837" i="3"/>
  <c r="V23" i="3"/>
  <c r="V33" i="3"/>
  <c r="V42" i="3"/>
  <c r="V51" i="3"/>
  <c r="V60" i="3"/>
  <c r="V69" i="3"/>
  <c r="V78" i="3"/>
  <c r="V87" i="3"/>
  <c r="V97" i="3"/>
  <c r="V106" i="3"/>
  <c r="V115" i="3"/>
  <c r="V124" i="3"/>
  <c r="V133" i="3"/>
  <c r="V142" i="3"/>
  <c r="V151" i="3"/>
  <c r="V161" i="3"/>
  <c r="V170" i="3"/>
  <c r="V179" i="3"/>
  <c r="V188" i="3"/>
  <c r="V197" i="3"/>
  <c r="V206" i="3"/>
  <c r="V215" i="3"/>
  <c r="V225" i="3"/>
  <c r="V234" i="3"/>
  <c r="V243" i="3"/>
  <c r="V252" i="3"/>
  <c r="V261" i="3"/>
  <c r="V270" i="3"/>
  <c r="V279" i="3"/>
  <c r="V289" i="3"/>
  <c r="V298" i="3"/>
  <c r="V307" i="3"/>
  <c r="V316" i="3"/>
  <c r="V325" i="3"/>
  <c r="V334" i="3"/>
  <c r="V343" i="3"/>
  <c r="V351" i="3"/>
  <c r="V359" i="3"/>
  <c r="V367" i="3"/>
  <c r="V375" i="3"/>
  <c r="V383" i="3"/>
  <c r="V391" i="3"/>
  <c r="V399" i="3"/>
  <c r="V407" i="3"/>
  <c r="V415" i="3"/>
  <c r="V423" i="3"/>
  <c r="V491" i="3"/>
  <c r="V500" i="3"/>
  <c r="V509" i="3"/>
  <c r="V518" i="3"/>
  <c r="V528" i="3"/>
  <c r="V537" i="3"/>
  <c r="V546" i="3"/>
  <c r="V555" i="3"/>
  <c r="V564" i="3"/>
  <c r="V573" i="3"/>
  <c r="V582" i="3"/>
  <c r="V592" i="3"/>
  <c r="V601" i="3"/>
  <c r="V610" i="3"/>
  <c r="V619" i="3"/>
  <c r="V628" i="3"/>
  <c r="V637" i="3"/>
  <c r="V646" i="3"/>
  <c r="V656" i="3"/>
  <c r="V665" i="3"/>
  <c r="V674" i="3"/>
  <c r="V683" i="3"/>
  <c r="V692" i="3"/>
  <c r="V701" i="3"/>
  <c r="V710" i="3"/>
  <c r="V720" i="3"/>
  <c r="V729" i="3"/>
  <c r="V738" i="3"/>
  <c r="V747" i="3"/>
  <c r="V756" i="3"/>
  <c r="V765" i="3"/>
  <c r="V774" i="3"/>
  <c r="V784" i="3"/>
  <c r="V793" i="3"/>
  <c r="V802" i="3"/>
  <c r="V811" i="3"/>
  <c r="V820" i="3"/>
  <c r="V829" i="3"/>
  <c r="V838" i="3"/>
  <c r="V25" i="3"/>
  <c r="V34" i="3"/>
  <c r="V43" i="3"/>
  <c r="V52" i="3"/>
  <c r="V61" i="3"/>
  <c r="V70" i="3"/>
  <c r="V79" i="3"/>
  <c r="V89" i="3"/>
  <c r="V98" i="3"/>
  <c r="V107" i="3"/>
  <c r="V116" i="3"/>
  <c r="V125" i="3"/>
  <c r="V134" i="3"/>
  <c r="V143" i="3"/>
  <c r="V153" i="3"/>
  <c r="V162" i="3"/>
  <c r="V171" i="3"/>
  <c r="V180" i="3"/>
  <c r="V189" i="3"/>
  <c r="V198" i="3"/>
  <c r="V207" i="3"/>
  <c r="V217" i="3"/>
  <c r="V226" i="3"/>
  <c r="V235" i="3"/>
  <c r="V244" i="3"/>
  <c r="V253" i="3"/>
  <c r="V262" i="3"/>
  <c r="V271" i="3"/>
  <c r="V281" i="3"/>
  <c r="V290" i="3"/>
  <c r="V299" i="3"/>
  <c r="V308" i="3"/>
  <c r="V317" i="3"/>
  <c r="V326" i="3"/>
  <c r="V335" i="3"/>
  <c r="V344" i="3"/>
  <c r="V352" i="3"/>
  <c r="V360" i="3"/>
  <c r="V368" i="3"/>
  <c r="V376" i="3"/>
  <c r="V384" i="3"/>
  <c r="V392" i="3"/>
  <c r="V400" i="3"/>
  <c r="V408" i="3"/>
  <c r="V416" i="3"/>
  <c r="V424" i="3"/>
  <c r="V492" i="3"/>
  <c r="V501" i="3"/>
  <c r="V510" i="3"/>
  <c r="V520" i="3"/>
  <c r="V529" i="3"/>
  <c r="V538" i="3"/>
  <c r="V547" i="3"/>
  <c r="V556" i="3"/>
  <c r="V565" i="3"/>
  <c r="V574" i="3"/>
  <c r="V584" i="3"/>
  <c r="V593" i="3"/>
  <c r="V602" i="3"/>
  <c r="V611" i="3"/>
  <c r="V620" i="3"/>
  <c r="V629" i="3"/>
  <c r="V638" i="3"/>
  <c r="V648" i="3"/>
  <c r="V657" i="3"/>
  <c r="V666" i="3"/>
  <c r="V675" i="3"/>
  <c r="V684" i="3"/>
  <c r="V693" i="3"/>
  <c r="V702" i="3"/>
  <c r="V712" i="3"/>
  <c r="V721" i="3"/>
  <c r="V730" i="3"/>
  <c r="V739" i="3"/>
  <c r="V748" i="3"/>
  <c r="V757" i="3"/>
  <c r="V766" i="3"/>
  <c r="V776" i="3"/>
  <c r="V785" i="3"/>
  <c r="V794" i="3"/>
  <c r="V803" i="3"/>
  <c r="V812" i="3"/>
  <c r="V821" i="3"/>
  <c r="V830" i="3"/>
  <c r="V840" i="3"/>
  <c r="V26" i="3"/>
  <c r="V35" i="3"/>
  <c r="V44" i="3"/>
  <c r="V53" i="3"/>
  <c r="V62" i="3"/>
  <c r="V71" i="3"/>
  <c r="V81" i="3"/>
  <c r="V90" i="3"/>
  <c r="V99" i="3"/>
  <c r="V108" i="3"/>
  <c r="V117" i="3"/>
  <c r="V126" i="3"/>
  <c r="V135" i="3"/>
  <c r="V145" i="3"/>
  <c r="V154" i="3"/>
  <c r="V163" i="3"/>
  <c r="V172" i="3"/>
  <c r="V181" i="3"/>
  <c r="V190" i="3"/>
  <c r="V199" i="3"/>
  <c r="V209" i="3"/>
  <c r="V218" i="3"/>
  <c r="V227" i="3"/>
  <c r="V236" i="3"/>
  <c r="V245" i="3"/>
  <c r="V254" i="3"/>
  <c r="V263" i="3"/>
  <c r="V273" i="3"/>
  <c r="V282" i="3"/>
  <c r="V291" i="3"/>
  <c r="V300" i="3"/>
  <c r="V309" i="3"/>
  <c r="V318" i="3"/>
  <c r="V327" i="3"/>
  <c r="V337" i="3"/>
  <c r="V345" i="3"/>
  <c r="V353" i="3"/>
  <c r="V361" i="3"/>
  <c r="V369" i="3"/>
  <c r="V377" i="3"/>
  <c r="V385" i="3"/>
  <c r="V393" i="3"/>
  <c r="V401" i="3"/>
  <c r="V409" i="3"/>
  <c r="V417" i="3"/>
  <c r="V425" i="3"/>
  <c r="V493" i="3"/>
  <c r="V502" i="3"/>
  <c r="V512" i="3"/>
  <c r="V521" i="3"/>
  <c r="V530" i="3"/>
  <c r="V539" i="3"/>
  <c r="V548" i="3"/>
  <c r="V557" i="3"/>
  <c r="V566" i="3"/>
  <c r="V576" i="3"/>
  <c r="V585" i="3"/>
  <c r="V594" i="3"/>
  <c r="V603" i="3"/>
  <c r="V612" i="3"/>
  <c r="V621" i="3"/>
  <c r="V630" i="3"/>
  <c r="V640" i="3"/>
  <c r="V649" i="3"/>
  <c r="V658" i="3"/>
  <c r="V667" i="3"/>
  <c r="V676" i="3"/>
  <c r="V685" i="3"/>
  <c r="V694" i="3"/>
  <c r="V704" i="3"/>
  <c r="V713" i="3"/>
  <c r="V722" i="3"/>
  <c r="V731" i="3"/>
  <c r="V740" i="3"/>
  <c r="V749" i="3"/>
  <c r="V758" i="3"/>
  <c r="V768" i="3"/>
  <c r="V777" i="3"/>
  <c r="V786" i="3"/>
  <c r="V795" i="3"/>
  <c r="V804" i="3"/>
  <c r="V813" i="3"/>
  <c r="V822" i="3"/>
  <c r="V832" i="3"/>
  <c r="V841" i="3"/>
  <c r="V27" i="3"/>
  <c r="V36" i="3"/>
  <c r="V45" i="3"/>
  <c r="V54" i="3"/>
  <c r="V63" i="3"/>
  <c r="V73" i="3"/>
  <c r="V82" i="3"/>
  <c r="V91" i="3"/>
  <c r="V100" i="3"/>
  <c r="V109" i="3"/>
  <c r="V118" i="3"/>
  <c r="V127" i="3"/>
  <c r="V137" i="3"/>
  <c r="V146" i="3"/>
  <c r="V155" i="3"/>
  <c r="V164" i="3"/>
  <c r="V173" i="3"/>
  <c r="V182" i="3"/>
  <c r="V191" i="3"/>
  <c r="V201" i="3"/>
  <c r="V210" i="3"/>
  <c r="V219" i="3"/>
  <c r="V228" i="3"/>
  <c r="V237" i="3"/>
  <c r="V246" i="3"/>
  <c r="V255" i="3"/>
  <c r="V265" i="3"/>
  <c r="V274" i="3"/>
  <c r="V283" i="3"/>
  <c r="V292" i="3"/>
  <c r="V301" i="3"/>
  <c r="V310" i="3"/>
  <c r="V319" i="3"/>
  <c r="V329" i="3"/>
  <c r="V338" i="3"/>
  <c r="V346" i="3"/>
  <c r="V354" i="3"/>
  <c r="V362" i="3"/>
  <c r="V370" i="3"/>
  <c r="V378" i="3"/>
  <c r="V386" i="3"/>
  <c r="V394" i="3"/>
  <c r="V402" i="3"/>
  <c r="V410" i="3"/>
  <c r="V418" i="3"/>
  <c r="V426" i="3"/>
  <c r="V494" i="3"/>
  <c r="V504" i="3"/>
  <c r="V513" i="3"/>
  <c r="V522" i="3"/>
  <c r="V531" i="3"/>
  <c r="V540" i="3"/>
  <c r="V549" i="3"/>
  <c r="V558" i="3"/>
  <c r="V568" i="3"/>
  <c r="V577" i="3"/>
  <c r="V586" i="3"/>
  <c r="V595" i="3"/>
  <c r="V604" i="3"/>
  <c r="V613" i="3"/>
  <c r="V622" i="3"/>
  <c r="V632" i="3"/>
  <c r="V641" i="3"/>
  <c r="V650" i="3"/>
  <c r="V659" i="3"/>
  <c r="V668" i="3"/>
  <c r="V677" i="3"/>
  <c r="V686" i="3"/>
  <c r="V696" i="3"/>
  <c r="V705" i="3"/>
  <c r="V714" i="3"/>
  <c r="V723" i="3"/>
  <c r="V732" i="3"/>
  <c r="V741" i="3"/>
  <c r="V750" i="3"/>
  <c r="V760" i="3"/>
  <c r="V769" i="3"/>
  <c r="V778" i="3"/>
  <c r="V787" i="3"/>
  <c r="V796" i="3"/>
  <c r="V805" i="3"/>
  <c r="V814" i="3"/>
  <c r="V824" i="3"/>
  <c r="V833" i="3"/>
  <c r="V842" i="3"/>
  <c r="V28" i="3"/>
  <c r="V37" i="3"/>
  <c r="V46" i="3"/>
  <c r="V55" i="3"/>
  <c r="V65" i="3"/>
  <c r="V74" i="3"/>
  <c r="V83" i="3"/>
  <c r="V92" i="3"/>
  <c r="V101" i="3"/>
  <c r="V110" i="3"/>
  <c r="V119" i="3"/>
  <c r="V129" i="3"/>
  <c r="V138" i="3"/>
  <c r="V147" i="3"/>
  <c r="V156" i="3"/>
  <c r="V165" i="3"/>
  <c r="V174" i="3"/>
  <c r="V183" i="3"/>
  <c r="V193" i="3"/>
  <c r="V202" i="3"/>
  <c r="V211" i="3"/>
  <c r="V220" i="3"/>
  <c r="V229" i="3"/>
  <c r="V238" i="3"/>
  <c r="V247" i="3"/>
  <c r="V257" i="3"/>
  <c r="V266" i="3"/>
  <c r="V275" i="3"/>
  <c r="V284" i="3"/>
  <c r="V293" i="3"/>
  <c r="V302" i="3"/>
  <c r="V311" i="3"/>
  <c r="V321" i="3"/>
  <c r="V330" i="3"/>
  <c r="V339" i="3"/>
  <c r="V347" i="3"/>
  <c r="V355" i="3"/>
  <c r="V363" i="3"/>
  <c r="V371" i="3"/>
  <c r="V379" i="3"/>
  <c r="V387" i="3"/>
  <c r="V395" i="3"/>
  <c r="V403" i="3"/>
  <c r="V411" i="3"/>
  <c r="V419" i="3"/>
  <c r="V427" i="3"/>
  <c r="V496" i="3"/>
  <c r="V505" i="3"/>
  <c r="V514" i="3"/>
  <c r="V523" i="3"/>
  <c r="V532" i="3"/>
  <c r="V541" i="3"/>
  <c r="V550" i="3"/>
  <c r="V560" i="3"/>
  <c r="V569" i="3"/>
  <c r="V578" i="3"/>
  <c r="V587" i="3"/>
  <c r="V596" i="3"/>
  <c r="V605" i="3"/>
  <c r="V614" i="3"/>
  <c r="V624" i="3"/>
  <c r="V633" i="3"/>
  <c r="V642" i="3"/>
  <c r="V651" i="3"/>
  <c r="V660" i="3"/>
  <c r="V669" i="3"/>
  <c r="V678" i="3"/>
  <c r="V688" i="3"/>
  <c r="V697" i="3"/>
  <c r="V706" i="3"/>
  <c r="V715" i="3"/>
  <c r="V724" i="3"/>
  <c r="V733" i="3"/>
  <c r="V742" i="3"/>
  <c r="V752" i="3"/>
  <c r="V761" i="3"/>
  <c r="V770" i="3"/>
  <c r="V779" i="3"/>
  <c r="V788" i="3"/>
  <c r="V797" i="3"/>
  <c r="V806" i="3"/>
  <c r="V816" i="3"/>
  <c r="V825" i="3"/>
  <c r="V834" i="3"/>
  <c r="V843" i="3"/>
  <c r="V29" i="3"/>
  <c r="V38" i="3"/>
  <c r="V47" i="3"/>
  <c r="V57" i="3"/>
  <c r="V66" i="3"/>
  <c r="V75" i="3"/>
  <c r="V84" i="3"/>
  <c r="V93" i="3"/>
  <c r="V102" i="3"/>
  <c r="V111" i="3"/>
  <c r="V121" i="3"/>
  <c r="V130" i="3"/>
  <c r="V139" i="3"/>
  <c r="V148" i="3"/>
  <c r="V157" i="3"/>
  <c r="V166" i="3"/>
  <c r="V175" i="3"/>
  <c r="V185" i="3"/>
  <c r="V194" i="3"/>
  <c r="V203" i="3"/>
  <c r="V212" i="3"/>
  <c r="V221" i="3"/>
  <c r="V230" i="3"/>
  <c r="V239" i="3"/>
  <c r="V249" i="3"/>
  <c r="V258" i="3"/>
  <c r="V267" i="3"/>
  <c r="V276" i="3"/>
  <c r="V285" i="3"/>
  <c r="V294" i="3"/>
  <c r="V303" i="3"/>
  <c r="V313" i="3"/>
  <c r="V322" i="3"/>
  <c r="V331" i="3"/>
  <c r="V340" i="3"/>
  <c r="V348" i="3"/>
  <c r="V356" i="3"/>
  <c r="V364" i="3"/>
  <c r="V372" i="3"/>
  <c r="V380" i="3"/>
  <c r="V388" i="3"/>
  <c r="V396" i="3"/>
  <c r="V404" i="3"/>
  <c r="V412" i="3"/>
  <c r="V420" i="3"/>
  <c r="V428" i="3"/>
  <c r="V498" i="3"/>
  <c r="V507" i="3"/>
  <c r="V516" i="3"/>
  <c r="V525" i="3"/>
  <c r="V534" i="3"/>
  <c r="V544" i="3"/>
  <c r="V553" i="3"/>
  <c r="V562" i="3"/>
  <c r="V571" i="3"/>
  <c r="V580" i="3"/>
  <c r="V589" i="3"/>
  <c r="V598" i="3"/>
  <c r="V608" i="3"/>
  <c r="V617" i="3"/>
  <c r="V626" i="3"/>
  <c r="V635" i="3"/>
  <c r="V644" i="3"/>
  <c r="V653" i="3"/>
  <c r="V662" i="3"/>
  <c r="V672" i="3"/>
  <c r="V681" i="3"/>
  <c r="V690" i="3"/>
  <c r="V699" i="3"/>
  <c r="V708" i="3"/>
  <c r="V717" i="3"/>
  <c r="V726" i="3"/>
  <c r="V736" i="3"/>
  <c r="V745" i="3"/>
  <c r="V754" i="3"/>
  <c r="V763" i="3"/>
  <c r="V772" i="3"/>
  <c r="V781" i="3"/>
  <c r="V790" i="3"/>
  <c r="V800" i="3"/>
  <c r="V809" i="3"/>
  <c r="V818" i="3"/>
  <c r="V827" i="3"/>
  <c r="V836" i="3"/>
  <c r="V22" i="3"/>
  <c r="V31" i="3"/>
  <c r="V41" i="3"/>
  <c r="V50" i="3"/>
  <c r="V59" i="3"/>
  <c r="V68" i="3"/>
  <c r="V77" i="3"/>
  <c r="V86" i="3"/>
  <c r="V95" i="3"/>
  <c r="V105" i="3"/>
  <c r="V114" i="3"/>
  <c r="V123" i="3"/>
  <c r="V132" i="3"/>
  <c r="V141" i="3"/>
  <c r="V150" i="3"/>
  <c r="V159" i="3"/>
  <c r="V169" i="3"/>
  <c r="V178" i="3"/>
  <c r="V187" i="3"/>
  <c r="V196" i="3"/>
  <c r="V205" i="3"/>
  <c r="V214" i="3"/>
  <c r="V223" i="3"/>
  <c r="V233" i="3"/>
  <c r="V242" i="3"/>
  <c r="V251" i="3"/>
  <c r="V260" i="3"/>
  <c r="V269" i="3"/>
  <c r="V278" i="3"/>
  <c r="V287" i="3"/>
  <c r="V297" i="3"/>
  <c r="V306" i="3"/>
  <c r="V315" i="3"/>
  <c r="V324" i="3"/>
  <c r="V333" i="3"/>
  <c r="V342" i="3"/>
  <c r="V350" i="3"/>
  <c r="V358" i="3"/>
  <c r="V366" i="3"/>
  <c r="V374" i="3"/>
  <c r="V382" i="3"/>
  <c r="V390" i="3"/>
  <c r="V398" i="3"/>
  <c r="V406" i="3"/>
  <c r="V414" i="3"/>
  <c r="V422" i="3"/>
  <c r="V430" i="3"/>
  <c r="V15" i="3"/>
  <c r="V478" i="3"/>
  <c r="V470" i="3"/>
  <c r="V462" i="3"/>
  <c r="V454" i="3"/>
  <c r="V446" i="3"/>
  <c r="V438" i="3"/>
  <c r="V429" i="3"/>
  <c r="V365" i="3"/>
  <c r="V295" i="3"/>
  <c r="V222" i="3"/>
  <c r="V149" i="3"/>
  <c r="V76" i="3"/>
  <c r="V826" i="3"/>
  <c r="V753" i="3"/>
  <c r="V680" i="3"/>
  <c r="V606" i="3"/>
  <c r="V533" i="3"/>
  <c r="V11" i="3"/>
  <c r="V14" i="3"/>
  <c r="V477" i="3"/>
  <c r="V469" i="3"/>
  <c r="V461" i="3"/>
  <c r="V453" i="3"/>
  <c r="V445" i="3"/>
  <c r="V437" i="3"/>
  <c r="V421" i="3"/>
  <c r="V357" i="3"/>
  <c r="V286" i="3"/>
  <c r="V213" i="3"/>
  <c r="V140" i="3"/>
  <c r="V67" i="3"/>
  <c r="V817" i="3"/>
  <c r="V744" i="3"/>
  <c r="V670" i="3"/>
  <c r="V597" i="3"/>
  <c r="V524" i="3"/>
  <c r="V10" i="3"/>
  <c r="V13" i="3"/>
  <c r="V476" i="3"/>
  <c r="V468" i="3"/>
  <c r="V460" i="3"/>
  <c r="V452" i="3"/>
  <c r="V444" i="3"/>
  <c r="V436" i="3"/>
  <c r="V413" i="3"/>
  <c r="V349" i="3"/>
  <c r="V277" i="3"/>
  <c r="V204" i="3"/>
  <c r="V131" i="3"/>
  <c r="V58" i="3"/>
  <c r="V808" i="3"/>
  <c r="V734" i="3"/>
  <c r="V661" i="3"/>
  <c r="V588" i="3"/>
  <c r="V515" i="3"/>
  <c r="V20" i="3"/>
  <c r="V12" i="3"/>
  <c r="V475" i="3"/>
  <c r="V467" i="3"/>
  <c r="V459" i="3"/>
  <c r="V451" i="3"/>
  <c r="V443" i="3"/>
  <c r="V435" i="3"/>
  <c r="V405" i="3"/>
  <c r="V341" i="3"/>
  <c r="V268" i="3"/>
  <c r="V195" i="3"/>
  <c r="V122" i="3"/>
  <c r="V49" i="3"/>
  <c r="V798" i="3"/>
  <c r="V725" i="3"/>
  <c r="V652" i="3"/>
  <c r="V579" i="3"/>
  <c r="V506" i="3"/>
  <c r="V19" i="3"/>
  <c r="V482" i="3"/>
  <c r="V474" i="3"/>
  <c r="V466" i="3"/>
  <c r="V458" i="3"/>
  <c r="V450" i="3"/>
  <c r="V442" i="3"/>
  <c r="V434" i="3"/>
  <c r="V397" i="3"/>
  <c r="V332" i="3"/>
  <c r="V259" i="3"/>
  <c r="V186" i="3"/>
  <c r="V113" i="3"/>
  <c r="V39" i="3"/>
  <c r="V789" i="3"/>
  <c r="V716" i="3"/>
  <c r="V643" i="3"/>
  <c r="V570" i="3"/>
  <c r="V497" i="3"/>
</calcChain>
</file>

<file path=xl/sharedStrings.xml><?xml version="1.0" encoding="utf-8"?>
<sst xmlns="http://schemas.openxmlformats.org/spreadsheetml/2006/main" count="7047" uniqueCount="1144">
  <si>
    <t>FCC</t>
  </si>
  <si>
    <t>ABILIFY</t>
  </si>
  <si>
    <t>DRY RT VIAL</t>
  </si>
  <si>
    <t>400MG</t>
  </si>
  <si>
    <t>LUNDBECK</t>
  </si>
  <si>
    <t>GPB_VIAL DRY RET</t>
  </si>
  <si>
    <t>GERMANY</t>
  </si>
  <si>
    <t>TAB</t>
  </si>
  <si>
    <t>15MG</t>
  </si>
  <si>
    <t>ABILIFY PH9</t>
  </si>
  <si>
    <t>TABS 15MG 28</t>
  </si>
  <si>
    <t>PHARMASWISS</t>
  </si>
  <si>
    <t>AAA_TABLETS</t>
  </si>
  <si>
    <t>TOP GEL</t>
  </si>
  <si>
    <t>MEDA AB</t>
  </si>
  <si>
    <t>MVA_GEL/SOL TOP.</t>
  </si>
  <si>
    <t>ACTEMRA</t>
  </si>
  <si>
    <t>INF VIAL</t>
  </si>
  <si>
    <t>20MG/1ML</t>
  </si>
  <si>
    <t>ROACTEMRA</t>
  </si>
  <si>
    <t>ROCHE</t>
  </si>
  <si>
    <t>FQC_INFUS.VIA/BOT.</t>
  </si>
  <si>
    <t>PARENT ORD PF AUTINJ</t>
  </si>
  <si>
    <t>180MG/1ML</t>
  </si>
  <si>
    <t>PREFIL.PEN 162MG 4 .9ML</t>
  </si>
  <si>
    <t>FNH_PREFIL AUTOINJ</t>
  </si>
  <si>
    <t>PF SC SG</t>
  </si>
  <si>
    <t>PREFIL.SYR. 162MG 4 .9ML</t>
  </si>
  <si>
    <t>FNE_P-F SYRNG SC</t>
  </si>
  <si>
    <t>FC TAB</t>
  </si>
  <si>
    <t>FILM C.TABS 28</t>
  </si>
  <si>
    <t>NOVO NORDISK</t>
  </si>
  <si>
    <t>ABC_FILM-CTD TABS</t>
  </si>
  <si>
    <t>RT CART</t>
  </si>
  <si>
    <t>30IU/1ML+70IU/1ML</t>
  </si>
  <si>
    <t>CARTRIDGES 100IU 3ML</t>
  </si>
  <si>
    <t>GRA_CARTRIDGES RET</t>
  </si>
  <si>
    <t>BERLIN-CH/MENARINI</t>
  </si>
  <si>
    <t>5MG</t>
  </si>
  <si>
    <t>FILM C.TABS 5MG 30</t>
  </si>
  <si>
    <t>SCHERING PLOUGH</t>
  </si>
  <si>
    <t>AFINITOR</t>
  </si>
  <si>
    <t>2.5MG</t>
  </si>
  <si>
    <t>VOTUBIA</t>
  </si>
  <si>
    <t>TABS 2.5MG 30</t>
  </si>
  <si>
    <t>NOVARTIS PHARMA</t>
  </si>
  <si>
    <t>AKINETON</t>
  </si>
  <si>
    <t>2MG</t>
  </si>
  <si>
    <t>TABS 2MG 50</t>
  </si>
  <si>
    <t>DESMA PHARMA</t>
  </si>
  <si>
    <t>ALOXI</t>
  </si>
  <si>
    <t>IV VIAL</t>
  </si>
  <si>
    <t>50Y/1ML</t>
  </si>
  <si>
    <t>VIAL 250Y 5ML</t>
  </si>
  <si>
    <t>ANGELINI</t>
  </si>
  <si>
    <t>FPC_VIAL IV</t>
  </si>
  <si>
    <t>ALPICORT-F</t>
  </si>
  <si>
    <t>TOP LIQ</t>
  </si>
  <si>
    <t>COMBI STR</t>
  </si>
  <si>
    <t>ALPICORT F</t>
  </si>
  <si>
    <t>SOLUT. 100ML</t>
  </si>
  <si>
    <t>WOLFF</t>
  </si>
  <si>
    <t>MGA_LIQUID.TOPICAL</t>
  </si>
  <si>
    <t>ALVESCO</t>
  </si>
  <si>
    <t>NON CFC MDI</t>
  </si>
  <si>
    <t>160Y/DOSE</t>
  </si>
  <si>
    <t>SOLUT INHAL 160Y 60</t>
  </si>
  <si>
    <t>ZENTIVA</t>
  </si>
  <si>
    <t>RHQ_CFC-FREE MDI</t>
  </si>
  <si>
    <t>AMARYL</t>
  </si>
  <si>
    <t>TABS 2MG 30</t>
  </si>
  <si>
    <t>AVENTIS</t>
  </si>
  <si>
    <t>3MG</t>
  </si>
  <si>
    <t>TABS 3MG 30</t>
  </si>
  <si>
    <t>4MG</t>
  </si>
  <si>
    <t>TABS 4MG 30</t>
  </si>
  <si>
    <t>50MG/1ML</t>
  </si>
  <si>
    <t>AMGEN</t>
  </si>
  <si>
    <t>AMMONAPS</t>
  </si>
  <si>
    <t>500MG</t>
  </si>
  <si>
    <t>TABS 500MG 250</t>
  </si>
  <si>
    <t>ORPHAN EUROPE</t>
  </si>
  <si>
    <t>ANDROCUR</t>
  </si>
  <si>
    <t>RT IM AMP</t>
  </si>
  <si>
    <t>100MG/1ML</t>
  </si>
  <si>
    <t>AMP.DEPOT 300MG 3 3ML</t>
  </si>
  <si>
    <t>BAYER</t>
  </si>
  <si>
    <t>GMD_AMPS I.M.RET</t>
  </si>
  <si>
    <t>50MG</t>
  </si>
  <si>
    <t>TABS 50MG 50</t>
  </si>
  <si>
    <t>APIDRA</t>
  </si>
  <si>
    <t>CART</t>
  </si>
  <si>
    <t>100IU/1ML</t>
  </si>
  <si>
    <t>CARTRIDGES 100IU 5 3ML</t>
  </si>
  <si>
    <t>SANOFI-AVENTIS</t>
  </si>
  <si>
    <t>FRA_CARTRIDGES</t>
  </si>
  <si>
    <t>PF PEN</t>
  </si>
  <si>
    <t>APIDRA SOLOSTAR</t>
  </si>
  <si>
    <t>PREF.PEN 100IU 1ML 3ML</t>
  </si>
  <si>
    <t>FRF_P-F PENS</t>
  </si>
  <si>
    <t>ARANESP</t>
  </si>
  <si>
    <t>PF SG</t>
  </si>
  <si>
    <t>100Y/1ML</t>
  </si>
  <si>
    <t>FNA_PRE-FILL SYRNG</t>
  </si>
  <si>
    <t>200Y/1ML</t>
  </si>
  <si>
    <t>PREFIL.SYR. 60Y .3ML</t>
  </si>
  <si>
    <t>ARAVA</t>
  </si>
  <si>
    <t>20MG</t>
  </si>
  <si>
    <t>FILM C.TABS 20MG 30</t>
  </si>
  <si>
    <t>MERCK SHARP DOHME</t>
  </si>
  <si>
    <t>60MG</t>
  </si>
  <si>
    <t>90MG</t>
  </si>
  <si>
    <t>10MG</t>
  </si>
  <si>
    <t>FILM C.TABS 10MG 28</t>
  </si>
  <si>
    <t>PFIZER</t>
  </si>
  <si>
    <t>1MG</t>
  </si>
  <si>
    <t>ASTRAZENECA</t>
  </si>
  <si>
    <t>ARIXTRA</t>
  </si>
  <si>
    <t>VIATRIS</t>
  </si>
  <si>
    <t>5MG/1ML</t>
  </si>
  <si>
    <t>PREFIL.SYR. 2.5MG 10 .5ML</t>
  </si>
  <si>
    <t>AROMASIN</t>
  </si>
  <si>
    <t>CT TAB</t>
  </si>
  <si>
    <t>25MG</t>
  </si>
  <si>
    <t>C.TAB 25MG 30</t>
  </si>
  <si>
    <t>PHARMACIA UPJOHN</t>
  </si>
  <si>
    <t>ABA_COATED TABLETS</t>
  </si>
  <si>
    <t>NA INTSTR</t>
  </si>
  <si>
    <t>8MG</t>
  </si>
  <si>
    <t>GLAXOSMITHKL.PHAR</t>
  </si>
  <si>
    <t>150MG</t>
  </si>
  <si>
    <t>FILM C.TABS 150MG 30</t>
  </si>
  <si>
    <t>AVASTIN</t>
  </si>
  <si>
    <t>25MG/1ML</t>
  </si>
  <si>
    <t>INFUS.CONCE 100MG 4ML</t>
  </si>
  <si>
    <t>CAP</t>
  </si>
  <si>
    <t>500Y</t>
  </si>
  <si>
    <t>CAPS .5MG 30</t>
  </si>
  <si>
    <t>ACA_CAPSULES</t>
  </si>
  <si>
    <t>AXURA</t>
  </si>
  <si>
    <t>MERZ &amp; CO</t>
  </si>
  <si>
    <t>BACTROBAN</t>
  </si>
  <si>
    <t>NT OINT</t>
  </si>
  <si>
    <t>NOSE-OINT 3G</t>
  </si>
  <si>
    <t>QSA_N.TOP OINTMENT</t>
  </si>
  <si>
    <t>BRISTOL MYERS SQUI</t>
  </si>
  <si>
    <t>BETAFERON</t>
  </si>
  <si>
    <t>DRY VIAL</t>
  </si>
  <si>
    <t>9.6M</t>
  </si>
  <si>
    <t>VIAL DRY 9.6M 15 2ML</t>
  </si>
  <si>
    <t>FPB_VIAL DRY</t>
  </si>
  <si>
    <t>BINOCRIT</t>
  </si>
  <si>
    <t>10K/1ML</t>
  </si>
  <si>
    <t>PREFIL.SYR. 3000IU .3ML</t>
  </si>
  <si>
    <t>SANDOZ</t>
  </si>
  <si>
    <t>2K/1ML</t>
  </si>
  <si>
    <t>PREFIL.SYR. 2000IU 1ML</t>
  </si>
  <si>
    <t>1MG/1ML</t>
  </si>
  <si>
    <t>BOOSTRIX</t>
  </si>
  <si>
    <t>PF IM SG</t>
  </si>
  <si>
    <t>PREFIL.SYR. .5ML</t>
  </si>
  <si>
    <t>FND_PRE-FILL I.M</t>
  </si>
  <si>
    <t>BRETARIS GENUAIR</t>
  </si>
  <si>
    <t>LUNG MD PWD</t>
  </si>
  <si>
    <t>400Y/DOSE</t>
  </si>
  <si>
    <t>INHAL.DOSIER 322Y 60</t>
  </si>
  <si>
    <t>REP_LUNG M-D PWD</t>
  </si>
  <si>
    <t>BRILINTA</t>
  </si>
  <si>
    <t>BRILIQUE</t>
  </si>
  <si>
    <t>BRIMICA GENUAIR</t>
  </si>
  <si>
    <t>400Y/DOSE+12Y/DOSE</t>
  </si>
  <si>
    <t>INHAL.DOSIER 340Y 12Y 60</t>
  </si>
  <si>
    <t>BRONCHO-VAXOM</t>
  </si>
  <si>
    <t>BRONCHOVAXOM</t>
  </si>
  <si>
    <t>CAPS 3.5MG PAED 30</t>
  </si>
  <si>
    <t>OM</t>
  </si>
  <si>
    <t>BUDENOFALK</t>
  </si>
  <si>
    <t>OTH CAP</t>
  </si>
  <si>
    <t>ENTERIC CAPS 3MG 100</t>
  </si>
  <si>
    <t>DR.FALK PHARMA</t>
  </si>
  <si>
    <t>ACY_OTHER CAPSULES</t>
  </si>
  <si>
    <t>RS MD AERO</t>
  </si>
  <si>
    <t>2MG/DOSE</t>
  </si>
  <si>
    <t>FOAM 2MG 14 1.2G</t>
  </si>
  <si>
    <t>HHP_R SYS U-D AERO</t>
  </si>
  <si>
    <t>BUSCOPAN</t>
  </si>
  <si>
    <t>C.TAB 10MG 20</t>
  </si>
  <si>
    <t>CAPECITABINE  INTB</t>
  </si>
  <si>
    <t>CAPECITABINE ACCOR</t>
  </si>
  <si>
    <t>FILM C.TABS 500MG 120</t>
  </si>
  <si>
    <t>ACCORD HEALTHCARE</t>
  </si>
  <si>
    <t>200MG</t>
  </si>
  <si>
    <t>CELLCEPT</t>
  </si>
  <si>
    <t>250MG</t>
  </si>
  <si>
    <t>CAPS 250MG 100</t>
  </si>
  <si>
    <t>250Y</t>
  </si>
  <si>
    <t>CERVARIX</t>
  </si>
  <si>
    <t>PREF.SYR.IM .5ML</t>
  </si>
  <si>
    <t>CETROTIDE</t>
  </si>
  <si>
    <t>VIAL DRY .25MG 7 1ML</t>
  </si>
  <si>
    <t>SERONO</t>
  </si>
  <si>
    <t>CIMZIA</t>
  </si>
  <si>
    <t>200MG/1ML</t>
  </si>
  <si>
    <t>PREF.SYR.SC 200MG 2 1ML</t>
  </si>
  <si>
    <t>UCB</t>
  </si>
  <si>
    <t>CIPROXIN</t>
  </si>
  <si>
    <t>CIPROBAY</t>
  </si>
  <si>
    <t>FILM C.TABS 500MG 10</t>
  </si>
  <si>
    <t>VARI STR</t>
  </si>
  <si>
    <t>C.TAB 21</t>
  </si>
  <si>
    <t>75MG</t>
  </si>
  <si>
    <t>CO-DIOVAN</t>
  </si>
  <si>
    <t>SUVARTAR H</t>
  </si>
  <si>
    <t>25MG+160MG</t>
  </si>
  <si>
    <t>F.C.TAB 25 160MG 28</t>
  </si>
  <si>
    <t>COLISTINEB</t>
  </si>
  <si>
    <t>INH CAP</t>
  </si>
  <si>
    <t>1.66M</t>
  </si>
  <si>
    <t>COLOBREATHE</t>
  </si>
  <si>
    <t>CAPS INH. 56</t>
  </si>
  <si>
    <t>TEVA</t>
  </si>
  <si>
    <t>RCT_INHALER CAPS</t>
  </si>
  <si>
    <t>JANSSEN CILAG</t>
  </si>
  <si>
    <t>40MG/1ML</t>
  </si>
  <si>
    <t>SANOFI SYNTHELABO</t>
  </si>
  <si>
    <t>CORDARONE</t>
  </si>
  <si>
    <t>CORDARONE SSY</t>
  </si>
  <si>
    <t>TABS 200MG 30</t>
  </si>
  <si>
    <t>COSMOFER</t>
  </si>
  <si>
    <t>AMP</t>
  </si>
  <si>
    <t>AMP. 50MG 2ML</t>
  </si>
  <si>
    <t>PHARMACOSMOS</t>
  </si>
  <si>
    <t>FMA_AMPOULES INJ.</t>
  </si>
  <si>
    <t>COSOPT</t>
  </si>
  <si>
    <t>OPH DRP</t>
  </si>
  <si>
    <t>2%+0.5%</t>
  </si>
  <si>
    <t>DROPS 2% 5ML</t>
  </si>
  <si>
    <t>SANTEN</t>
  </si>
  <si>
    <t>NGB_DROPS EYE</t>
  </si>
  <si>
    <t>SERVIER</t>
  </si>
  <si>
    <t>CREON</t>
  </si>
  <si>
    <t>KREON</t>
  </si>
  <si>
    <t>CAPS 35K 60</t>
  </si>
  <si>
    <t>SOLVAY PHARMA</t>
  </si>
  <si>
    <t>FILM C.TABS 20MG 28</t>
  </si>
  <si>
    <t>CRINONE</t>
  </si>
  <si>
    <t>VAG UD GEL</t>
  </si>
  <si>
    <t>VAG.GEL 80MG 1G 6 1.45G</t>
  </si>
  <si>
    <t>MERCK KGAA</t>
  </si>
  <si>
    <t>TVN_VAG U-DOSE GEL</t>
  </si>
  <si>
    <t>CRIVANIL PLUS</t>
  </si>
  <si>
    <t>LUNG UD PWD NRF</t>
  </si>
  <si>
    <t>500Y/DOSE+50Y/DOSE</t>
  </si>
  <si>
    <t>AIRFLUSAL FORSPIRO</t>
  </si>
  <si>
    <t>INHAL.DOSIER 500Y 60</t>
  </si>
  <si>
    <t>REM_U-D PWD N-REF</t>
  </si>
  <si>
    <t>LEO</t>
  </si>
  <si>
    <t>TOP OINT</t>
  </si>
  <si>
    <t>OINT 15G</t>
  </si>
  <si>
    <t>MSA_OINTMENT</t>
  </si>
  <si>
    <t>DALACIN C</t>
  </si>
  <si>
    <t>300MG</t>
  </si>
  <si>
    <t>DEPO-ELIGARD</t>
  </si>
  <si>
    <t>DRY PF RT SG</t>
  </si>
  <si>
    <t>45MG</t>
  </si>
  <si>
    <t>ELIGARD</t>
  </si>
  <si>
    <t>PREF.SYR.DRY 45MG</t>
  </si>
  <si>
    <t>ASTELLAS</t>
  </si>
  <si>
    <t>GNB_PF SYR DRY RET</t>
  </si>
  <si>
    <t>DERMOVATE</t>
  </si>
  <si>
    <t>OINT .05% 25G</t>
  </si>
  <si>
    <t>DESFERAL</t>
  </si>
  <si>
    <t>VIAL DRY 500MG</t>
  </si>
  <si>
    <t>DIANE</t>
  </si>
  <si>
    <t>2MG+35Y</t>
  </si>
  <si>
    <t>DIANE 35</t>
  </si>
  <si>
    <t>C.TAB 63</t>
  </si>
  <si>
    <t>DILATREND</t>
  </si>
  <si>
    <t>DILATREND TCI</t>
  </si>
  <si>
    <t>TCHAIKAPHARMA BG</t>
  </si>
  <si>
    <t>TABS 25MG 28</t>
  </si>
  <si>
    <t>6.25MG</t>
  </si>
  <si>
    <t>TABS 6.25MG 28</t>
  </si>
  <si>
    <t>DIOVAN</t>
  </si>
  <si>
    <t>160MG</t>
  </si>
  <si>
    <t>SUVARTAR</t>
  </si>
  <si>
    <t>FILM C.TABS 160MG 28</t>
  </si>
  <si>
    <t>DIPROGENTA</t>
  </si>
  <si>
    <t>TOP CRM</t>
  </si>
  <si>
    <t>0.05%+0.1%</t>
  </si>
  <si>
    <t>CREAM 15G</t>
  </si>
  <si>
    <t>MTA_CREAM</t>
  </si>
  <si>
    <t>DOLOPROCT</t>
  </si>
  <si>
    <t>0.1%+2%</t>
  </si>
  <si>
    <t>ORL UD PWD</t>
  </si>
  <si>
    <t>DEP_ORAL U-D PWDR</t>
  </si>
  <si>
    <t>DOSTINEX</t>
  </si>
  <si>
    <t>TABS .5MG 2</t>
  </si>
  <si>
    <t>DUAKLIR GENUAIR</t>
  </si>
  <si>
    <t>INHAL.DOSIER 340Y 60</t>
  </si>
  <si>
    <t>DULOXALTA</t>
  </si>
  <si>
    <t>DULSEVIA</t>
  </si>
  <si>
    <t>ENTERIC CAPS 60MG 28</t>
  </si>
  <si>
    <t>KRKA</t>
  </si>
  <si>
    <t>DUOKOPT</t>
  </si>
  <si>
    <t>OPH PRSV-F MU-D LIQ</t>
  </si>
  <si>
    <t>EYE DROPS 10ML</t>
  </si>
  <si>
    <t>LABORATOIES THEA</t>
  </si>
  <si>
    <t>NGQ_OPH PSV-F MU-D</t>
  </si>
  <si>
    <t>DYNASTAT</t>
  </si>
  <si>
    <t>40MG</t>
  </si>
  <si>
    <t>VIAL DRY+SOL 40MG 2ML</t>
  </si>
  <si>
    <t>EFIENT</t>
  </si>
  <si>
    <t>CREAM 1% 15G</t>
  </si>
  <si>
    <t>ELIQUIS</t>
  </si>
  <si>
    <t>FILM C.TABS 5MG 60</t>
  </si>
  <si>
    <t>30MG</t>
  </si>
  <si>
    <t>ELOCON</t>
  </si>
  <si>
    <t>ELOCOM</t>
  </si>
  <si>
    <t>CREAM .1% 30G</t>
  </si>
  <si>
    <t>OINT .1% 30G</t>
  </si>
  <si>
    <t>ENBREL</t>
  </si>
  <si>
    <t>VIAL DRY 25MG PAED 4 1ML</t>
  </si>
  <si>
    <t>WYETH PHARM.</t>
  </si>
  <si>
    <t>PREF.PEN 50MG 4 1ML</t>
  </si>
  <si>
    <t>ENTRESTO</t>
  </si>
  <si>
    <t>24MG+26MG</t>
  </si>
  <si>
    <t>F.C.TABS 26 24MG 28</t>
  </si>
  <si>
    <t>49MG+51MG</t>
  </si>
  <si>
    <t>F.C.TABS 49 51MG 28</t>
  </si>
  <si>
    <t>97MG+103MG</t>
  </si>
  <si>
    <t>F.C.TABS 97 103MG 56</t>
  </si>
  <si>
    <t>ENTYVIO</t>
  </si>
  <si>
    <t>DRY INF VIAL</t>
  </si>
  <si>
    <t>VIAL INF.DRY 300MG</t>
  </si>
  <si>
    <t>TAKEDA</t>
  </si>
  <si>
    <t>FQD_INF DRY BOTTLE</t>
  </si>
  <si>
    <t>ENVARSUS</t>
  </si>
  <si>
    <t>RT TAB</t>
  </si>
  <si>
    <t>TABS L.A. 1MG 60</t>
  </si>
  <si>
    <t>CHIESI FARMACEUTIC</t>
  </si>
  <si>
    <t>BAA_RET.TABLETS</t>
  </si>
  <si>
    <t>750Y</t>
  </si>
  <si>
    <t>TABS L.A. .75MG 30</t>
  </si>
  <si>
    <t>ESBRIET</t>
  </si>
  <si>
    <t>267MG</t>
  </si>
  <si>
    <t>FILM C. TABS 267MG 63</t>
  </si>
  <si>
    <t>801MG</t>
  </si>
  <si>
    <t>FILM C.TABS 801MG 84</t>
  </si>
  <si>
    <t>EUTHYROX</t>
  </si>
  <si>
    <t>EXFORGE</t>
  </si>
  <si>
    <t>10MG+160MG</t>
  </si>
  <si>
    <t>DIPPERAM</t>
  </si>
  <si>
    <t>F.C.TAB 160 10MG 28</t>
  </si>
  <si>
    <t>5MG+160MG</t>
  </si>
  <si>
    <t>F.C.TAB 160 5MG 28</t>
  </si>
  <si>
    <t>5MG+80MG</t>
  </si>
  <si>
    <t>F.C.TAB 5 28</t>
  </si>
  <si>
    <t>EXFORGE HCT</t>
  </si>
  <si>
    <t>10MG+12.5MG+160MG</t>
  </si>
  <si>
    <t>DIPPERAM HCT</t>
  </si>
  <si>
    <t>FCT 160 12.5 10MG 28</t>
  </si>
  <si>
    <t>180MG</t>
  </si>
  <si>
    <t>EYLEA</t>
  </si>
  <si>
    <t>OPH VIAL</t>
  </si>
  <si>
    <t>VIAL 40MG 1ML .1ML</t>
  </si>
  <si>
    <t>NPA_OPHTHAL VIALS</t>
  </si>
  <si>
    <t>GENZYME</t>
  </si>
  <si>
    <t>FEMARA</t>
  </si>
  <si>
    <t>FILM C.TABS 2.5MG 30</t>
  </si>
  <si>
    <t>FENISTIL</t>
  </si>
  <si>
    <t>ORL DRP</t>
  </si>
  <si>
    <t>FENISTIL GKC</t>
  </si>
  <si>
    <t>DROPS .1% 20ML</t>
  </si>
  <si>
    <t>GLAXOSMITHKL. CHC</t>
  </si>
  <si>
    <t>DGB_DROPS ORAL</t>
  </si>
  <si>
    <t>10MG/1ML</t>
  </si>
  <si>
    <t>EYE DROPS .3% 5ML</t>
  </si>
  <si>
    <t>CHAUVIN ANKERPH.</t>
  </si>
  <si>
    <t>OPH OINT</t>
  </si>
  <si>
    <t>NSA_OPHT OINTMENTS</t>
  </si>
  <si>
    <t>FLUANXOL</t>
  </si>
  <si>
    <t>A.IM  L.A 20MG 1ML</t>
  </si>
  <si>
    <t>250Y/1ML</t>
  </si>
  <si>
    <t>ELI LILLY</t>
  </si>
  <si>
    <t>FRAXIPARINE</t>
  </si>
  <si>
    <t>9.5K/1ML</t>
  </si>
  <si>
    <t>FRAXIPARINE VI/</t>
  </si>
  <si>
    <t>PREFIL.SYR. 3800IU .4ML</t>
  </si>
  <si>
    <t>FUCICORT</t>
  </si>
  <si>
    <t>CREAM 20/1MG 20G</t>
  </si>
  <si>
    <t>FUCIDIN</t>
  </si>
  <si>
    <t>OINT 2% 15G</t>
  </si>
  <si>
    <t>FUCIDIN H</t>
  </si>
  <si>
    <t>2%+1%</t>
  </si>
  <si>
    <t>GLUCAGEN</t>
  </si>
  <si>
    <t>GLUCAGEN HYPOKIT</t>
  </si>
  <si>
    <t>VIAL DRY 1MG</t>
  </si>
  <si>
    <t>GLUCOBAY</t>
  </si>
  <si>
    <t>100MG</t>
  </si>
  <si>
    <t>TABS 100MG 30</t>
  </si>
  <si>
    <t>BOEHRINGER I</t>
  </si>
  <si>
    <t>GUTRON</t>
  </si>
  <si>
    <t>TABS 2.5MG 20</t>
  </si>
  <si>
    <t>HARNAL</t>
  </si>
  <si>
    <t>FC RT TAB</t>
  </si>
  <si>
    <t>400Y</t>
  </si>
  <si>
    <t>OMNIC TOCAS</t>
  </si>
  <si>
    <t>FILM TABS LA .4MG 30</t>
  </si>
  <si>
    <t>BBC_FILM-C TAB RET</t>
  </si>
  <si>
    <t>HEMANGEOL</t>
  </si>
  <si>
    <t>ORAL LIQ</t>
  </si>
  <si>
    <t>18.8MG/5ML</t>
  </si>
  <si>
    <t>HEMANGIOL</t>
  </si>
  <si>
    <t>LIQUID 3.75MG 1ML 120ML</t>
  </si>
  <si>
    <t>PIERRE FABRE</t>
  </si>
  <si>
    <t>DGA_ORAL LIQUID</t>
  </si>
  <si>
    <t>HULIO</t>
  </si>
  <si>
    <t>PREF.PEN 40MG 2 .8ML</t>
  </si>
  <si>
    <t>CARTRIDGES 100IU 1ML 3ML</t>
  </si>
  <si>
    <t>PF RT PEN</t>
  </si>
  <si>
    <t>25IU/1ML+75IU/1ML</t>
  </si>
  <si>
    <t>PREF.PEN 100IU 3ML</t>
  </si>
  <si>
    <t>GRF_P-F PENS RET</t>
  </si>
  <si>
    <t>ABBVIE</t>
  </si>
  <si>
    <t>HUMULIN MIX</t>
  </si>
  <si>
    <t>HUMULIN M3</t>
  </si>
  <si>
    <t>HUMULIN NPH</t>
  </si>
  <si>
    <t>CARTRIDGES 100IU 1ML 5 3ML</t>
  </si>
  <si>
    <t>HYDREA</t>
  </si>
  <si>
    <t>CAPS 500MG 100</t>
  </si>
  <si>
    <t>HYRIMOZ</t>
  </si>
  <si>
    <t>PREF.PEN.SC 40MG 2 .8ML</t>
  </si>
  <si>
    <t>IBEROGAST</t>
  </si>
  <si>
    <t>DROPS 50ML</t>
  </si>
  <si>
    <t>CHEW TAB</t>
  </si>
  <si>
    <t>AAG_CHEW.TABLETS</t>
  </si>
  <si>
    <t>HOSPIRA</t>
  </si>
  <si>
    <t>INS.ACTRAPID HM</t>
  </si>
  <si>
    <t>ACTRAPID HM PENFIL</t>
  </si>
  <si>
    <t>INS.HUMULIN REG.</t>
  </si>
  <si>
    <t>HUMULIN R</t>
  </si>
  <si>
    <t>INS.PROTAPHANE HM</t>
  </si>
  <si>
    <t>INSULATARD HM PENF</t>
  </si>
  <si>
    <t>INSUMAN KOMB</t>
  </si>
  <si>
    <t>INSUMAN COMB 25 OP</t>
  </si>
  <si>
    <t>INSUMAN RAPID</t>
  </si>
  <si>
    <t>INSUMAN RAPID OPTI</t>
  </si>
  <si>
    <t>OT LOZ</t>
  </si>
  <si>
    <t>KDE_O.TOP LOZENGES</t>
  </si>
  <si>
    <t>ISUHUMAN BASAL</t>
  </si>
  <si>
    <t>INSUMAN BASAL OPTI</t>
  </si>
  <si>
    <t>FILM C.TABS 10MG 30</t>
  </si>
  <si>
    <t>16MG+12.5MG</t>
  </si>
  <si>
    <t>TABS 12.5 16MG 30</t>
  </si>
  <si>
    <t>SLB TAB</t>
  </si>
  <si>
    <t>AAK_SOLUBLE TABS.</t>
  </si>
  <si>
    <t>LANTUS</t>
  </si>
  <si>
    <t>LANTUS SOLOSTAR</t>
  </si>
  <si>
    <t>300IU/1ML</t>
  </si>
  <si>
    <t>TOUJEO SOLOSTAR</t>
  </si>
  <si>
    <t>PREF.PEN 300IU 1ML 1.5ML</t>
  </si>
  <si>
    <t>MADAUS</t>
  </si>
  <si>
    <t>GEDEON RICHTER</t>
  </si>
  <si>
    <t>LEVITRA</t>
  </si>
  <si>
    <t>FILM C.TABS 20MG 2</t>
  </si>
  <si>
    <t>LOVENOX</t>
  </si>
  <si>
    <t>CLEXANE</t>
  </si>
  <si>
    <t>PREF.SYR.SC 40MG 10 .4ML</t>
  </si>
  <si>
    <t>MADOPAR</t>
  </si>
  <si>
    <t>25MG+100MG</t>
  </si>
  <si>
    <t>MADOPAR ROC</t>
  </si>
  <si>
    <t>TABS DISPERS 125MG 100</t>
  </si>
  <si>
    <t>LAYER TAB</t>
  </si>
  <si>
    <t>AAJ_LAYERED  TABS</t>
  </si>
  <si>
    <t>25MG+80MG</t>
  </si>
  <si>
    <t>MIMPARA</t>
  </si>
  <si>
    <t>FILM C.TABS 30MG 28</t>
  </si>
  <si>
    <t>MINIRIN</t>
  </si>
  <si>
    <t>200Y</t>
  </si>
  <si>
    <t>TABS .2MG 15</t>
  </si>
  <si>
    <t>FERRING LECIVA</t>
  </si>
  <si>
    <t>MIRCERA</t>
  </si>
  <si>
    <t>PF RT SG</t>
  </si>
  <si>
    <t>167Y/1ML</t>
  </si>
  <si>
    <t>PREFIL.SYR. 50Y .3ML</t>
  </si>
  <si>
    <t>GNA_PRE-FIL SYR RT</t>
  </si>
  <si>
    <t>500Y/1ML</t>
  </si>
  <si>
    <t>MIRENA</t>
  </si>
  <si>
    <t>VAG IUD</t>
  </si>
  <si>
    <t>52MG</t>
  </si>
  <si>
    <t>INTRAUTER.SY 52MG</t>
  </si>
  <si>
    <t>TYR_VAGINAL I.U.D.</t>
  </si>
  <si>
    <t>MONOPROST</t>
  </si>
  <si>
    <t>OPH UD LIQ</t>
  </si>
  <si>
    <t>EYE DROPS 50Y 1ML 30 .2ML</t>
  </si>
  <si>
    <t>NGN_OPHTH U-D LIQ</t>
  </si>
  <si>
    <t>MOTILIUM</t>
  </si>
  <si>
    <t>RT CAP</t>
  </si>
  <si>
    <t>BCA_RETARD CAPS</t>
  </si>
  <si>
    <t>MYFORTIC</t>
  </si>
  <si>
    <t>EC TAB</t>
  </si>
  <si>
    <t>FILM C.TABS 180MG 120</t>
  </si>
  <si>
    <t>ABD_ENTERIC-CT TAB</t>
  </si>
  <si>
    <t>NATRILIX</t>
  </si>
  <si>
    <t>1.5MG</t>
  </si>
  <si>
    <t>TERTENSIF SR</t>
  </si>
  <si>
    <t>FILM TABS LA 1.5MG 30</t>
  </si>
  <si>
    <t>NEBILET</t>
  </si>
  <si>
    <t>TABS 5MG 28</t>
  </si>
  <si>
    <t>NEORECORMON</t>
  </si>
  <si>
    <t>NEO RECORMON</t>
  </si>
  <si>
    <t>PREFIL.SYR. 3K .3ML</t>
  </si>
  <si>
    <t>NEUKINE</t>
  </si>
  <si>
    <t>600Y/1ML</t>
  </si>
  <si>
    <t>ACCOFIL ACCORD</t>
  </si>
  <si>
    <t>PREF.SYR 30MU 5 .5ML</t>
  </si>
  <si>
    <t>NEURONTIN</t>
  </si>
  <si>
    <t>CAPS 300MG 100</t>
  </si>
  <si>
    <t>CAPS 400MG 100</t>
  </si>
  <si>
    <t>NEVANAC</t>
  </si>
  <si>
    <t>OPH SUSP</t>
  </si>
  <si>
    <t>EYE DROPS 1MG 1ML 5ML</t>
  </si>
  <si>
    <t>ALCON</t>
  </si>
  <si>
    <t>NGK_OPH SUSPENSION</t>
  </si>
  <si>
    <t>NICORETTE</t>
  </si>
  <si>
    <t>MCNEIL AB</t>
  </si>
  <si>
    <t>ORL MD LIQ</t>
  </si>
  <si>
    <t>1MG/DOSE</t>
  </si>
  <si>
    <t>NICORETTE FRESHMIN</t>
  </si>
  <si>
    <t>SPRAY 1MG 1DOS 150 13.2ML</t>
  </si>
  <si>
    <t>DGP_ORAL M-D LIQ</t>
  </si>
  <si>
    <t>NIMOTOP</t>
  </si>
  <si>
    <t>NIMOTOP S</t>
  </si>
  <si>
    <t>FILM C.TABS 30MG 100</t>
  </si>
  <si>
    <t>NIVESTIM</t>
  </si>
  <si>
    <t>PREFIL.SYR. 30M .5ML</t>
  </si>
  <si>
    <t>NORPROLAC</t>
  </si>
  <si>
    <t>75Y</t>
  </si>
  <si>
    <t>TABS 75Y 30</t>
  </si>
  <si>
    <t>TABS 5MG 30</t>
  </si>
  <si>
    <t>NOVORAPID</t>
  </si>
  <si>
    <t>FIASP</t>
  </si>
  <si>
    <t>PREF.PEN 100IU 1ML 10 3ML</t>
  </si>
  <si>
    <t>NUCALA</t>
  </si>
  <si>
    <t>VIAL DRY 100MG 10ML</t>
  </si>
  <si>
    <t>OCTAGAM</t>
  </si>
  <si>
    <t>VIAL 10% 20ML</t>
  </si>
  <si>
    <t>OCTAPHARMA</t>
  </si>
  <si>
    <t>OFEV</t>
  </si>
  <si>
    <t>CAPS 150MG 60</t>
  </si>
  <si>
    <t>OMACOR</t>
  </si>
  <si>
    <t>380MG+460MG</t>
  </si>
  <si>
    <t>CAPS 1000MG 28</t>
  </si>
  <si>
    <t>OMNITROPE</t>
  </si>
  <si>
    <t>20IU/1ML</t>
  </si>
  <si>
    <t>CARTRIDGE 10MG 5 1.5ML</t>
  </si>
  <si>
    <t>ONBREZ BREEZHALER</t>
  </si>
  <si>
    <t>150Y</t>
  </si>
  <si>
    <t>CAPS INH. .15MG 30</t>
  </si>
  <si>
    <t>OVITRELLE</t>
  </si>
  <si>
    <t>PREFIL.PEN 250Y .5ML</t>
  </si>
  <si>
    <t>PANTOZOL</t>
  </si>
  <si>
    <t>CONTROLOC</t>
  </si>
  <si>
    <t>ENTER.C.TABS 20MG 14</t>
  </si>
  <si>
    <t>PEGASYS</t>
  </si>
  <si>
    <t>PF SC RT SG</t>
  </si>
  <si>
    <t>270Y/1ML</t>
  </si>
  <si>
    <t>PREFIL.SYR. 135Y .5ML</t>
  </si>
  <si>
    <t>GNE_P-F SYR SC RET</t>
  </si>
  <si>
    <t>360Y/1ML</t>
  </si>
  <si>
    <t>PREFIL.SYR. 180Y .5ML</t>
  </si>
  <si>
    <t>PLEGRIDY</t>
  </si>
  <si>
    <t>PARENT RT PF AUTINJ</t>
  </si>
  <si>
    <t>PREF.PEN 125Y 2 .5ML</t>
  </si>
  <si>
    <t>BIOGEN</t>
  </si>
  <si>
    <t>GNH_PF AUTOINJ RET</t>
  </si>
  <si>
    <t>PREF.PEN 94Y 63Y 2 .5ML</t>
  </si>
  <si>
    <t>PRADAXA</t>
  </si>
  <si>
    <t>110MG</t>
  </si>
  <si>
    <t>CAPS 110MG 10</t>
  </si>
  <si>
    <t>CAPS 75MG 30</t>
  </si>
  <si>
    <t>PREVNAR</t>
  </si>
  <si>
    <t>PREVENAR 13</t>
  </si>
  <si>
    <t>PRIVIGEN</t>
  </si>
  <si>
    <t>VIAL 100MG 1ML 25ML</t>
  </si>
  <si>
    <t>NOVIMED</t>
  </si>
  <si>
    <t>PROCORALAN</t>
  </si>
  <si>
    <t>CORLENTOR</t>
  </si>
  <si>
    <t>FILM C.TABS 5MG 56</t>
  </si>
  <si>
    <t>7.5MG</t>
  </si>
  <si>
    <t>FILM C.TABS 7.5MG 56</t>
  </si>
  <si>
    <t>PROGRAF</t>
  </si>
  <si>
    <t>PROGRAF AES</t>
  </si>
  <si>
    <t>CAPS 1MG 60</t>
  </si>
  <si>
    <t>ADVAGRAF</t>
  </si>
  <si>
    <t>CAPS L.A. 1MG 30</t>
  </si>
  <si>
    <t>CAPS L.A. 3MG 30</t>
  </si>
  <si>
    <t>CAPS L.A. .5MG 30</t>
  </si>
  <si>
    <t>PROLIA</t>
  </si>
  <si>
    <t>SC VIAL</t>
  </si>
  <si>
    <t>70MG/1ML</t>
  </si>
  <si>
    <t>XGEVA</t>
  </si>
  <si>
    <t>VIAL S.C 120MG 1.7ML</t>
  </si>
  <si>
    <t>FPE_VIAL SC</t>
  </si>
  <si>
    <t>PULMOZYME</t>
  </si>
  <si>
    <t>LUNG UD LIQ</t>
  </si>
  <si>
    <t>2.5MG/DOSE</t>
  </si>
  <si>
    <t>SOLUT INHAL 1000IU 2.5ML</t>
  </si>
  <si>
    <t>RGN_LUNG U-D LIQ</t>
  </si>
  <si>
    <t>RANEXA</t>
  </si>
  <si>
    <t>375MG</t>
  </si>
  <si>
    <t>F.C.TABS L.A 375MG 60</t>
  </si>
  <si>
    <t>F.C.TABS L.A 500MG 60</t>
  </si>
  <si>
    <t>750MG</t>
  </si>
  <si>
    <t>F.C.TABS L.A 750MG 60</t>
  </si>
  <si>
    <t>RAPAMUNE</t>
  </si>
  <si>
    <t>C.TABS 1MG 30</t>
  </si>
  <si>
    <t>REBIF</t>
  </si>
  <si>
    <t>24M/1ML</t>
  </si>
  <si>
    <t>CARTRIDGES 132Y 4 1.5ML</t>
  </si>
  <si>
    <t>PREFIL.SYR. 44Y 3 .5ML</t>
  </si>
  <si>
    <t>REMICADE</t>
  </si>
  <si>
    <t>REMICADE (MSD)</t>
  </si>
  <si>
    <t>INFUSION DRY 100MG</t>
  </si>
  <si>
    <t>REMSIMA</t>
  </si>
  <si>
    <t>VIAL DRY 100MG</t>
  </si>
  <si>
    <t>CELLTRION HEALTH</t>
  </si>
  <si>
    <t>RENAGEL</t>
  </si>
  <si>
    <t>800MG</t>
  </si>
  <si>
    <t>FILM C.TABS 800MG 180</t>
  </si>
  <si>
    <t>RETACRIT</t>
  </si>
  <si>
    <t>PREFIL.SYR. 4000IU .4ML</t>
  </si>
  <si>
    <t>3.33K/1ML</t>
  </si>
  <si>
    <t>PREFIL.SYR. 2000IU .6ML</t>
  </si>
  <si>
    <t>50MG/5ML</t>
  </si>
  <si>
    <t>REVINTY ELLIPTA</t>
  </si>
  <si>
    <t>200Y/DOSE+40Y/DOSE</t>
  </si>
  <si>
    <t>RELVAR ELLIPTA</t>
  </si>
  <si>
    <t>INHAL.DEVICE 92Y 30</t>
  </si>
  <si>
    <t>RITONAVIR     VTRS</t>
  </si>
  <si>
    <t>RITONAVIR MYLAN</t>
  </si>
  <si>
    <t>FILM C. TABS 100MG 30</t>
  </si>
  <si>
    <t>ROTARIX</t>
  </si>
  <si>
    <t>ORL UD LIQ</t>
  </si>
  <si>
    <t>ORAL SUSP 1.5ML</t>
  </si>
  <si>
    <t>DGN_ORAL U-D LIQ</t>
  </si>
  <si>
    <t>SALOFALK</t>
  </si>
  <si>
    <t>RS ENEMA LIQ</t>
  </si>
  <si>
    <t>4G</t>
  </si>
  <si>
    <t>ENEMA 4G 7 60ML</t>
  </si>
  <si>
    <t>HGX_R SYS ENEM LIQ</t>
  </si>
  <si>
    <t>RS SUP ADLT</t>
  </si>
  <si>
    <t>1G</t>
  </si>
  <si>
    <t>SUPP 1000MG 10</t>
  </si>
  <si>
    <t>HLB_R SYS ADLT SUP</t>
  </si>
  <si>
    <t>SANDIMMUN</t>
  </si>
  <si>
    <t>SANDIMMUN NEORAL</t>
  </si>
  <si>
    <t>CAPS 25MG 50</t>
  </si>
  <si>
    <t>CAPS 50MG 50</t>
  </si>
  <si>
    <t>500MG/5ML</t>
  </si>
  <si>
    <t>SOLUT. 100MG 1ML 50ML</t>
  </si>
  <si>
    <t>SANDOSTATIN</t>
  </si>
  <si>
    <t>SANDOSTATIN LAR</t>
  </si>
  <si>
    <t>VIAL DRY 20MG</t>
  </si>
  <si>
    <t>SEEBRI</t>
  </si>
  <si>
    <t>63Y</t>
  </si>
  <si>
    <t>SEEBRI BREEZHALER</t>
  </si>
  <si>
    <t>CAPS INH. 44Y 30</t>
  </si>
  <si>
    <t>SEVORANE</t>
  </si>
  <si>
    <t>OS INH LIQ</t>
  </si>
  <si>
    <t>LIQUID INHAL 250ML</t>
  </si>
  <si>
    <t>JGE_INHAL. LIQUIDS</t>
  </si>
  <si>
    <t>SIFROL</t>
  </si>
  <si>
    <t>MIRAPEXIN</t>
  </si>
  <si>
    <t>TABS 1MG 30</t>
  </si>
  <si>
    <t>TABS .25MG 30</t>
  </si>
  <si>
    <t>SIMBRINZA</t>
  </si>
  <si>
    <t>0.2%+1%</t>
  </si>
  <si>
    <t>EYE DROPS 5ML</t>
  </si>
  <si>
    <t>SIMPONI</t>
  </si>
  <si>
    <t>PREF.PEN 50MG .5ML</t>
  </si>
  <si>
    <t>PREFIL.SYR. 50MG .5ML</t>
  </si>
  <si>
    <t>SINGULAIR</t>
  </si>
  <si>
    <t>TABS CHEW 5MG 28</t>
  </si>
  <si>
    <t>SINUPRET</t>
  </si>
  <si>
    <t>C.TABS 100</t>
  </si>
  <si>
    <t>BIONORICA</t>
  </si>
  <si>
    <t>SOLIAN</t>
  </si>
  <si>
    <t>FILM C.TABS 400MG 30</t>
  </si>
  <si>
    <t>SOMAVERT</t>
  </si>
  <si>
    <t>VIAL DRY 10MG 30</t>
  </si>
  <si>
    <t>VIAL DRY 15MG 30</t>
  </si>
  <si>
    <t>SPASMOLYT</t>
  </si>
  <si>
    <t>SPASMO-LYT</t>
  </si>
  <si>
    <t>C.TAB 20MG 30</t>
  </si>
  <si>
    <t>SPIRIVA</t>
  </si>
  <si>
    <t>18Y</t>
  </si>
  <si>
    <t>CAPS INH. 18Y 30</t>
  </si>
  <si>
    <t>LUNG MD LIQ</t>
  </si>
  <si>
    <t>2.5Y/DOSE</t>
  </si>
  <si>
    <t>SPIRIVA RESPIMAT</t>
  </si>
  <si>
    <t>INHAL.DOSIER 2.5Y 60</t>
  </si>
  <si>
    <t>RGP_LUNG M-D LIQ</t>
  </si>
  <si>
    <t>STALEVO</t>
  </si>
  <si>
    <t>37.5MG+200MG+150MG</t>
  </si>
  <si>
    <t>STAMARIL</t>
  </si>
  <si>
    <t>VIAL DRY .5ML</t>
  </si>
  <si>
    <t>AVENTIS PASTEUR</t>
  </si>
  <si>
    <t>STELARA</t>
  </si>
  <si>
    <t>90MG/1ML</t>
  </si>
  <si>
    <t>PREFIL.SYR. 45MG .5ML</t>
  </si>
  <si>
    <t>STIOLTO RESPIMAT</t>
  </si>
  <si>
    <t>2.5Y/DOSE+2.5Y/DOSE</t>
  </si>
  <si>
    <t>SPIOLTO RESPIMAT</t>
  </si>
  <si>
    <t>SOLUT INHAL 2.5Y 60</t>
  </si>
  <si>
    <t>TAMIFLU</t>
  </si>
  <si>
    <t>CAPS 75MG 10</t>
  </si>
  <si>
    <t>MUNDIPHARMA</t>
  </si>
  <si>
    <t>TOBI</t>
  </si>
  <si>
    <t>28MG</t>
  </si>
  <si>
    <t>TOBI PODHALER</t>
  </si>
  <si>
    <t>CAPS 28MG 224</t>
  </si>
  <si>
    <t>TRACLEER</t>
  </si>
  <si>
    <t>125MG</t>
  </si>
  <si>
    <t>STAYVEER</t>
  </si>
  <si>
    <t>FILM C.TAB 125MG 56</t>
  </si>
  <si>
    <t>ACTELION</t>
  </si>
  <si>
    <t>TREMFYA</t>
  </si>
  <si>
    <t>PREFIL.PEN 100MG 1ML 1ML</t>
  </si>
  <si>
    <t>TRILEPTAL</t>
  </si>
  <si>
    <t>ORL SUSP</t>
  </si>
  <si>
    <t>300MG/5ML</t>
  </si>
  <si>
    <t>SUSP 60MG 250ML</t>
  </si>
  <si>
    <t>DGK_SUSPENSION</t>
  </si>
  <si>
    <t>ULTIBRO</t>
  </si>
  <si>
    <t>43Y+85Y</t>
  </si>
  <si>
    <t>ULTIBRO BREEZHALER</t>
  </si>
  <si>
    <t>CAPS INH. .11MG 30</t>
  </si>
  <si>
    <t>UROREC</t>
  </si>
  <si>
    <t>CAPS 8MG 30</t>
  </si>
  <si>
    <t>VALDOXAN</t>
  </si>
  <si>
    <t>FILM C.TABS 25MG 28</t>
  </si>
  <si>
    <t>VALTREX</t>
  </si>
  <si>
    <t>TABS 500MG 10</t>
  </si>
  <si>
    <t>VARIVAX</t>
  </si>
  <si>
    <t>VIAL DRY+SOL .5ML</t>
  </si>
  <si>
    <t>VENOFER</t>
  </si>
  <si>
    <t>FERINJECT</t>
  </si>
  <si>
    <t>VIAL 50MG 1ML 10ML</t>
  </si>
  <si>
    <t>VIFOR</t>
  </si>
  <si>
    <t>VIMPAT</t>
  </si>
  <si>
    <t>FILM C.TABS 50MG 14</t>
  </si>
  <si>
    <t>ORL SYR</t>
  </si>
  <si>
    <t>SYRUP 10MG 1ML 200ML</t>
  </si>
  <si>
    <t>DGM_SYRUP</t>
  </si>
  <si>
    <t>VOTUM</t>
  </si>
  <si>
    <t>TENSAR</t>
  </si>
  <si>
    <t>FILM C.TABS 40MG 28</t>
  </si>
  <si>
    <t>XALACOM</t>
  </si>
  <si>
    <t>50Y/1ML+0.5%</t>
  </si>
  <si>
    <t>EYE DROPS 2.5ML</t>
  </si>
  <si>
    <t>XARELTO</t>
  </si>
  <si>
    <t>FILM C.TABS 10MG 5</t>
  </si>
  <si>
    <t>FILM C.TABS 15MG 28</t>
  </si>
  <si>
    <t>XELJANZ</t>
  </si>
  <si>
    <t>FILM C.TAB 5MG 56</t>
  </si>
  <si>
    <t>XIGDUO</t>
  </si>
  <si>
    <t>5MG+1G</t>
  </si>
  <si>
    <t>5MG+850MG</t>
  </si>
  <si>
    <t>FILM C.TAB 5 850MG 56</t>
  </si>
  <si>
    <t>XYZAL</t>
  </si>
  <si>
    <t>DROPS 5MG 20ML</t>
  </si>
  <si>
    <t>YASMIN</t>
  </si>
  <si>
    <t>3MG+30Y</t>
  </si>
  <si>
    <t>FILM C.TABS 21</t>
  </si>
  <si>
    <t>ZAVESCA</t>
  </si>
  <si>
    <t>CAPS 100MG 84</t>
  </si>
  <si>
    <t>ZEFFIX</t>
  </si>
  <si>
    <t>FILM C.TABS 100MG 28</t>
  </si>
  <si>
    <t>ZELDOX</t>
  </si>
  <si>
    <t>CAPS 40MG 14</t>
  </si>
  <si>
    <t>ZOFRAN</t>
  </si>
  <si>
    <t>ZOFRAN NVR</t>
  </si>
  <si>
    <t>FILM C.TABS 8MG 10</t>
  </si>
  <si>
    <t>ZOLADEX</t>
  </si>
  <si>
    <t>10.8MG</t>
  </si>
  <si>
    <t>PRF.SYR.DEPO 10.8MG</t>
  </si>
  <si>
    <t>3.6MG</t>
  </si>
  <si>
    <t>PRF.SYR.DEPO 3.6MG</t>
  </si>
  <si>
    <t>AUSTRIA</t>
  </si>
  <si>
    <t>BELGIUM</t>
  </si>
  <si>
    <t>CZECH</t>
  </si>
  <si>
    <t>FINLAND</t>
  </si>
  <si>
    <t>GREATBRITAIN</t>
  </si>
  <si>
    <t>IRELAND</t>
  </si>
  <si>
    <t>NETHERLANDS</t>
  </si>
  <si>
    <t>NORWAY</t>
  </si>
  <si>
    <t>SPAIN</t>
  </si>
  <si>
    <t>ADVANTAN</t>
  </si>
  <si>
    <t>LATVIA</t>
  </si>
  <si>
    <t>LITHUANIA</t>
  </si>
  <si>
    <t>POLAND</t>
  </si>
  <si>
    <t>ALLERGODIL</t>
  </si>
  <si>
    <t>EYE DROPS .05% 6ML</t>
  </si>
  <si>
    <t>ALPICORT</t>
  </si>
  <si>
    <t>0.2%+0.4%</t>
  </si>
  <si>
    <t>ESTONIA</t>
  </si>
  <si>
    <t>AMLESSA</t>
  </si>
  <si>
    <t>5MG+4MG</t>
  </si>
  <si>
    <t>TABS 5 4MG 30</t>
  </si>
  <si>
    <t>AMPRIL</t>
  </si>
  <si>
    <t>TABS 10MG 30</t>
  </si>
  <si>
    <t>SWEDEN</t>
  </si>
  <si>
    <t>FRANCE</t>
  </si>
  <si>
    <t>ARLEVERT</t>
  </si>
  <si>
    <t>20MG+40MG</t>
  </si>
  <si>
    <t>TABS 48</t>
  </si>
  <si>
    <t>HENNING BERLIN</t>
  </si>
  <si>
    <t>ITALY</t>
  </si>
  <si>
    <t>ARTELAC</t>
  </si>
  <si>
    <t>EYE DROPS 3.2MG 1ML 10ML</t>
  </si>
  <si>
    <t>ASPIRIN VIT C BAYR</t>
  </si>
  <si>
    <t>EFF TAB</t>
  </si>
  <si>
    <t>400MG+240MG</t>
  </si>
  <si>
    <t>ASPIRIN C</t>
  </si>
  <si>
    <t>TABS  EFF 20</t>
  </si>
  <si>
    <t>AAH_EFFERV.TABLETS</t>
  </si>
  <si>
    <t>BETANIS</t>
  </si>
  <si>
    <t>BETMIGA</t>
  </si>
  <si>
    <t>FC TABS LA 50MG 30</t>
  </si>
  <si>
    <t>BETOPTIC</t>
  </si>
  <si>
    <t>BETOPTIC S</t>
  </si>
  <si>
    <t>EYE DROPS .25% 5ML</t>
  </si>
  <si>
    <t>BISEPTOL</t>
  </si>
  <si>
    <t>400MG+80MG</t>
  </si>
  <si>
    <t>BISEPTOL PBC</t>
  </si>
  <si>
    <t>TABS 480MG 28</t>
  </si>
  <si>
    <t>PABIANICE ZF PLF</t>
  </si>
  <si>
    <t>FILM C.TABS 90MG 56</t>
  </si>
  <si>
    <t>BRINTELLIX</t>
  </si>
  <si>
    <t>BRINTELIX</t>
  </si>
  <si>
    <t>FILM C.TAB 10MG 28</t>
  </si>
  <si>
    <t>FILM C.TAB 5MG 28</t>
  </si>
  <si>
    <t>BRIVIACT</t>
  </si>
  <si>
    <t>FILM C.TABS 50MG 56</t>
  </si>
  <si>
    <t>CANESTEN</t>
  </si>
  <si>
    <t>VAG TAB</t>
  </si>
  <si>
    <t>VAG. TABS 200MG 3</t>
  </si>
  <si>
    <t>TAA_VAG.TABLETS</t>
  </si>
  <si>
    <t>CARZAP HCT</t>
  </si>
  <si>
    <t>CARZAP H</t>
  </si>
  <si>
    <t>CAVINTON</t>
  </si>
  <si>
    <t>AMP. 10MG 10 2ML</t>
  </si>
  <si>
    <t>CLARINEX-D</t>
  </si>
  <si>
    <t>LAY RT TAB</t>
  </si>
  <si>
    <t>2.5MG+120MG</t>
  </si>
  <si>
    <t>AERINAZE</t>
  </si>
  <si>
    <t>TABS  L.A 10</t>
  </si>
  <si>
    <t>BAJ_LAYERED TAB RT</t>
  </si>
  <si>
    <t>CLOPIXOL</t>
  </si>
  <si>
    <t>CLOPIXOL DEPOT</t>
  </si>
  <si>
    <t>A.IM  L.A 200MG 1ML</t>
  </si>
  <si>
    <t>CONCOR</t>
  </si>
  <si>
    <t>CONCOR COR</t>
  </si>
  <si>
    <t>HUNGARY</t>
  </si>
  <si>
    <t>CONDYLINE</t>
  </si>
  <si>
    <t>SOLUT. .5% 3.5ML</t>
  </si>
  <si>
    <t>CYCLOGEST</t>
  </si>
  <si>
    <t>VAG SUP</t>
  </si>
  <si>
    <t>PESSARIES 400MG 15</t>
  </si>
  <si>
    <t>TLS_VAGINAL SUPPOS</t>
  </si>
  <si>
    <t>CAPS 150MG 16</t>
  </si>
  <si>
    <t>DECAPEPTYL</t>
  </si>
  <si>
    <t>PREF.SYR.SC .1MG 7 1ML</t>
  </si>
  <si>
    <t>DEPAKINE</t>
  </si>
  <si>
    <t>DEPAKIN</t>
  </si>
  <si>
    <t>ENTER.C.TABS 500MG 40</t>
  </si>
  <si>
    <t>145MG+333MG</t>
  </si>
  <si>
    <t>DEPAKIN CHRONO</t>
  </si>
  <si>
    <t>FILM TABS LA 500MG 30</t>
  </si>
  <si>
    <t>87MG+200MG</t>
  </si>
  <si>
    <t>TABS  L.A 300MG 100</t>
  </si>
  <si>
    <t>CREAM .05% 25G</t>
  </si>
  <si>
    <t>DICLOABAK</t>
  </si>
  <si>
    <t>EYE DROPS 1MG 1ML 10ML</t>
  </si>
  <si>
    <t>DIFLUCAN</t>
  </si>
  <si>
    <t>CAPS 150MG</t>
  </si>
  <si>
    <t>EDRONAX</t>
  </si>
  <si>
    <t>TABS 4MG 60</t>
  </si>
  <si>
    <t>EMSELEX</t>
  </si>
  <si>
    <t>FILM TABS LA 7.5MG 28</t>
  </si>
  <si>
    <t>MERUS LABS</t>
  </si>
  <si>
    <t>EUCREAS</t>
  </si>
  <si>
    <t>1G+50MG</t>
  </si>
  <si>
    <t>VILSPOX</t>
  </si>
  <si>
    <t>F.C.TAB 1000 50MG 30</t>
  </si>
  <si>
    <t>850MG+50MG</t>
  </si>
  <si>
    <t>F.C.TAB 850 50MG 30</t>
  </si>
  <si>
    <t>25Y</t>
  </si>
  <si>
    <t>TABS 25Y 90</t>
  </si>
  <si>
    <t>FASENRA</t>
  </si>
  <si>
    <t>30MG/1ML</t>
  </si>
  <si>
    <t>PREF.SYR 30MG 1ML</t>
  </si>
  <si>
    <t>FEMOSTON</t>
  </si>
  <si>
    <t>5MG+1MG</t>
  </si>
  <si>
    <t>FEMOSTON CONTI 1/5</t>
  </si>
  <si>
    <t>GEL .1% 50G</t>
  </si>
  <si>
    <t>FERRIPROX</t>
  </si>
  <si>
    <t>FILM C.TABS 500MG 100</t>
  </si>
  <si>
    <t>FLAGYL</t>
  </si>
  <si>
    <t>SUPP  VAG. 500MG 10</t>
  </si>
  <si>
    <t>C.TAB .5MG 100</t>
  </si>
  <si>
    <t>FORTRANS</t>
  </si>
  <si>
    <t>POWD. SACHET 4 64G</t>
  </si>
  <si>
    <t>FROMILID</t>
  </si>
  <si>
    <t>FILM C.TABS 500MG 14</t>
  </si>
  <si>
    <t>GARDASIL</t>
  </si>
  <si>
    <t>PREF.SYR .5ML</t>
  </si>
  <si>
    <t>GOPTEN</t>
  </si>
  <si>
    <t>CAPS 4MG 28</t>
  </si>
  <si>
    <t>ABBOTT</t>
  </si>
  <si>
    <t>CAPS .5MG 20</t>
  </si>
  <si>
    <t>TABS 5MG 20</t>
  </si>
  <si>
    <t>HAVRIX</t>
  </si>
  <si>
    <t>1.44K/1ML</t>
  </si>
  <si>
    <t>PREFIL.SYR. 720IU .5ML</t>
  </si>
  <si>
    <t>HEMLIBRA</t>
  </si>
  <si>
    <t>150MG/1ML</t>
  </si>
  <si>
    <t>VIAL 150MG 1ML .4ML</t>
  </si>
  <si>
    <t>HYPERIUM</t>
  </si>
  <si>
    <t>TENAXUM</t>
  </si>
  <si>
    <t>JANUMET</t>
  </si>
  <si>
    <t>F.C.TAB 50 1000MG 56</t>
  </si>
  <si>
    <t>JANUVIA</t>
  </si>
  <si>
    <t>JENTADUETO</t>
  </si>
  <si>
    <t>2.5MG+1G</t>
  </si>
  <si>
    <t>F.C.TAB1000 2.5MG 60</t>
  </si>
  <si>
    <t>2.5MG+850MG</t>
  </si>
  <si>
    <t>F.C.TAB 850 2.5MG 60</t>
  </si>
  <si>
    <t>KOMBIGLYZE</t>
  </si>
  <si>
    <t>1G+2.5MG</t>
  </si>
  <si>
    <t>KOMBOGLYZE</t>
  </si>
  <si>
    <t>F.C.TABS2.5 1000MG 60</t>
  </si>
  <si>
    <t>KONAKION</t>
  </si>
  <si>
    <t>AMP. 10MG 5 1ML</t>
  </si>
  <si>
    <t>LACIPIL</t>
  </si>
  <si>
    <t>FILM C.TABS 4MG 28</t>
  </si>
  <si>
    <t>LAMICTAL</t>
  </si>
  <si>
    <t>TABS 100MG 28</t>
  </si>
  <si>
    <t>TABS 50MG 28</t>
  </si>
  <si>
    <t>LAMISIL</t>
  </si>
  <si>
    <t>LAMISIL GKC</t>
  </si>
  <si>
    <t>CREAM 1% 30G</t>
  </si>
  <si>
    <t>LATICORT</t>
  </si>
  <si>
    <t>OINT .1% 15G</t>
  </si>
  <si>
    <t>JELFA PLF</t>
  </si>
  <si>
    <t>LATUDA</t>
  </si>
  <si>
    <t>37MG</t>
  </si>
  <si>
    <t>FILM C. TABS 37MG 28</t>
  </si>
  <si>
    <t>LEPONEX</t>
  </si>
  <si>
    <t>TABS 100MG 50</t>
  </si>
  <si>
    <t>LEVETIRACETAM INTB</t>
  </si>
  <si>
    <t>LEVETIRACETAM ACCO</t>
  </si>
  <si>
    <t>FILM C.TABS 1000MG 30</t>
  </si>
  <si>
    <t>FILM C.TABS 500MG 30</t>
  </si>
  <si>
    <t>LOMEXIN</t>
  </si>
  <si>
    <t>600MG</t>
  </si>
  <si>
    <t>VAG.OVULA 600MG</t>
  </si>
  <si>
    <t>RECORDATI IRELAND</t>
  </si>
  <si>
    <t>LORISTA</t>
  </si>
  <si>
    <t>MEDROL</t>
  </si>
  <si>
    <t>TABS 4MG 100</t>
  </si>
  <si>
    <t>MYCOSPOR</t>
  </si>
  <si>
    <t>CANESPOR</t>
  </si>
  <si>
    <t>NEBILET PLUS</t>
  </si>
  <si>
    <t>12.5MG+5MG</t>
  </si>
  <si>
    <t>F.C.TAB 12.5 5MG 28</t>
  </si>
  <si>
    <t>NOLPAZA</t>
  </si>
  <si>
    <t>ENTERIC TABS 20MG 14</t>
  </si>
  <si>
    <t>OLICARD</t>
  </si>
  <si>
    <t>CAPS  L.A 40MG 20</t>
  </si>
  <si>
    <t>OPHTIM</t>
  </si>
  <si>
    <t>OPH UD GEL</t>
  </si>
  <si>
    <t>GELTIM</t>
  </si>
  <si>
    <t>EYE UNIT GEL 1MG 1G 30 .4G</t>
  </si>
  <si>
    <t>NVN_OPHT U-D GELS</t>
  </si>
  <si>
    <t>ORCAL</t>
  </si>
  <si>
    <t>AMLOPIN</t>
  </si>
  <si>
    <t>OSCILLOCOCCINUM</t>
  </si>
  <si>
    <t>GLOBULE</t>
  </si>
  <si>
    <t>GRAN HOMEOP 6</t>
  </si>
  <si>
    <t>BOIRON</t>
  </si>
  <si>
    <t>ADR_GLOBULES</t>
  </si>
  <si>
    <t>OZEMPIC</t>
  </si>
  <si>
    <t>1.34MG/1ML</t>
  </si>
  <si>
    <t>PREF.PEN .5MG 1.5ML</t>
  </si>
  <si>
    <t>PANADOL</t>
  </si>
  <si>
    <t>PANADOL OPTIZORB</t>
  </si>
  <si>
    <t>FILM C.TABS 500MG 24</t>
  </si>
  <si>
    <t>120MG/5ML</t>
  </si>
  <si>
    <t>PANADOL BABY</t>
  </si>
  <si>
    <t>SUSP 120MG 5ML 100ML</t>
  </si>
  <si>
    <t>PATADAY</t>
  </si>
  <si>
    <t>OPATANOL</t>
  </si>
  <si>
    <t>EYE DROPS .1% 5ML</t>
  </si>
  <si>
    <t>PEVARYL</t>
  </si>
  <si>
    <t>GYNO PEVARYL</t>
  </si>
  <si>
    <t>OVULA 150MG 3</t>
  </si>
  <si>
    <t>OVULA 50MG 15</t>
  </si>
  <si>
    <t>POSTINOR</t>
  </si>
  <si>
    <t>POSTINOR DUO</t>
  </si>
  <si>
    <t>TABS .75MG 2</t>
  </si>
  <si>
    <t>PRESTILOL</t>
  </si>
  <si>
    <t>10MG+10MG</t>
  </si>
  <si>
    <t>F.C.TAB 10 10MG 30</t>
  </si>
  <si>
    <t>PRIMOLUT NOR</t>
  </si>
  <si>
    <t>PRIMOLUT-NOR</t>
  </si>
  <si>
    <t>PULMICORT</t>
  </si>
  <si>
    <t>200Y/DOSE</t>
  </si>
  <si>
    <t>TURBUHALER 200Y 100</t>
  </si>
  <si>
    <t>RENITEC</t>
  </si>
  <si>
    <t>TABS 10MG 14</t>
  </si>
  <si>
    <t>ROTATEQ</t>
  </si>
  <si>
    <t>ORAL SOLUT 2ML</t>
  </si>
  <si>
    <t>ROXIPER</t>
  </si>
  <si>
    <t>1.25MG+4MG+10MG</t>
  </si>
  <si>
    <t>FT 10MG/4MG 1.25MG 30</t>
  </si>
  <si>
    <t>RUPAFIN</t>
  </si>
  <si>
    <t>5MG/5ML</t>
  </si>
  <si>
    <t>ORAL SOLUT 1MG 1ML 120ML</t>
  </si>
  <si>
    <t>J.URIACH</t>
  </si>
  <si>
    <t>SINTROM</t>
  </si>
  <si>
    <t>SINTROM MERUS LABS</t>
  </si>
  <si>
    <t>TABS 4MG 20</t>
  </si>
  <si>
    <t>STREPSILS</t>
  </si>
  <si>
    <t>1.2MG+600Y</t>
  </si>
  <si>
    <t>LOZS HON LEM 36</t>
  </si>
  <si>
    <t>BOOTS</t>
  </si>
  <si>
    <t>SYNJARDY</t>
  </si>
  <si>
    <t>F.TABS 5 MG 1000MG 60</t>
  </si>
  <si>
    <t>TANTUM</t>
  </si>
  <si>
    <t>OT LIQ</t>
  </si>
  <si>
    <t>TANTUM VERDE</t>
  </si>
  <si>
    <t>SOLUT. .15% 240ML</t>
  </si>
  <si>
    <t>KGA_O.TOP LIQUID</t>
  </si>
  <si>
    <t>TOBRADEX</t>
  </si>
  <si>
    <t>0.1%+0.3%</t>
  </si>
  <si>
    <t>EYE OINTMENT 3.5G</t>
  </si>
  <si>
    <t>TOBREX</t>
  </si>
  <si>
    <t>TOLUCOMBI</t>
  </si>
  <si>
    <t>TABS 25 80MG 30</t>
  </si>
  <si>
    <t>TABS 300MG 50</t>
  </si>
  <si>
    <t>TABS 600MG 50</t>
  </si>
  <si>
    <t>TWINRIX</t>
  </si>
  <si>
    <t>720IU/1ML+20Y/1ML</t>
  </si>
  <si>
    <t>PREFIL.SYR. ADLT 1ML</t>
  </si>
  <si>
    <t>TYGACIL</t>
  </si>
  <si>
    <t>VIAL DRY 50MG 10 5ML</t>
  </si>
  <si>
    <t>VALETTE</t>
  </si>
  <si>
    <t>2MG+30Y</t>
  </si>
  <si>
    <t>JEANINE</t>
  </si>
  <si>
    <t>VESICARE</t>
  </si>
  <si>
    <t>VESOMNI</t>
  </si>
  <si>
    <t>6MG+400Y</t>
  </si>
  <si>
    <t>T.L.A 0.4 6MG 30</t>
  </si>
  <si>
    <t>VFEND</t>
  </si>
  <si>
    <t>INFUSION DRY 200MG</t>
  </si>
  <si>
    <t>VOKANAMET</t>
  </si>
  <si>
    <t>50MG+1G</t>
  </si>
  <si>
    <t>F.C.TAB 1000 50MG 60</t>
  </si>
  <si>
    <t>VOLTAREN</t>
  </si>
  <si>
    <t>VOLTAREN NVR</t>
  </si>
  <si>
    <t>FILM TABS LA 100MG 10</t>
  </si>
  <si>
    <t>VRAYLAR</t>
  </si>
  <si>
    <t>REAGILA</t>
  </si>
  <si>
    <t>CAPS 1.5MG 28</t>
  </si>
  <si>
    <t>CAPS 3MG 28</t>
  </si>
  <si>
    <t>XANAX</t>
  </si>
  <si>
    <t>TABS .25MG 100</t>
  </si>
  <si>
    <t>TABS .5MG 100</t>
  </si>
  <si>
    <t>YELLOX</t>
  </si>
  <si>
    <t>EYE DROPS .9MG 1ML 5ML</t>
  </si>
  <si>
    <t>ZARZIO</t>
  </si>
  <si>
    <t>PREFIL.SYR. 30IU .5ML</t>
  </si>
  <si>
    <t>ZINNAT</t>
  </si>
  <si>
    <t>ZOVIDUO</t>
  </si>
  <si>
    <t>5%+1%</t>
  </si>
  <si>
    <t>ZOVIRAX DUO</t>
  </si>
  <si>
    <t>CREAM 2G</t>
  </si>
  <si>
    <t>30% Rule</t>
  </si>
  <si>
    <t>International Product</t>
  </si>
  <si>
    <t>International Form</t>
  </si>
  <si>
    <t>International Strength</t>
  </si>
  <si>
    <t>International Size</t>
  </si>
  <si>
    <t>Local Product Name</t>
  </si>
  <si>
    <t>Local Pack Description</t>
  </si>
  <si>
    <t>Manufacturer Name</t>
  </si>
  <si>
    <t>NFC</t>
  </si>
  <si>
    <t>BULGARIA PRICE PER SU</t>
  </si>
  <si>
    <t>Bulgaria Stand. Units</t>
  </si>
  <si>
    <t>Import Country</t>
  </si>
  <si>
    <t>Import Stand. Units</t>
  </si>
  <si>
    <t>Import Price per SU</t>
  </si>
  <si>
    <t xml:space="preserve">Import Price Level </t>
  </si>
  <si>
    <t>Bulgaria Price Level</t>
  </si>
  <si>
    <t>ABS Price Difference</t>
  </si>
  <si>
    <t>Bulgaria 50% Units</t>
  </si>
  <si>
    <t>Bulgaria Export Opportunity Value</t>
  </si>
  <si>
    <t>Sum of Bulgaria Export Opportunity Value</t>
  </si>
  <si>
    <t>Column Labels</t>
  </si>
  <si>
    <t>Row Labels</t>
  </si>
  <si>
    <t>Grand Total</t>
  </si>
  <si>
    <t>Count of Import Country</t>
  </si>
  <si>
    <t>Sum of 30% Rule</t>
  </si>
  <si>
    <t>Sum of Import Price per SU</t>
  </si>
  <si>
    <t xml:space="preserve">Sum of Import Price Level </t>
  </si>
  <si>
    <t>Sum of Bulgaria Price Level</t>
  </si>
  <si>
    <t>Sum of ABS Price Difference</t>
  </si>
  <si>
    <t>Sum of FCC</t>
  </si>
  <si>
    <t>Sum of Bulgaria 50% Units</t>
  </si>
  <si>
    <t>Count of International Size</t>
  </si>
  <si>
    <t>Price Status</t>
  </si>
  <si>
    <t>(red=import price is 2*Bulg price)</t>
  </si>
  <si>
    <t>(green=import price is less than 2*Bulg price)</t>
  </si>
  <si>
    <t>AB.D &gt; AVG</t>
  </si>
  <si>
    <t>Average of AB.D</t>
  </si>
  <si>
    <t>NAME</t>
  </si>
  <si>
    <t>Product</t>
  </si>
  <si>
    <t>Country</t>
  </si>
  <si>
    <t>Bulgaria Exp. Oppo. Val</t>
  </si>
  <si>
    <t>yellow block = drop down list</t>
  </si>
  <si>
    <t>Exports</t>
  </si>
  <si>
    <t>Manufacturers</t>
  </si>
  <si>
    <t>Business Value</t>
  </si>
  <si>
    <t>18 countries</t>
  </si>
  <si>
    <t xml:space="preserve">   411,472,553 units</t>
  </si>
  <si>
    <t xml:space="preserve">       5o types</t>
  </si>
  <si>
    <t xml:space="preserve">     Imports</t>
  </si>
  <si>
    <t xml:space="preserve">    Medicines</t>
  </si>
  <si>
    <t>121,126,999 Euro</t>
  </si>
  <si>
    <t>835 companies</t>
  </si>
  <si>
    <t>FCC&lt;AVG</t>
  </si>
  <si>
    <t xml:space="preserve">                Average of FCC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</si>
</sst>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10" x14ac:knownFonts="1">
    <font>
      <sz val="11"/>
      <color theme="1"/>
      <name val="Calibri"/>
      <family val="2"/>
      <scheme val="minor"/>
    </font>
    <font>
      <sz val="11"/>
      <color theme="1"/>
      <name val="Calibri"/>
      <family val="2"/>
      <scheme val="minor"/>
    </font>
    <font>
      <sz val="20"/>
      <color theme="1"/>
      <name val="Calibri"/>
      <family val="2"/>
      <scheme val="minor"/>
    </font>
    <font>
      <b/>
      <sz val="24"/>
      <color rgb="FF00B0F0"/>
      <name val="Calibri (Body)"/>
    </font>
    <font>
      <b/>
      <sz val="24"/>
      <color rgb="FF00B0F0"/>
      <name val="Calibri"/>
      <family val="2"/>
      <scheme val="minor"/>
    </font>
    <font>
      <b/>
      <u/>
      <sz val="20"/>
      <color theme="1"/>
      <name val="Calibri"/>
      <family val="2"/>
    </font>
    <font>
      <sz val="20"/>
      <color theme="1"/>
      <name val="Calibri"/>
      <family val="2"/>
    </font>
    <font>
      <i/>
      <sz val="14"/>
      <color theme="1"/>
      <name val="Calibri"/>
      <family val="2"/>
    </font>
    <font>
      <sz val="14"/>
      <color theme="1"/>
      <name val="Calibri"/>
      <family val="2"/>
    </font>
    <font>
      <b/>
      <sz val="24"/>
      <color theme="1"/>
      <name val="Calibri"/>
      <family val="2"/>
    </font>
  </fonts>
  <fills count="4">
    <fill>
      <patternFill patternType="none"/>
    </fill>
    <fill>
      <patternFill patternType="gray125"/>
    </fill>
    <fill>
      <patternFill patternType="solid">
        <fgColor theme="8"/>
        <bgColor indexed="64"/>
      </patternFill>
    </fill>
    <fill>
      <patternFill patternType="solid">
        <fgColor rgb="FFFFFF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9" fontId="1" fillId="0" borderId="0" applyFont="0" applyFill="0" applyBorder="0" applyAlignment="0" applyProtection="0"/>
  </cellStyleXfs>
  <cellXfs count="35">
    <xf numFmtId="0" fontId="0" fillId="0" borderId="0" xfId="0"/>
    <xf numFmtId="0" fontId="2" fillId="0" borderId="0" xfId="0" applyFont="1" applyAlignment="1">
      <alignment horizontal="center"/>
    </xf>
    <xf numFmtId="0" fontId="2" fillId="0" borderId="0" xfId="0" applyFont="1" applyAlignment="1">
      <alignment horizontal="center" vertical="center"/>
    </xf>
    <xf numFmtId="0" fontId="2" fillId="0" borderId="1" xfId="0" applyFont="1" applyBorder="1" applyAlignment="1">
      <alignment horizontal="center"/>
    </xf>
    <xf numFmtId="0" fontId="2" fillId="0" borderId="0" xfId="0" pivotButton="1" applyFont="1" applyAlignment="1">
      <alignment horizontal="center" vertical="center"/>
    </xf>
    <xf numFmtId="0" fontId="2" fillId="0" borderId="0" xfId="0" applyNumberFormat="1" applyFont="1" applyAlignment="1">
      <alignment horizontal="center" vertical="center"/>
    </xf>
    <xf numFmtId="9" fontId="2" fillId="0" borderId="0" xfId="0" applyNumberFormat="1" applyFont="1" applyAlignment="1">
      <alignment horizontal="center" vertical="center"/>
    </xf>
    <xf numFmtId="0" fontId="3" fillId="0" borderId="0" xfId="0" applyFont="1" applyAlignment="1">
      <alignment horizontal="center" vertical="center"/>
    </xf>
    <xf numFmtId="0" fontId="3" fillId="0" borderId="0" xfId="0" applyFont="1"/>
    <xf numFmtId="0" fontId="4" fillId="0" borderId="0" xfId="0" applyFont="1"/>
    <xf numFmtId="0" fontId="5" fillId="0" borderId="0" xfId="0" applyFont="1" applyAlignment="1">
      <alignment horizontal="center" vertical="center"/>
    </xf>
    <xf numFmtId="0" fontId="6" fillId="0" borderId="0" xfId="0" applyFont="1" applyAlignment="1">
      <alignment horizontal="center"/>
    </xf>
    <xf numFmtId="164" fontId="6" fillId="0" borderId="0" xfId="0" applyNumberFormat="1" applyFont="1" applyAlignment="1">
      <alignment horizontal="center"/>
    </xf>
    <xf numFmtId="9" fontId="6" fillId="0" borderId="0" xfId="1" applyNumberFormat="1" applyFont="1" applyAlignment="1">
      <alignment horizontal="center"/>
    </xf>
    <xf numFmtId="2" fontId="6" fillId="0" borderId="0" xfId="0" applyNumberFormat="1" applyFont="1" applyAlignment="1">
      <alignment horizontal="center"/>
    </xf>
    <xf numFmtId="0" fontId="7" fillId="0" borderId="0" xfId="0" applyFont="1" applyAlignment="1">
      <alignment horizontal="left" vertical="center"/>
    </xf>
    <xf numFmtId="0" fontId="6" fillId="0" borderId="0" xfId="0" applyFont="1" applyAlignment="1">
      <alignment horizontal="center" vertical="center"/>
    </xf>
    <xf numFmtId="0" fontId="8" fillId="0" borderId="0" xfId="0" applyFont="1" applyAlignment="1">
      <alignment horizontal="left" vertical="center"/>
    </xf>
    <xf numFmtId="0" fontId="9" fillId="0" borderId="0" xfId="0" applyFont="1" applyAlignment="1">
      <alignment horizontal="center" vertical="center"/>
    </xf>
    <xf numFmtId="164" fontId="9" fillId="0" borderId="0" xfId="0" applyNumberFormat="1" applyFont="1" applyAlignment="1">
      <alignment horizontal="center" vertical="center"/>
    </xf>
    <xf numFmtId="9" fontId="9" fillId="0" borderId="0" xfId="1" applyNumberFormat="1" applyFont="1" applyAlignment="1">
      <alignment horizontal="center" vertical="center"/>
    </xf>
    <xf numFmtId="2" fontId="9" fillId="0" borderId="0" xfId="0" applyNumberFormat="1" applyFont="1" applyAlignment="1">
      <alignment horizontal="center" vertical="center"/>
    </xf>
    <xf numFmtId="0" fontId="9" fillId="2" borderId="1" xfId="0" applyFont="1" applyFill="1" applyBorder="1" applyAlignment="1">
      <alignment horizontal="center" vertical="center"/>
    </xf>
    <xf numFmtId="164" fontId="9" fillId="2" borderId="1" xfId="0" applyNumberFormat="1" applyFont="1" applyFill="1" applyBorder="1" applyAlignment="1">
      <alignment horizontal="center" vertical="center"/>
    </xf>
    <xf numFmtId="9" fontId="9" fillId="2" borderId="1" xfId="1" applyNumberFormat="1" applyFont="1" applyFill="1" applyBorder="1" applyAlignment="1">
      <alignment horizontal="center" vertical="center"/>
    </xf>
    <xf numFmtId="2" fontId="9" fillId="2" borderId="1" xfId="0" applyNumberFormat="1" applyFont="1" applyFill="1" applyBorder="1" applyAlignment="1">
      <alignment horizontal="center" vertical="center"/>
    </xf>
    <xf numFmtId="0" fontId="9" fillId="0" borderId="1" xfId="0" applyFont="1" applyBorder="1" applyAlignment="1">
      <alignment horizontal="center" vertical="center"/>
    </xf>
    <xf numFmtId="164" fontId="9" fillId="0" borderId="1" xfId="0" applyNumberFormat="1" applyFont="1" applyBorder="1" applyAlignment="1">
      <alignment horizontal="center" vertical="center"/>
    </xf>
    <xf numFmtId="9" fontId="9" fillId="0" borderId="1" xfId="1" applyNumberFormat="1" applyFont="1" applyBorder="1" applyAlignment="1">
      <alignment horizontal="center" vertical="center"/>
    </xf>
    <xf numFmtId="2" fontId="9" fillId="0" borderId="1" xfId="0" applyNumberFormat="1" applyFont="1" applyBorder="1" applyAlignment="1">
      <alignment horizontal="center" vertical="center"/>
    </xf>
    <xf numFmtId="2" fontId="9" fillId="0" borderId="0" xfId="0" applyNumberFormat="1" applyFont="1" applyBorder="1" applyAlignment="1">
      <alignment horizontal="center" vertical="center"/>
    </xf>
    <xf numFmtId="0" fontId="9" fillId="3" borderId="1" xfId="0" applyFont="1" applyFill="1" applyBorder="1" applyAlignment="1">
      <alignment horizontal="center" vertical="center"/>
    </xf>
    <xf numFmtId="10" fontId="9" fillId="0" borderId="1" xfId="0" applyNumberFormat="1" applyFont="1" applyBorder="1" applyAlignment="1">
      <alignment horizontal="center" vertical="center"/>
    </xf>
    <xf numFmtId="9" fontId="9" fillId="0" borderId="1" xfId="0" applyNumberFormat="1" applyFont="1" applyBorder="1" applyAlignment="1">
      <alignment horizontal="center" vertical="center"/>
    </xf>
    <xf numFmtId="2" fontId="9" fillId="0" borderId="0" xfId="0" applyNumberFormat="1" applyFont="1" applyAlignment="1">
      <alignment vertical="center"/>
    </xf>
  </cellXfs>
  <cellStyles count="2">
    <cellStyle name="Normal" xfId="0" builtinId="0"/>
    <cellStyle name="Per cent" xfId="1" builtinId="5"/>
  </cellStyles>
  <dxfs count="3776">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font>
        <sz val="20"/>
      </font>
    </dxf>
    <dxf>
      <font>
        <sz val="20"/>
      </font>
    </dxf>
    <dxf>
      <font>
        <sz val="20"/>
      </font>
    </dxf>
    <dxf>
      <font>
        <sz val="20"/>
      </font>
    </dxf>
    <dxf>
      <font>
        <sz val="20"/>
      </font>
    </dxf>
    <dxf>
      <font>
        <sz val="20"/>
      </font>
    </dxf>
    <dxf>
      <font>
        <sz val="20"/>
      </font>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ont>
        <sz val="20"/>
      </font>
    </dxf>
    <dxf>
      <font>
        <sz val="20"/>
      </font>
    </dxf>
    <dxf>
      <font>
        <sz val="20"/>
      </font>
    </dxf>
    <dxf>
      <font>
        <sz val="20"/>
      </font>
    </dxf>
    <dxf>
      <font>
        <sz val="20"/>
      </font>
    </dxf>
    <dxf>
      <font>
        <sz val="20"/>
      </font>
    </dxf>
    <dxf>
      <font>
        <sz val="20"/>
      </font>
    </dxf>
    <dxf>
      <font>
        <sz val="20"/>
      </font>
    </dxf>
    <dxf>
      <font>
        <sz val="20"/>
      </font>
    </dxf>
    <dxf>
      <font>
        <sz val="20"/>
      </font>
    </dxf>
    <dxf>
      <font>
        <sz val="20"/>
      </font>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font>
        <sz val="20"/>
      </font>
    </dxf>
    <dxf>
      <font>
        <sz val="20"/>
      </font>
    </dxf>
    <dxf>
      <font>
        <sz val="20"/>
      </font>
    </dxf>
    <dxf>
      <font>
        <sz val="20"/>
      </font>
    </dxf>
    <dxf>
      <font>
        <sz val="20"/>
      </font>
    </dxf>
    <dxf>
      <font>
        <sz val="20"/>
      </font>
    </dxf>
    <dxf>
      <font>
        <sz val="20"/>
      </font>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ont>
        <sz val="20"/>
      </font>
    </dxf>
    <dxf>
      <font>
        <sz val="20"/>
      </font>
    </dxf>
    <dxf>
      <font>
        <sz val="20"/>
      </font>
    </dxf>
    <dxf>
      <font>
        <sz val="20"/>
      </font>
    </dxf>
    <dxf>
      <font>
        <sz val="20"/>
      </font>
    </dxf>
    <dxf>
      <font>
        <sz val="20"/>
      </font>
    </dxf>
    <dxf>
      <font>
        <sz val="20"/>
      </font>
    </dxf>
    <dxf>
      <font>
        <sz val="20"/>
      </font>
    </dxf>
    <dxf>
      <font>
        <sz val="20"/>
      </font>
    </dxf>
    <dxf>
      <font>
        <sz val="20"/>
      </font>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font>
        <sz val="20"/>
      </font>
    </dxf>
    <dxf>
      <font>
        <sz val="20"/>
      </font>
    </dxf>
    <dxf>
      <font>
        <sz val="20"/>
      </font>
    </dxf>
    <dxf>
      <font>
        <sz val="20"/>
      </font>
    </dxf>
    <dxf>
      <font>
        <sz val="20"/>
      </font>
    </dxf>
    <dxf>
      <font>
        <sz val="20"/>
      </font>
    </dxf>
    <dxf>
      <font>
        <sz val="20"/>
      </fon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font>
        <sz val="20"/>
      </font>
    </dxf>
    <dxf>
      <font>
        <sz val="20"/>
      </font>
    </dxf>
    <dxf>
      <font>
        <sz val="20"/>
      </font>
    </dxf>
    <dxf>
      <font>
        <sz val="20"/>
      </font>
    </dxf>
    <dxf>
      <font>
        <sz val="20"/>
      </font>
    </dxf>
    <dxf>
      <font>
        <sz val="20"/>
      </font>
    </dxf>
    <dxf>
      <font>
        <sz val="20"/>
      </font>
    </dxf>
    <dxf>
      <font>
        <sz val="20"/>
      </font>
    </dxf>
    <dxf>
      <font>
        <sz val="20"/>
      </font>
    </dxf>
    <dxf>
      <font>
        <sz val="20"/>
      </fon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font>
        <sz val="20"/>
      </font>
    </dxf>
    <dxf>
      <font>
        <sz val="20"/>
      </font>
    </dxf>
    <dxf>
      <font>
        <sz val="20"/>
      </font>
    </dxf>
    <dxf>
      <font>
        <sz val="20"/>
      </font>
    </dxf>
    <dxf>
      <font>
        <sz val="20"/>
      </font>
    </dxf>
    <dxf>
      <font>
        <sz val="20"/>
      </font>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ont>
        <sz val="20"/>
      </font>
    </dxf>
    <dxf>
      <font>
        <sz val="20"/>
      </font>
    </dxf>
    <dxf>
      <font>
        <sz val="20"/>
      </font>
    </dxf>
    <dxf>
      <font>
        <sz val="20"/>
      </font>
    </dxf>
    <dxf>
      <font>
        <sz val="20"/>
      </font>
    </dxf>
    <dxf>
      <font>
        <sz val="20"/>
      </font>
    </dxf>
    <dxf>
      <font>
        <sz val="20"/>
      </font>
    </dxf>
    <dxf>
      <font>
        <sz val="20"/>
      </font>
    </dxf>
    <dxf>
      <font>
        <sz val="20"/>
      </font>
    </dxf>
    <dxf>
      <font>
        <sz val="20"/>
      </font>
    </dxf>
    <dxf>
      <font>
        <sz val="20"/>
      </font>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font>
        <sz val="20"/>
      </font>
    </dxf>
    <dxf>
      <font>
        <sz val="20"/>
      </font>
    </dxf>
    <dxf>
      <font>
        <sz val="20"/>
      </font>
    </dxf>
    <dxf>
      <font>
        <sz val="20"/>
      </font>
    </dxf>
    <dxf>
      <font>
        <sz val="20"/>
      </font>
    </dxf>
    <dxf>
      <font>
        <sz val="20"/>
      </font>
    </dxf>
    <dxf>
      <font>
        <sz val="20"/>
      </font>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ont>
        <sz val="20"/>
      </font>
    </dxf>
    <dxf>
      <font>
        <sz val="20"/>
      </font>
    </dxf>
    <dxf>
      <font>
        <sz val="20"/>
      </font>
    </dxf>
    <dxf>
      <font>
        <sz val="20"/>
      </font>
    </dxf>
    <dxf>
      <font>
        <sz val="20"/>
      </font>
    </dxf>
    <dxf>
      <font>
        <sz val="20"/>
      </font>
    </dxf>
    <dxf>
      <font>
        <sz val="20"/>
      </font>
    </dxf>
    <dxf>
      <font>
        <sz val="20"/>
      </font>
    </dxf>
    <dxf>
      <font>
        <sz val="20"/>
      </font>
    </dxf>
    <dxf>
      <font>
        <sz val="20"/>
      </font>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font>
        <sz val="20"/>
      </font>
    </dxf>
    <dxf>
      <font>
        <sz val="20"/>
      </font>
    </dxf>
    <dxf>
      <font>
        <sz val="20"/>
      </font>
    </dxf>
    <dxf>
      <font>
        <sz val="20"/>
      </font>
    </dxf>
    <dxf>
      <font>
        <sz val="20"/>
      </font>
    </dxf>
    <dxf>
      <font>
        <sz val="20"/>
      </font>
    </dxf>
    <dxf>
      <font>
        <sz val="20"/>
      </fon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font>
        <sz val="20"/>
      </font>
    </dxf>
    <dxf>
      <font>
        <sz val="20"/>
      </font>
    </dxf>
    <dxf>
      <font>
        <sz val="20"/>
      </font>
    </dxf>
    <dxf>
      <font>
        <sz val="20"/>
      </font>
    </dxf>
    <dxf>
      <font>
        <sz val="20"/>
      </font>
    </dxf>
    <dxf>
      <font>
        <sz val="20"/>
      </font>
    </dxf>
    <dxf>
      <font>
        <sz val="20"/>
      </font>
    </dxf>
    <dxf>
      <font>
        <sz val="20"/>
      </font>
    </dxf>
    <dxf>
      <font>
        <sz val="20"/>
      </font>
    </dxf>
    <dxf>
      <font>
        <sz val="20"/>
      </fon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font>
        <sz val="20"/>
      </font>
    </dxf>
    <dxf>
      <font>
        <sz val="20"/>
      </font>
    </dxf>
    <dxf>
      <font>
        <sz val="20"/>
      </font>
    </dxf>
    <dxf>
      <font>
        <sz val="20"/>
      </font>
    </dxf>
    <dxf>
      <font>
        <sz val="20"/>
      </font>
    </dxf>
    <dxf>
      <font>
        <sz val="20"/>
      </font>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ont>
        <sz val="20"/>
      </font>
    </dxf>
    <dxf>
      <font>
        <sz val="20"/>
      </font>
    </dxf>
    <dxf>
      <font>
        <sz val="20"/>
      </font>
    </dxf>
    <dxf>
      <font>
        <sz val="20"/>
      </font>
    </dxf>
    <dxf>
      <font>
        <sz val="20"/>
      </font>
    </dxf>
    <dxf>
      <font>
        <sz val="20"/>
      </font>
    </dxf>
    <dxf>
      <font>
        <sz val="20"/>
      </font>
    </dxf>
    <dxf>
      <font>
        <sz val="20"/>
      </font>
    </dxf>
    <dxf>
      <font>
        <sz val="20"/>
      </font>
    </dxf>
    <dxf>
      <font>
        <sz val="20"/>
      </font>
    </dxf>
    <dxf>
      <font>
        <sz val="20"/>
      </font>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font>
        <sz val="20"/>
      </font>
    </dxf>
    <dxf>
      <font>
        <sz val="20"/>
      </font>
    </dxf>
    <dxf>
      <font>
        <sz val="20"/>
      </font>
    </dxf>
    <dxf>
      <font>
        <sz val="20"/>
      </font>
    </dxf>
    <dxf>
      <font>
        <sz val="20"/>
      </font>
    </dxf>
    <dxf>
      <font>
        <sz val="20"/>
      </font>
    </dxf>
    <dxf>
      <font>
        <sz val="20"/>
      </font>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ont>
        <sz val="20"/>
      </font>
    </dxf>
    <dxf>
      <font>
        <sz val="20"/>
      </font>
    </dxf>
    <dxf>
      <font>
        <sz val="20"/>
      </font>
    </dxf>
    <dxf>
      <font>
        <sz val="20"/>
      </font>
    </dxf>
    <dxf>
      <font>
        <sz val="20"/>
      </font>
    </dxf>
    <dxf>
      <font>
        <sz val="20"/>
      </font>
    </dxf>
    <dxf>
      <font>
        <sz val="20"/>
      </font>
    </dxf>
    <dxf>
      <font>
        <sz val="20"/>
      </font>
    </dxf>
    <dxf>
      <font>
        <sz val="20"/>
      </font>
    </dxf>
    <dxf>
      <font>
        <sz val="20"/>
      </font>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font>
        <sz val="20"/>
      </font>
    </dxf>
    <dxf>
      <font>
        <sz val="20"/>
      </font>
    </dxf>
    <dxf>
      <font>
        <sz val="20"/>
      </font>
    </dxf>
    <dxf>
      <font>
        <sz val="20"/>
      </font>
    </dxf>
    <dxf>
      <font>
        <sz val="20"/>
      </font>
    </dxf>
    <dxf>
      <font>
        <sz val="20"/>
      </font>
    </dxf>
    <dxf>
      <font>
        <sz val="20"/>
      </fon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font>
        <sz val="20"/>
      </font>
    </dxf>
    <dxf>
      <font>
        <sz val="20"/>
      </font>
    </dxf>
    <dxf>
      <font>
        <sz val="20"/>
      </font>
    </dxf>
    <dxf>
      <font>
        <sz val="20"/>
      </font>
    </dxf>
    <dxf>
      <font>
        <sz val="20"/>
      </font>
    </dxf>
    <dxf>
      <font>
        <sz val="20"/>
      </font>
    </dxf>
    <dxf>
      <font>
        <sz val="20"/>
      </font>
    </dxf>
    <dxf>
      <font>
        <sz val="20"/>
      </font>
    </dxf>
    <dxf>
      <font>
        <sz val="20"/>
      </font>
    </dxf>
    <dxf>
      <font>
        <sz val="20"/>
      </fon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font>
        <sz val="20"/>
      </font>
    </dxf>
    <dxf>
      <font>
        <sz val="20"/>
      </font>
    </dxf>
    <dxf>
      <font>
        <sz val="20"/>
      </font>
    </dxf>
    <dxf>
      <font>
        <sz val="20"/>
      </font>
    </dxf>
    <dxf>
      <font>
        <sz val="20"/>
      </font>
    </dxf>
    <dxf>
      <font>
        <sz val="20"/>
      </font>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font>
        <sz val="20"/>
      </font>
    </dxf>
    <dxf>
      <font>
        <sz val="20"/>
      </font>
    </dxf>
    <dxf>
      <font>
        <sz val="20"/>
      </font>
    </dxf>
    <dxf>
      <font>
        <sz val="20"/>
      </font>
    </dxf>
    <dxf>
      <font>
        <sz val="20"/>
      </font>
    </dxf>
    <dxf>
      <font>
        <sz val="20"/>
      </font>
    </dxf>
    <dxf>
      <font>
        <sz val="20"/>
      </fon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font>
        <sz val="20"/>
      </font>
    </dxf>
    <dxf>
      <font>
        <sz val="20"/>
      </font>
    </dxf>
    <dxf>
      <font>
        <sz val="20"/>
      </font>
    </dxf>
    <dxf>
      <font>
        <sz val="20"/>
      </font>
    </dxf>
    <dxf>
      <font>
        <sz val="20"/>
      </font>
    </dxf>
    <dxf>
      <font>
        <sz val="20"/>
      </font>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font>
        <sz val="20"/>
      </font>
    </dxf>
    <dxf>
      <font>
        <sz val="20"/>
      </font>
    </dxf>
    <dxf>
      <font>
        <sz val="20"/>
      </font>
    </dxf>
    <dxf>
      <font>
        <sz val="20"/>
      </font>
    </dxf>
    <dxf>
      <font>
        <sz val="20"/>
      </font>
    </dxf>
    <dxf>
      <font>
        <sz val="20"/>
      </font>
    </dxf>
    <dxf>
      <font>
        <sz val="20"/>
      </font>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font>
        <sz val="20"/>
      </font>
    </dxf>
    <dxf>
      <font>
        <sz val="20"/>
      </font>
    </dxf>
    <dxf>
      <font>
        <sz val="20"/>
      </font>
    </dxf>
    <dxf>
      <font>
        <sz val="20"/>
      </font>
    </dxf>
    <dxf>
      <font>
        <sz val="20"/>
      </font>
    </dxf>
    <dxf>
      <font>
        <sz val="20"/>
      </font>
    </dxf>
    <dxf>
      <font>
        <sz val="20"/>
      </font>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ont>
        <sz val="20"/>
      </font>
    </dxf>
    <dxf>
      <font>
        <sz val="20"/>
      </font>
    </dxf>
    <dxf>
      <font>
        <sz val="20"/>
      </font>
    </dxf>
    <dxf>
      <font>
        <sz val="20"/>
      </font>
    </dxf>
    <dxf>
      <font>
        <sz val="20"/>
      </font>
    </dxf>
    <dxf>
      <font>
        <sz val="20"/>
      </font>
    </dxf>
    <dxf>
      <font>
        <sz val="20"/>
      </font>
    </dxf>
    <dxf>
      <font>
        <sz val="20"/>
      </font>
    </dxf>
    <dxf>
      <font>
        <sz val="20"/>
      </font>
    </dxf>
    <dxf>
      <font>
        <sz val="20"/>
      </font>
    </dxf>
    <dxf>
      <font>
        <sz val="20"/>
      </fon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font>
        <sz val="20"/>
      </font>
    </dxf>
    <dxf>
      <font>
        <sz val="20"/>
      </font>
    </dxf>
    <dxf>
      <font>
        <sz val="20"/>
      </font>
    </dxf>
    <dxf>
      <font>
        <sz val="20"/>
      </font>
    </dxf>
    <dxf>
      <font>
        <sz val="20"/>
      </font>
    </dxf>
    <dxf>
      <font>
        <sz val="20"/>
      </font>
    </dxf>
    <dxf>
      <font>
        <sz val="20"/>
      </font>
    </dxf>
    <dxf>
      <font>
        <sz val="20"/>
      </font>
    </dxf>
    <dxf>
      <font>
        <sz val="20"/>
      </font>
    </dxf>
    <dxf>
      <font>
        <sz val="20"/>
      </font>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ont>
        <sz val="20"/>
      </font>
    </dxf>
    <dxf>
      <font>
        <sz val="20"/>
      </font>
    </dxf>
    <dxf>
      <font>
        <sz val="20"/>
      </font>
    </dxf>
    <dxf>
      <font>
        <sz val="20"/>
      </font>
    </dxf>
    <dxf>
      <font>
        <sz val="20"/>
      </font>
    </dxf>
    <dxf>
      <font>
        <sz val="20"/>
      </font>
    </dxf>
    <dxf>
      <font>
        <sz val="20"/>
      </font>
    </dxf>
    <dxf>
      <font>
        <sz val="20"/>
      </font>
    </dxf>
    <dxf>
      <font>
        <sz val="20"/>
      </font>
    </dxf>
    <dxf>
      <font>
        <sz val="20"/>
      </fon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font>
        <sz val="20"/>
      </font>
    </dxf>
    <dxf>
      <font>
        <sz val="20"/>
      </font>
    </dxf>
    <dxf>
      <font>
        <sz val="20"/>
      </font>
    </dxf>
    <dxf>
      <font>
        <sz val="20"/>
      </font>
    </dxf>
    <dxf>
      <font>
        <sz val="20"/>
      </font>
    </dxf>
    <dxf>
      <font>
        <sz val="20"/>
      </font>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font>
        <sz val="20"/>
      </font>
    </dxf>
    <dxf>
      <font>
        <sz val="20"/>
      </font>
    </dxf>
    <dxf>
      <font>
        <sz val="20"/>
      </font>
    </dxf>
    <dxf>
      <font>
        <sz val="20"/>
      </font>
    </dxf>
    <dxf>
      <font>
        <sz val="20"/>
      </font>
    </dxf>
    <dxf>
      <font>
        <sz val="20"/>
      </font>
    </dxf>
    <dxf>
      <font>
        <sz val="20"/>
      </font>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font>
        <sz val="20"/>
      </font>
    </dxf>
    <dxf>
      <font>
        <sz val="20"/>
      </font>
    </dxf>
    <dxf>
      <font>
        <sz val="20"/>
      </font>
    </dxf>
    <dxf>
      <font>
        <sz val="20"/>
      </font>
    </dxf>
    <dxf>
      <font>
        <sz val="20"/>
      </font>
    </dxf>
    <dxf>
      <font>
        <sz val="20"/>
      </font>
    </dxf>
    <dxf>
      <font>
        <sz val="20"/>
      </font>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ont>
        <sz val="20"/>
      </font>
    </dxf>
    <dxf>
      <font>
        <sz val="20"/>
      </font>
    </dxf>
    <dxf>
      <font>
        <sz val="20"/>
      </font>
    </dxf>
    <dxf>
      <font>
        <sz val="20"/>
      </font>
    </dxf>
    <dxf>
      <font>
        <sz val="20"/>
      </font>
    </dxf>
    <dxf>
      <font>
        <sz val="20"/>
      </font>
    </dxf>
    <dxf>
      <font>
        <sz val="20"/>
      </font>
    </dxf>
    <dxf>
      <font>
        <sz val="20"/>
      </font>
    </dxf>
    <dxf>
      <font>
        <sz val="20"/>
      </font>
    </dxf>
    <dxf>
      <font>
        <sz val="20"/>
      </font>
    </dxf>
    <dxf>
      <font>
        <sz val="20"/>
      </fon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font>
        <sz val="20"/>
      </font>
    </dxf>
    <dxf>
      <font>
        <sz val="20"/>
      </font>
    </dxf>
    <dxf>
      <font>
        <sz val="20"/>
      </font>
    </dxf>
    <dxf>
      <font>
        <sz val="20"/>
      </font>
    </dxf>
    <dxf>
      <font>
        <sz val="20"/>
      </font>
    </dxf>
    <dxf>
      <font>
        <sz val="20"/>
      </font>
    </dxf>
    <dxf>
      <font>
        <sz val="20"/>
      </font>
    </dxf>
    <dxf>
      <font>
        <sz val="20"/>
      </font>
    </dxf>
    <dxf>
      <font>
        <sz val="20"/>
      </font>
    </dxf>
    <dxf>
      <font>
        <sz val="20"/>
      </font>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ont>
        <sz val="20"/>
      </font>
    </dxf>
    <dxf>
      <font>
        <sz val="20"/>
      </font>
    </dxf>
    <dxf>
      <font>
        <sz val="20"/>
      </font>
    </dxf>
    <dxf>
      <font>
        <sz val="20"/>
      </font>
    </dxf>
    <dxf>
      <font>
        <sz val="20"/>
      </font>
    </dxf>
    <dxf>
      <font>
        <sz val="20"/>
      </font>
    </dxf>
    <dxf>
      <font>
        <sz val="20"/>
      </font>
    </dxf>
    <dxf>
      <font>
        <sz val="20"/>
      </font>
    </dxf>
    <dxf>
      <font>
        <sz val="20"/>
      </font>
    </dxf>
    <dxf>
      <font>
        <sz val="20"/>
      </fon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font>
        <sz val="20"/>
      </font>
    </dxf>
    <dxf>
      <font>
        <sz val="20"/>
      </font>
    </dxf>
    <dxf>
      <font>
        <sz val="20"/>
      </font>
    </dxf>
    <dxf>
      <font>
        <sz val="20"/>
      </font>
    </dxf>
    <dxf>
      <font>
        <sz val="20"/>
      </font>
    </dxf>
    <dxf>
      <font>
        <sz val="20"/>
      </font>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font>
        <sz val="20"/>
      </font>
    </dxf>
    <dxf>
      <font>
        <sz val="20"/>
      </font>
    </dxf>
    <dxf>
      <font>
        <sz val="20"/>
      </font>
    </dxf>
    <dxf>
      <font>
        <sz val="20"/>
      </font>
    </dxf>
    <dxf>
      <font>
        <sz val="20"/>
      </font>
    </dxf>
    <dxf>
      <font>
        <sz val="20"/>
      </font>
    </dxf>
    <dxf>
      <font>
        <sz val="20"/>
      </font>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font>
        <sz val="20"/>
      </font>
    </dxf>
    <dxf>
      <font>
        <sz val="20"/>
      </font>
    </dxf>
    <dxf>
      <font>
        <sz val="20"/>
      </font>
    </dxf>
    <dxf>
      <font>
        <sz val="20"/>
      </font>
    </dxf>
    <dxf>
      <font>
        <sz val="20"/>
      </font>
    </dxf>
    <dxf>
      <font>
        <sz val="20"/>
      </font>
    </dxf>
    <dxf>
      <font>
        <sz val="20"/>
      </font>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ont>
        <sz val="20"/>
      </font>
    </dxf>
    <dxf>
      <font>
        <sz val="20"/>
      </font>
    </dxf>
    <dxf>
      <font>
        <sz val="20"/>
      </font>
    </dxf>
    <dxf>
      <font>
        <sz val="20"/>
      </font>
    </dxf>
    <dxf>
      <font>
        <sz val="20"/>
      </font>
    </dxf>
    <dxf>
      <font>
        <sz val="20"/>
      </font>
    </dxf>
    <dxf>
      <font>
        <sz val="20"/>
      </font>
    </dxf>
    <dxf>
      <font>
        <sz val="20"/>
      </font>
    </dxf>
    <dxf>
      <font>
        <sz val="20"/>
      </font>
    </dxf>
    <dxf>
      <font>
        <sz val="20"/>
      </font>
    </dxf>
    <dxf>
      <font>
        <sz val="20"/>
      </fon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font>
        <sz val="20"/>
      </font>
    </dxf>
    <dxf>
      <font>
        <sz val="20"/>
      </font>
    </dxf>
    <dxf>
      <font>
        <sz val="20"/>
      </font>
    </dxf>
    <dxf>
      <font>
        <sz val="20"/>
      </font>
    </dxf>
    <dxf>
      <font>
        <sz val="20"/>
      </font>
    </dxf>
    <dxf>
      <font>
        <sz val="20"/>
      </font>
    </dxf>
    <dxf>
      <font>
        <sz val="20"/>
      </font>
    </dxf>
    <dxf>
      <font>
        <sz val="20"/>
      </font>
    </dxf>
    <dxf>
      <font>
        <sz val="20"/>
      </font>
    </dxf>
    <dxf>
      <font>
        <sz val="20"/>
      </font>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ont>
        <sz val="20"/>
      </font>
    </dxf>
    <dxf>
      <font>
        <sz val="20"/>
      </font>
    </dxf>
    <dxf>
      <font>
        <sz val="20"/>
      </font>
    </dxf>
    <dxf>
      <font>
        <sz val="20"/>
      </font>
    </dxf>
    <dxf>
      <font>
        <sz val="20"/>
      </font>
    </dxf>
    <dxf>
      <font>
        <sz val="20"/>
      </font>
    </dxf>
    <dxf>
      <font>
        <sz val="20"/>
      </font>
    </dxf>
    <dxf>
      <font>
        <sz val="20"/>
      </font>
    </dxf>
    <dxf>
      <font>
        <sz val="20"/>
      </font>
    </dxf>
    <dxf>
      <font>
        <sz val="20"/>
      </font>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ont>
        <sz val="20"/>
      </font>
    </dxf>
    <dxf>
      <font>
        <sz val="20"/>
      </font>
    </dxf>
    <dxf>
      <font>
        <sz val="20"/>
      </font>
    </dxf>
    <dxf>
      <font>
        <sz val="20"/>
      </font>
    </dxf>
    <dxf>
      <font>
        <sz val="20"/>
      </font>
    </dxf>
    <dxf>
      <font>
        <sz val="20"/>
      </font>
    </dxf>
    <dxf>
      <font>
        <sz val="20"/>
      </font>
    </dxf>
    <dxf>
      <font>
        <sz val="20"/>
      </font>
    </dxf>
    <dxf>
      <font>
        <sz val="20"/>
      </font>
    </dxf>
    <dxf>
      <font>
        <sz val="20"/>
      </font>
    </dxf>
    <dxf>
      <font>
        <sz val="20"/>
      </font>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font>
        <sz val="20"/>
      </font>
    </dxf>
    <dxf>
      <font>
        <sz val="20"/>
      </font>
    </dxf>
    <dxf>
      <font>
        <sz val="20"/>
      </font>
    </dxf>
    <dxf>
      <font>
        <sz val="20"/>
      </font>
    </dxf>
    <dxf>
      <font>
        <sz val="20"/>
      </font>
    </dxf>
    <dxf>
      <font>
        <sz val="20"/>
      </font>
    </dxf>
    <dxf>
      <font>
        <sz val="20"/>
      </fon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font>
        <sz val="20"/>
      </font>
    </dxf>
    <dxf>
      <font>
        <sz val="20"/>
      </font>
    </dxf>
    <dxf>
      <font>
        <sz val="20"/>
      </font>
    </dxf>
    <dxf>
      <font>
        <sz val="20"/>
      </font>
    </dxf>
    <dxf>
      <font>
        <sz val="20"/>
      </font>
    </dxf>
    <dxf>
      <font>
        <sz val="20"/>
      </font>
    </dxf>
    <dxf>
      <font>
        <sz val="20"/>
      </font>
    </dxf>
    <dxf>
      <font>
        <sz val="20"/>
      </font>
    </dxf>
    <dxf>
      <font>
        <sz val="20"/>
      </font>
    </dxf>
    <dxf>
      <font>
        <sz val="20"/>
      </font>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ont>
        <sz val="20"/>
      </font>
    </dxf>
    <dxf>
      <font>
        <sz val="20"/>
      </font>
    </dxf>
    <dxf>
      <font>
        <sz val="20"/>
      </font>
    </dxf>
    <dxf>
      <font>
        <sz val="20"/>
      </font>
    </dxf>
    <dxf>
      <font>
        <sz val="20"/>
      </font>
    </dxf>
    <dxf>
      <font>
        <sz val="20"/>
      </font>
    </dxf>
    <dxf>
      <font>
        <sz val="20"/>
      </font>
    </dxf>
    <dxf>
      <font>
        <sz val="20"/>
      </font>
    </dxf>
    <dxf>
      <font>
        <sz val="20"/>
      </font>
    </dxf>
    <dxf>
      <font>
        <sz val="20"/>
      </font>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font>
        <sz val="20"/>
      </font>
    </dxf>
    <dxf>
      <font>
        <sz val="20"/>
      </font>
    </dxf>
    <dxf>
      <font>
        <sz val="20"/>
      </font>
    </dxf>
    <dxf>
      <font>
        <sz val="20"/>
      </font>
    </dxf>
    <dxf>
      <font>
        <sz val="20"/>
      </font>
    </dxf>
    <dxf>
      <font>
        <sz val="20"/>
      </font>
    </dxf>
    <dxf>
      <font>
        <sz val="20"/>
      </font>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font>
        <sz val="20"/>
      </font>
    </dxf>
    <dxf>
      <font>
        <sz val="20"/>
      </font>
    </dxf>
    <dxf>
      <font>
        <sz val="20"/>
      </font>
    </dxf>
    <dxf>
      <font>
        <sz val="20"/>
      </font>
    </dxf>
    <dxf>
      <font>
        <sz val="20"/>
      </font>
    </dxf>
    <dxf>
      <font>
        <sz val="20"/>
      </font>
    </dxf>
    <dxf>
      <font>
        <sz val="20"/>
      </font>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font>
        <sz val="20"/>
      </font>
    </dxf>
    <dxf>
      <font>
        <sz val="20"/>
      </font>
    </dxf>
    <dxf>
      <font>
        <sz val="20"/>
      </font>
    </dxf>
    <dxf>
      <font>
        <sz val="20"/>
      </font>
    </dxf>
    <dxf>
      <font>
        <sz val="20"/>
      </font>
    </dxf>
    <dxf>
      <font>
        <sz val="20"/>
      </font>
    </dxf>
    <dxf>
      <font>
        <sz val="20"/>
      </font>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ont>
        <sz val="20"/>
      </font>
    </dxf>
    <dxf>
      <font>
        <sz val="20"/>
      </font>
    </dxf>
    <dxf>
      <font>
        <sz val="20"/>
      </font>
    </dxf>
    <dxf>
      <font>
        <sz val="20"/>
      </font>
    </dxf>
    <dxf>
      <font>
        <sz val="20"/>
      </font>
    </dxf>
    <dxf>
      <font>
        <sz val="20"/>
      </font>
    </dxf>
    <dxf>
      <font>
        <sz val="20"/>
      </font>
    </dxf>
    <dxf>
      <font>
        <sz val="20"/>
      </font>
    </dxf>
    <dxf>
      <font>
        <sz val="20"/>
      </font>
    </dxf>
    <dxf>
      <font>
        <sz val="20"/>
      </font>
    </dxf>
    <dxf>
      <font>
        <sz val="20"/>
      </font>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font>
        <sz val="20"/>
      </font>
    </dxf>
    <dxf>
      <font>
        <sz val="20"/>
      </font>
    </dxf>
    <dxf>
      <font>
        <sz val="20"/>
      </font>
    </dxf>
    <dxf>
      <font>
        <sz val="20"/>
      </font>
    </dxf>
    <dxf>
      <font>
        <sz val="20"/>
      </font>
    </dxf>
    <dxf>
      <font>
        <sz val="20"/>
      </font>
    </dxf>
    <dxf>
      <font>
        <sz val="20"/>
      </font>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ont>
        <sz val="20"/>
      </font>
    </dxf>
    <dxf>
      <font>
        <sz val="20"/>
      </font>
    </dxf>
    <dxf>
      <font>
        <sz val="20"/>
      </font>
    </dxf>
    <dxf>
      <font>
        <sz val="20"/>
      </font>
    </dxf>
    <dxf>
      <font>
        <sz val="20"/>
      </font>
    </dxf>
    <dxf>
      <font>
        <sz val="20"/>
      </font>
    </dxf>
    <dxf>
      <font>
        <sz val="20"/>
      </font>
    </dxf>
    <dxf>
      <font>
        <sz val="20"/>
      </font>
    </dxf>
    <dxf>
      <font>
        <sz val="20"/>
      </font>
    </dxf>
    <dxf>
      <font>
        <sz val="20"/>
      </font>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font>
        <sz val="20"/>
      </font>
    </dxf>
    <dxf>
      <font>
        <sz val="20"/>
      </font>
    </dxf>
    <dxf>
      <font>
        <sz val="20"/>
      </font>
    </dxf>
    <dxf>
      <font>
        <sz val="20"/>
      </font>
    </dxf>
    <dxf>
      <font>
        <sz val="20"/>
      </font>
    </dxf>
    <dxf>
      <font>
        <sz val="20"/>
      </font>
    </dxf>
    <dxf>
      <font>
        <sz val="20"/>
      </fon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font>
        <sz val="20"/>
      </font>
    </dxf>
    <dxf>
      <font>
        <sz val="20"/>
      </font>
    </dxf>
    <dxf>
      <font>
        <sz val="20"/>
      </font>
    </dxf>
    <dxf>
      <font>
        <sz val="20"/>
      </font>
    </dxf>
    <dxf>
      <font>
        <sz val="20"/>
      </font>
    </dxf>
    <dxf>
      <font>
        <sz val="20"/>
      </font>
    </dxf>
    <dxf>
      <font>
        <sz val="20"/>
      </font>
    </dxf>
    <dxf>
      <font>
        <sz val="20"/>
      </font>
    </dxf>
    <dxf>
      <font>
        <sz val="20"/>
      </font>
    </dxf>
    <dxf>
      <font>
        <sz val="20"/>
      </fon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font>
        <sz val="20"/>
      </font>
    </dxf>
    <dxf>
      <font>
        <sz val="20"/>
      </font>
    </dxf>
    <dxf>
      <font>
        <sz val="20"/>
      </font>
    </dxf>
    <dxf>
      <font>
        <sz val="20"/>
      </font>
    </dxf>
    <dxf>
      <font>
        <sz val="20"/>
      </font>
    </dxf>
    <dxf>
      <font>
        <sz val="20"/>
      </fon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font>
        <sz val="20"/>
      </font>
    </dxf>
    <dxf>
      <font>
        <sz val="20"/>
      </font>
    </dxf>
    <dxf>
      <font>
        <sz val="20"/>
      </font>
    </dxf>
    <dxf>
      <font>
        <sz val="20"/>
      </font>
    </dxf>
    <dxf>
      <font>
        <sz val="20"/>
      </font>
    </dxf>
    <dxf>
      <font>
        <sz val="20"/>
      </font>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font>
        <sz val="20"/>
      </font>
    </dxf>
    <dxf>
      <font>
        <sz val="20"/>
      </font>
    </dxf>
    <dxf>
      <font>
        <sz val="20"/>
      </font>
    </dxf>
    <dxf>
      <font>
        <sz val="20"/>
      </font>
    </dxf>
    <dxf>
      <font>
        <sz val="20"/>
      </font>
    </dxf>
    <dxf>
      <font>
        <sz val="20"/>
      </font>
    </dxf>
    <dxf>
      <font>
        <sz val="20"/>
      </font>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font>
        <sz val="20"/>
      </font>
    </dxf>
    <dxf>
      <font>
        <sz val="20"/>
      </font>
    </dxf>
    <dxf>
      <font>
        <sz val="20"/>
      </font>
    </dxf>
    <dxf>
      <font>
        <sz val="20"/>
      </font>
    </dxf>
    <dxf>
      <font>
        <sz val="20"/>
      </font>
    </dxf>
    <dxf>
      <font>
        <sz val="20"/>
      </font>
    </dxf>
    <dxf>
      <font>
        <sz val="20"/>
      </font>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ont>
        <sz val="20"/>
      </font>
    </dxf>
    <dxf>
      <font>
        <sz val="20"/>
      </font>
    </dxf>
    <dxf>
      <font>
        <sz val="20"/>
      </font>
    </dxf>
    <dxf>
      <font>
        <sz val="20"/>
      </font>
    </dxf>
    <dxf>
      <font>
        <sz val="20"/>
      </font>
    </dxf>
    <dxf>
      <font>
        <sz val="20"/>
      </font>
    </dxf>
    <dxf>
      <font>
        <sz val="20"/>
      </font>
    </dxf>
    <dxf>
      <font>
        <sz val="20"/>
      </font>
    </dxf>
    <dxf>
      <font>
        <sz val="20"/>
      </font>
    </dxf>
    <dxf>
      <font>
        <sz val="20"/>
      </font>
    </dxf>
    <dxf>
      <font>
        <sz val="20"/>
      </fon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font>
        <sz val="20"/>
      </font>
    </dxf>
    <dxf>
      <font>
        <sz val="20"/>
      </font>
    </dxf>
    <dxf>
      <font>
        <sz val="20"/>
      </font>
    </dxf>
    <dxf>
      <font>
        <sz val="20"/>
      </font>
    </dxf>
    <dxf>
      <font>
        <sz val="20"/>
      </font>
    </dxf>
    <dxf>
      <font>
        <sz val="20"/>
      </font>
    </dxf>
    <dxf>
      <font>
        <sz val="20"/>
      </font>
    </dxf>
    <dxf>
      <font>
        <sz val="20"/>
      </font>
    </dxf>
    <dxf>
      <font>
        <sz val="20"/>
      </font>
    </dxf>
    <dxf>
      <font>
        <sz val="20"/>
      </font>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ont>
        <sz val="20"/>
      </font>
    </dxf>
    <dxf>
      <font>
        <sz val="20"/>
      </font>
    </dxf>
    <dxf>
      <font>
        <sz val="20"/>
      </font>
    </dxf>
    <dxf>
      <font>
        <sz val="20"/>
      </font>
    </dxf>
    <dxf>
      <font>
        <sz val="20"/>
      </font>
    </dxf>
    <dxf>
      <font>
        <sz val="20"/>
      </font>
    </dxf>
    <dxf>
      <font>
        <sz val="20"/>
      </font>
    </dxf>
    <dxf>
      <font>
        <sz val="20"/>
      </font>
    </dxf>
    <dxf>
      <font>
        <sz val="20"/>
      </font>
    </dxf>
    <dxf>
      <font>
        <sz val="20"/>
      </font>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ont>
        <sz val="20"/>
      </font>
    </dxf>
    <dxf>
      <font>
        <sz val="20"/>
      </font>
    </dxf>
    <dxf>
      <font>
        <sz val="20"/>
      </font>
    </dxf>
    <dxf>
      <font>
        <sz val="20"/>
      </font>
    </dxf>
    <dxf>
      <font>
        <sz val="20"/>
      </font>
    </dxf>
    <dxf>
      <font>
        <sz val="20"/>
      </font>
    </dxf>
    <dxf>
      <font>
        <sz val="20"/>
      </font>
    </dxf>
    <dxf>
      <font>
        <sz val="20"/>
      </font>
    </dxf>
    <dxf>
      <font>
        <sz val="20"/>
      </font>
    </dxf>
    <dxf>
      <font>
        <sz val="20"/>
      </font>
    </dxf>
    <dxf>
      <font>
        <sz val="20"/>
      </font>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font>
        <sz val="20"/>
      </font>
    </dxf>
    <dxf>
      <font>
        <sz val="20"/>
      </font>
    </dxf>
    <dxf>
      <font>
        <sz val="20"/>
      </font>
    </dxf>
    <dxf>
      <font>
        <sz val="20"/>
      </font>
    </dxf>
    <dxf>
      <font>
        <sz val="20"/>
      </font>
    </dxf>
    <dxf>
      <font>
        <sz val="20"/>
      </font>
    </dxf>
    <dxf>
      <font>
        <sz val="20"/>
      </font>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ont>
        <sz val="20"/>
      </font>
    </dxf>
    <dxf>
      <font>
        <sz val="20"/>
      </font>
    </dxf>
    <dxf>
      <font>
        <sz val="20"/>
      </font>
    </dxf>
    <dxf>
      <font>
        <sz val="20"/>
      </font>
    </dxf>
    <dxf>
      <font>
        <sz val="20"/>
      </font>
    </dxf>
    <dxf>
      <font>
        <sz val="20"/>
      </font>
    </dxf>
    <dxf>
      <font>
        <sz val="20"/>
      </font>
    </dxf>
    <dxf>
      <font>
        <sz val="20"/>
      </font>
    </dxf>
    <dxf>
      <font>
        <sz val="20"/>
      </font>
    </dxf>
    <dxf>
      <font>
        <sz val="20"/>
      </font>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font>
        <sz val="20"/>
      </font>
    </dxf>
    <dxf>
      <font>
        <sz val="20"/>
      </font>
    </dxf>
    <dxf>
      <font>
        <sz val="20"/>
      </font>
    </dxf>
    <dxf>
      <font>
        <sz val="20"/>
      </font>
    </dxf>
    <dxf>
      <font>
        <sz val="20"/>
      </font>
    </dxf>
    <dxf>
      <font>
        <sz val="20"/>
      </font>
    </dxf>
    <dxf>
      <font>
        <sz val="20"/>
      </fon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font>
        <sz val="20"/>
      </font>
    </dxf>
    <dxf>
      <font>
        <sz val="20"/>
      </font>
    </dxf>
    <dxf>
      <font>
        <sz val="20"/>
      </font>
    </dxf>
    <dxf>
      <font>
        <sz val="20"/>
      </font>
    </dxf>
    <dxf>
      <font>
        <sz val="20"/>
      </font>
    </dxf>
    <dxf>
      <font>
        <sz val="20"/>
      </font>
    </dxf>
    <dxf>
      <font>
        <sz val="20"/>
      </font>
    </dxf>
    <dxf>
      <font>
        <sz val="20"/>
      </font>
    </dxf>
    <dxf>
      <font>
        <sz val="20"/>
      </font>
    </dxf>
    <dxf>
      <font>
        <sz val="20"/>
      </fon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font>
        <sz val="20"/>
      </font>
    </dxf>
    <dxf>
      <font>
        <sz val="20"/>
      </font>
    </dxf>
    <dxf>
      <font>
        <sz val="20"/>
      </font>
    </dxf>
    <dxf>
      <font>
        <sz val="20"/>
      </font>
    </dxf>
    <dxf>
      <font>
        <sz val="20"/>
      </font>
    </dxf>
    <dxf>
      <font>
        <sz val="20"/>
      </font>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font>
        <sz val="20"/>
      </font>
    </dxf>
    <dxf>
      <font>
        <sz val="20"/>
      </font>
    </dxf>
    <dxf>
      <font>
        <sz val="20"/>
      </font>
    </dxf>
    <dxf>
      <font>
        <sz val="20"/>
      </font>
    </dxf>
    <dxf>
      <font>
        <sz val="20"/>
      </font>
    </dxf>
    <dxf>
      <font>
        <sz val="20"/>
      </font>
    </dxf>
    <dxf>
      <font>
        <sz val="20"/>
      </fon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font>
        <sz val="20"/>
      </font>
    </dxf>
    <dxf>
      <font>
        <sz val="20"/>
      </font>
    </dxf>
    <dxf>
      <font>
        <sz val="20"/>
      </font>
    </dxf>
    <dxf>
      <font>
        <sz val="20"/>
      </font>
    </dxf>
    <dxf>
      <font>
        <sz val="20"/>
      </font>
    </dxf>
    <dxf>
      <font>
        <sz val="20"/>
      </font>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font>
        <sz val="20"/>
      </font>
    </dxf>
    <dxf>
      <font>
        <sz val="20"/>
      </font>
    </dxf>
    <dxf>
      <font>
        <sz val="20"/>
      </font>
    </dxf>
    <dxf>
      <font>
        <sz val="20"/>
      </font>
    </dxf>
    <dxf>
      <font>
        <sz val="20"/>
      </font>
    </dxf>
    <dxf>
      <font>
        <sz val="20"/>
      </font>
    </dxf>
    <dxf>
      <font>
        <sz val="20"/>
      </font>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font>
        <sz val="20"/>
      </font>
    </dxf>
    <dxf>
      <font>
        <sz val="20"/>
      </font>
    </dxf>
    <dxf>
      <font>
        <sz val="20"/>
      </font>
    </dxf>
    <dxf>
      <font>
        <sz val="20"/>
      </font>
    </dxf>
    <dxf>
      <font>
        <sz val="20"/>
      </font>
    </dxf>
    <dxf>
      <font>
        <sz val="20"/>
      </font>
    </dxf>
    <dxf>
      <font>
        <sz val="20"/>
      </font>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ont>
        <sz val="20"/>
      </font>
    </dxf>
    <dxf>
      <font>
        <sz val="20"/>
      </font>
    </dxf>
    <dxf>
      <font>
        <sz val="20"/>
      </font>
    </dxf>
    <dxf>
      <font>
        <sz val="20"/>
      </font>
    </dxf>
    <dxf>
      <font>
        <sz val="20"/>
      </font>
    </dxf>
    <dxf>
      <font>
        <sz val="20"/>
      </font>
    </dxf>
    <dxf>
      <font>
        <sz val="20"/>
      </font>
    </dxf>
    <dxf>
      <font>
        <sz val="20"/>
      </font>
    </dxf>
    <dxf>
      <font>
        <sz val="20"/>
      </font>
    </dxf>
    <dxf>
      <font>
        <sz val="20"/>
      </font>
    </dxf>
    <dxf>
      <font>
        <sz val="20"/>
      </fon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font>
        <sz val="20"/>
      </font>
    </dxf>
    <dxf>
      <font>
        <sz val="20"/>
      </font>
    </dxf>
    <dxf>
      <font>
        <sz val="20"/>
      </font>
    </dxf>
    <dxf>
      <font>
        <sz val="20"/>
      </font>
    </dxf>
    <dxf>
      <font>
        <sz val="20"/>
      </font>
    </dxf>
    <dxf>
      <font>
        <sz val="20"/>
      </font>
    </dxf>
    <dxf>
      <font>
        <sz val="20"/>
      </font>
    </dxf>
    <dxf>
      <font>
        <sz val="20"/>
      </font>
    </dxf>
    <dxf>
      <font>
        <sz val="20"/>
      </font>
    </dxf>
    <dxf>
      <font>
        <sz val="20"/>
      </font>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ont>
        <sz val="20"/>
      </font>
    </dxf>
    <dxf>
      <font>
        <sz val="20"/>
      </font>
    </dxf>
    <dxf>
      <font>
        <sz val="20"/>
      </font>
    </dxf>
    <dxf>
      <font>
        <sz val="20"/>
      </font>
    </dxf>
    <dxf>
      <font>
        <sz val="20"/>
      </font>
    </dxf>
    <dxf>
      <font>
        <sz val="20"/>
      </font>
    </dxf>
    <dxf>
      <font>
        <sz val="20"/>
      </font>
    </dxf>
    <dxf>
      <font>
        <sz val="20"/>
      </font>
    </dxf>
    <dxf>
      <font>
        <sz val="20"/>
      </font>
    </dxf>
    <dxf>
      <font>
        <sz val="20"/>
      </font>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font>
        <sz val="20"/>
      </font>
    </dxf>
    <dxf>
      <font>
        <sz val="20"/>
      </font>
    </dxf>
    <dxf>
      <font>
        <sz val="20"/>
      </font>
    </dxf>
    <dxf>
      <font>
        <sz val="20"/>
      </font>
    </dxf>
    <dxf>
      <font>
        <sz val="20"/>
      </font>
    </dxf>
    <dxf>
      <font>
        <sz val="20"/>
      </font>
    </dxf>
    <dxf>
      <font>
        <sz val="20"/>
      </font>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font>
        <sz val="20"/>
      </font>
    </dxf>
    <dxf>
      <font>
        <sz val="20"/>
      </font>
    </dxf>
    <dxf>
      <font>
        <sz val="20"/>
      </font>
    </dxf>
    <dxf>
      <font>
        <sz val="20"/>
      </font>
    </dxf>
    <dxf>
      <font>
        <sz val="20"/>
      </font>
    </dxf>
    <dxf>
      <font>
        <sz val="20"/>
      </font>
    </dxf>
    <dxf>
      <font>
        <sz val="20"/>
      </font>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ont>
        <sz val="20"/>
      </font>
    </dxf>
    <dxf>
      <font>
        <sz val="20"/>
      </font>
    </dxf>
    <dxf>
      <font>
        <sz val="20"/>
      </font>
    </dxf>
    <dxf>
      <font>
        <sz val="20"/>
      </font>
    </dxf>
    <dxf>
      <font>
        <sz val="20"/>
      </font>
    </dxf>
    <dxf>
      <font>
        <sz val="20"/>
      </font>
    </dxf>
    <dxf>
      <font>
        <sz val="20"/>
      </font>
    </dxf>
    <dxf>
      <font>
        <sz val="20"/>
      </font>
    </dxf>
    <dxf>
      <font>
        <sz val="20"/>
      </font>
    </dxf>
    <dxf>
      <font>
        <sz val="20"/>
      </font>
    </dxf>
    <dxf>
      <font>
        <sz val="20"/>
      </font>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font>
        <sz val="20"/>
      </font>
    </dxf>
    <dxf>
      <font>
        <sz val="20"/>
      </font>
    </dxf>
    <dxf>
      <font>
        <sz val="20"/>
      </font>
    </dxf>
    <dxf>
      <font>
        <sz val="20"/>
      </font>
    </dxf>
    <dxf>
      <font>
        <sz val="20"/>
      </font>
    </dxf>
    <dxf>
      <font>
        <sz val="20"/>
      </font>
    </dxf>
    <dxf>
      <font>
        <sz val="20"/>
      </font>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ont>
        <sz val="20"/>
      </font>
    </dxf>
    <dxf>
      <font>
        <sz val="20"/>
      </font>
    </dxf>
    <dxf>
      <font>
        <sz val="20"/>
      </font>
    </dxf>
    <dxf>
      <font>
        <sz val="20"/>
      </font>
    </dxf>
    <dxf>
      <font>
        <sz val="20"/>
      </font>
    </dxf>
    <dxf>
      <font>
        <sz val="20"/>
      </font>
    </dxf>
    <dxf>
      <font>
        <sz val="20"/>
      </font>
    </dxf>
    <dxf>
      <font>
        <sz val="20"/>
      </font>
    </dxf>
    <dxf>
      <font>
        <sz val="20"/>
      </font>
    </dxf>
    <dxf>
      <font>
        <sz val="20"/>
      </font>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font>
        <sz val="20"/>
      </font>
    </dxf>
    <dxf>
      <font>
        <sz val="20"/>
      </font>
    </dxf>
    <dxf>
      <font>
        <sz val="20"/>
      </font>
    </dxf>
    <dxf>
      <font>
        <sz val="20"/>
      </font>
    </dxf>
    <dxf>
      <font>
        <sz val="20"/>
      </font>
    </dxf>
    <dxf>
      <font>
        <sz val="20"/>
      </font>
    </dxf>
    <dxf>
      <font>
        <sz val="20"/>
      </fon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font>
        <sz val="20"/>
      </font>
    </dxf>
    <dxf>
      <font>
        <sz val="20"/>
      </font>
    </dxf>
    <dxf>
      <font>
        <sz val="20"/>
      </font>
    </dxf>
    <dxf>
      <font>
        <sz val="20"/>
      </font>
    </dxf>
    <dxf>
      <font>
        <sz val="20"/>
      </font>
    </dxf>
    <dxf>
      <font>
        <sz val="20"/>
      </font>
    </dxf>
    <dxf>
      <font>
        <sz val="20"/>
      </font>
    </dxf>
    <dxf>
      <font>
        <sz val="20"/>
      </font>
    </dxf>
    <dxf>
      <font>
        <sz val="20"/>
      </font>
    </dxf>
    <dxf>
      <font>
        <sz val="20"/>
      </fon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font>
        <sz val="20"/>
      </font>
    </dxf>
    <dxf>
      <font>
        <sz val="20"/>
      </font>
    </dxf>
    <dxf>
      <font>
        <sz val="20"/>
      </font>
    </dxf>
    <dxf>
      <font>
        <sz val="20"/>
      </font>
    </dxf>
    <dxf>
      <font>
        <sz val="20"/>
      </font>
    </dxf>
    <dxf>
      <font>
        <sz val="20"/>
      </font>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font>
        <sz val="20"/>
      </font>
    </dxf>
    <dxf>
      <font>
        <sz val="20"/>
      </font>
    </dxf>
    <dxf>
      <font>
        <sz val="20"/>
      </font>
    </dxf>
    <dxf>
      <font>
        <sz val="20"/>
      </font>
    </dxf>
    <dxf>
      <font>
        <sz val="20"/>
      </font>
    </dxf>
    <dxf>
      <font>
        <sz val="20"/>
      </font>
    </dxf>
    <dxf>
      <font>
        <sz val="20"/>
      </fon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font>
        <sz val="20"/>
      </font>
    </dxf>
    <dxf>
      <font>
        <sz val="20"/>
      </font>
    </dxf>
    <dxf>
      <font>
        <sz val="20"/>
      </font>
    </dxf>
    <dxf>
      <font>
        <sz val="20"/>
      </font>
    </dxf>
    <dxf>
      <font>
        <sz val="20"/>
      </font>
    </dxf>
    <dxf>
      <font>
        <sz val="20"/>
      </font>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font>
        <sz val="20"/>
      </font>
    </dxf>
    <dxf>
      <font>
        <sz val="20"/>
      </font>
    </dxf>
    <dxf>
      <font>
        <sz val="20"/>
      </font>
    </dxf>
    <dxf>
      <font>
        <sz val="20"/>
      </font>
    </dxf>
    <dxf>
      <font>
        <sz val="20"/>
      </font>
    </dxf>
    <dxf>
      <font>
        <sz val="20"/>
      </font>
    </dxf>
    <dxf>
      <font>
        <sz val="20"/>
      </font>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font>
        <sz val="20"/>
      </font>
    </dxf>
    <dxf>
      <font>
        <sz val="20"/>
      </font>
    </dxf>
    <dxf>
      <font>
        <sz val="20"/>
      </font>
    </dxf>
    <dxf>
      <font>
        <sz val="20"/>
      </font>
    </dxf>
    <dxf>
      <font>
        <sz val="20"/>
      </font>
    </dxf>
    <dxf>
      <font>
        <sz val="20"/>
      </font>
    </dxf>
    <dxf>
      <font>
        <sz val="20"/>
      </font>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ont>
        <sz val="20"/>
      </font>
    </dxf>
    <dxf>
      <font>
        <sz val="20"/>
      </font>
    </dxf>
    <dxf>
      <font>
        <sz val="20"/>
      </font>
    </dxf>
    <dxf>
      <font>
        <sz val="20"/>
      </font>
    </dxf>
    <dxf>
      <font>
        <sz val="20"/>
      </font>
    </dxf>
    <dxf>
      <font>
        <sz val="20"/>
      </font>
    </dxf>
    <dxf>
      <font>
        <sz val="20"/>
      </font>
    </dxf>
    <dxf>
      <font>
        <sz val="20"/>
      </font>
    </dxf>
    <dxf>
      <font>
        <sz val="20"/>
      </font>
    </dxf>
    <dxf>
      <font>
        <sz val="20"/>
      </font>
    </dxf>
    <dxf>
      <font>
        <sz val="20"/>
      </fon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font>
        <sz val="20"/>
      </font>
    </dxf>
    <dxf>
      <font>
        <sz val="20"/>
      </font>
    </dxf>
    <dxf>
      <font>
        <sz val="20"/>
      </font>
    </dxf>
    <dxf>
      <font>
        <sz val="20"/>
      </font>
    </dxf>
    <dxf>
      <font>
        <sz val="20"/>
      </font>
    </dxf>
    <dxf>
      <font>
        <sz val="20"/>
      </font>
    </dxf>
    <dxf>
      <font>
        <sz val="20"/>
      </font>
    </dxf>
    <dxf>
      <font>
        <sz val="20"/>
      </font>
    </dxf>
    <dxf>
      <font>
        <sz val="20"/>
      </font>
    </dxf>
    <dxf>
      <font>
        <sz val="20"/>
      </font>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ont>
        <sz val="20"/>
      </font>
    </dxf>
    <dxf>
      <font>
        <sz val="20"/>
      </font>
    </dxf>
    <dxf>
      <font>
        <sz val="20"/>
      </font>
    </dxf>
    <dxf>
      <font>
        <sz val="20"/>
      </font>
    </dxf>
    <dxf>
      <font>
        <sz val="20"/>
      </font>
    </dxf>
    <dxf>
      <font>
        <sz val="20"/>
      </font>
    </dxf>
    <dxf>
      <font>
        <sz val="20"/>
      </font>
    </dxf>
    <dxf>
      <font>
        <sz val="20"/>
      </font>
    </dxf>
    <dxf>
      <font>
        <sz val="20"/>
      </font>
    </dxf>
    <dxf>
      <font>
        <sz val="20"/>
      </fon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font>
        <sz val="20"/>
      </font>
    </dxf>
    <dxf>
      <font>
        <sz val="20"/>
      </font>
    </dxf>
    <dxf>
      <font>
        <sz val="20"/>
      </font>
    </dxf>
    <dxf>
      <font>
        <sz val="20"/>
      </font>
    </dxf>
    <dxf>
      <font>
        <sz val="20"/>
      </font>
    </dxf>
    <dxf>
      <font>
        <sz val="20"/>
      </font>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font>
        <sz val="20"/>
      </font>
    </dxf>
    <dxf>
      <font>
        <sz val="20"/>
      </font>
    </dxf>
    <dxf>
      <font>
        <sz val="20"/>
      </font>
    </dxf>
    <dxf>
      <font>
        <sz val="20"/>
      </font>
    </dxf>
    <dxf>
      <font>
        <sz val="20"/>
      </font>
    </dxf>
    <dxf>
      <font>
        <sz val="20"/>
      </font>
    </dxf>
    <dxf>
      <font>
        <sz val="20"/>
      </font>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font>
        <sz val="20"/>
      </font>
    </dxf>
    <dxf>
      <font>
        <sz val="20"/>
      </font>
    </dxf>
    <dxf>
      <font>
        <sz val="20"/>
      </font>
    </dxf>
    <dxf>
      <font>
        <sz val="20"/>
      </font>
    </dxf>
    <dxf>
      <font>
        <sz val="20"/>
      </font>
    </dxf>
    <dxf>
      <font>
        <sz val="20"/>
      </font>
    </dxf>
    <dxf>
      <font>
        <sz val="20"/>
      </font>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ont>
        <sz val="20"/>
      </font>
    </dxf>
    <dxf>
      <font>
        <sz val="20"/>
      </font>
    </dxf>
    <dxf>
      <font>
        <sz val="20"/>
      </font>
    </dxf>
    <dxf>
      <font>
        <sz val="20"/>
      </font>
    </dxf>
    <dxf>
      <font>
        <sz val="20"/>
      </font>
    </dxf>
    <dxf>
      <font>
        <sz val="20"/>
      </font>
    </dxf>
    <dxf>
      <font>
        <sz val="20"/>
      </font>
    </dxf>
    <dxf>
      <font>
        <sz val="20"/>
      </font>
    </dxf>
    <dxf>
      <font>
        <sz val="20"/>
      </font>
    </dxf>
    <dxf>
      <font>
        <sz val="20"/>
      </font>
    </dxf>
    <dxf>
      <font>
        <sz val="20"/>
      </fon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font>
        <sz val="20"/>
      </font>
    </dxf>
    <dxf>
      <font>
        <sz val="20"/>
      </font>
    </dxf>
    <dxf>
      <font>
        <sz val="20"/>
      </font>
    </dxf>
    <dxf>
      <font>
        <sz val="20"/>
      </font>
    </dxf>
    <dxf>
      <font>
        <sz val="20"/>
      </font>
    </dxf>
    <dxf>
      <font>
        <sz val="20"/>
      </font>
    </dxf>
    <dxf>
      <font>
        <sz val="20"/>
      </font>
    </dxf>
    <dxf>
      <font>
        <sz val="20"/>
      </font>
    </dxf>
    <dxf>
      <font>
        <sz val="20"/>
      </font>
    </dxf>
    <dxf>
      <font>
        <sz val="20"/>
      </font>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ont>
        <sz val="20"/>
      </font>
    </dxf>
    <dxf>
      <font>
        <sz val="20"/>
      </font>
    </dxf>
    <dxf>
      <font>
        <sz val="20"/>
      </font>
    </dxf>
    <dxf>
      <font>
        <sz val="20"/>
      </font>
    </dxf>
    <dxf>
      <font>
        <sz val="20"/>
      </font>
    </dxf>
    <dxf>
      <font>
        <sz val="20"/>
      </font>
    </dxf>
    <dxf>
      <font>
        <sz val="20"/>
      </font>
    </dxf>
    <dxf>
      <font>
        <sz val="20"/>
      </font>
    </dxf>
    <dxf>
      <font>
        <sz val="20"/>
      </font>
    </dxf>
    <dxf>
      <font>
        <sz val="20"/>
      </font>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font>
        <sz val="20"/>
      </font>
    </dxf>
    <dxf>
      <font>
        <sz val="20"/>
      </font>
    </dxf>
    <dxf>
      <font>
        <sz val="20"/>
      </font>
    </dxf>
    <dxf>
      <font>
        <sz val="20"/>
      </font>
    </dxf>
    <dxf>
      <font>
        <sz val="20"/>
      </font>
    </dxf>
    <dxf>
      <font>
        <sz val="20"/>
      </font>
    </dxf>
    <dxf>
      <font>
        <sz val="20"/>
      </fon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font>
        <sz val="20"/>
      </font>
    </dxf>
    <dxf>
      <font>
        <sz val="20"/>
      </font>
    </dxf>
    <dxf>
      <font>
        <sz val="20"/>
      </font>
    </dxf>
    <dxf>
      <font>
        <sz val="20"/>
      </font>
    </dxf>
    <dxf>
      <font>
        <sz val="20"/>
      </font>
    </dxf>
    <dxf>
      <font>
        <sz val="20"/>
      </font>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font>
        <sz val="20"/>
      </font>
    </dxf>
    <dxf>
      <font>
        <sz val="20"/>
      </font>
    </dxf>
    <dxf>
      <font>
        <sz val="20"/>
      </font>
    </dxf>
    <dxf>
      <font>
        <sz val="20"/>
      </font>
    </dxf>
    <dxf>
      <font>
        <sz val="20"/>
      </font>
    </dxf>
    <dxf>
      <font>
        <sz val="20"/>
      </font>
    </dxf>
    <dxf>
      <font>
        <sz val="20"/>
      </font>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font>
        <sz val="20"/>
      </font>
    </dxf>
    <dxf>
      <font>
        <sz val="20"/>
      </font>
    </dxf>
    <dxf>
      <font>
        <sz val="20"/>
      </font>
    </dxf>
    <dxf>
      <font>
        <sz val="20"/>
      </font>
    </dxf>
    <dxf>
      <font>
        <sz val="20"/>
      </font>
    </dxf>
    <dxf>
      <font>
        <sz val="20"/>
      </font>
    </dxf>
    <dxf>
      <font>
        <sz val="20"/>
      </font>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ont>
        <sz val="20"/>
      </font>
    </dxf>
    <dxf>
      <font>
        <sz val="20"/>
      </font>
    </dxf>
    <dxf>
      <font>
        <sz val="20"/>
      </font>
    </dxf>
    <dxf>
      <font>
        <sz val="20"/>
      </font>
    </dxf>
    <dxf>
      <font>
        <sz val="20"/>
      </font>
    </dxf>
    <dxf>
      <font>
        <sz val="20"/>
      </font>
    </dxf>
    <dxf>
      <font>
        <sz val="20"/>
      </font>
    </dxf>
    <dxf>
      <font>
        <sz val="20"/>
      </font>
    </dxf>
    <dxf>
      <font>
        <sz val="20"/>
      </font>
    </dxf>
    <dxf>
      <font>
        <sz val="20"/>
      </font>
    </dxf>
    <dxf>
      <font>
        <sz val="20"/>
      </fon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font>
        <sz val="20"/>
      </font>
    </dxf>
    <dxf>
      <font>
        <sz val="20"/>
      </font>
    </dxf>
    <dxf>
      <font>
        <sz val="20"/>
      </font>
    </dxf>
    <dxf>
      <font>
        <sz val="20"/>
      </font>
    </dxf>
    <dxf>
      <font>
        <sz val="20"/>
      </font>
    </dxf>
    <dxf>
      <font>
        <sz val="20"/>
      </font>
    </dxf>
    <dxf>
      <font>
        <sz val="20"/>
      </font>
    </dxf>
    <dxf>
      <font>
        <sz val="20"/>
      </font>
    </dxf>
    <dxf>
      <font>
        <sz val="20"/>
      </font>
    </dxf>
    <dxf>
      <font>
        <sz val="20"/>
      </font>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ont>
        <sz val="20"/>
      </font>
    </dxf>
    <dxf>
      <font>
        <sz val="20"/>
      </font>
    </dxf>
    <dxf>
      <font>
        <sz val="20"/>
      </font>
    </dxf>
    <dxf>
      <font>
        <sz val="20"/>
      </font>
    </dxf>
    <dxf>
      <font>
        <sz val="20"/>
      </font>
    </dxf>
    <dxf>
      <font>
        <sz val="20"/>
      </font>
    </dxf>
    <dxf>
      <font>
        <sz val="20"/>
      </font>
    </dxf>
    <dxf>
      <font>
        <sz val="20"/>
      </font>
    </dxf>
    <dxf>
      <font>
        <sz val="20"/>
      </font>
    </dxf>
    <dxf>
      <font>
        <sz val="20"/>
      </fon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font>
        <sz val="20"/>
      </font>
    </dxf>
    <dxf>
      <font>
        <sz val="20"/>
      </font>
    </dxf>
    <dxf>
      <font>
        <sz val="20"/>
      </font>
    </dxf>
    <dxf>
      <font>
        <sz val="20"/>
      </font>
    </dxf>
    <dxf>
      <font>
        <sz val="20"/>
      </font>
    </dxf>
    <dxf>
      <font>
        <sz val="20"/>
      </font>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font>
        <sz val="20"/>
      </font>
    </dxf>
    <dxf>
      <font>
        <sz val="20"/>
      </font>
    </dxf>
    <dxf>
      <font>
        <sz val="20"/>
      </font>
    </dxf>
    <dxf>
      <font>
        <sz val="20"/>
      </font>
    </dxf>
    <dxf>
      <font>
        <sz val="20"/>
      </font>
    </dxf>
    <dxf>
      <font>
        <sz val="20"/>
      </font>
    </dxf>
    <dxf>
      <font>
        <sz val="20"/>
      </font>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font>
        <sz val="20"/>
      </font>
    </dxf>
    <dxf>
      <font>
        <sz val="20"/>
      </font>
    </dxf>
    <dxf>
      <font>
        <sz val="20"/>
      </font>
    </dxf>
    <dxf>
      <font>
        <sz val="20"/>
      </font>
    </dxf>
    <dxf>
      <font>
        <sz val="20"/>
      </font>
    </dxf>
    <dxf>
      <font>
        <sz val="20"/>
      </font>
    </dxf>
    <dxf>
      <font>
        <sz val="20"/>
      </font>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ont>
        <sz val="20"/>
      </font>
    </dxf>
    <dxf>
      <font>
        <sz val="20"/>
      </font>
    </dxf>
    <dxf>
      <font>
        <sz val="20"/>
      </font>
    </dxf>
    <dxf>
      <font>
        <sz val="20"/>
      </font>
    </dxf>
    <dxf>
      <font>
        <sz val="20"/>
      </font>
    </dxf>
    <dxf>
      <font>
        <sz val="20"/>
      </font>
    </dxf>
    <dxf>
      <font>
        <sz val="20"/>
      </font>
    </dxf>
    <dxf>
      <font>
        <sz val="20"/>
      </font>
    </dxf>
    <dxf>
      <font>
        <sz val="20"/>
      </font>
    </dxf>
    <dxf>
      <font>
        <sz val="20"/>
      </font>
    </dxf>
    <dxf>
      <font>
        <sz val="20"/>
      </fon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font>
        <sz val="20"/>
      </font>
    </dxf>
    <dxf>
      <font>
        <sz val="20"/>
      </font>
    </dxf>
    <dxf>
      <font>
        <sz val="20"/>
      </font>
    </dxf>
    <dxf>
      <font>
        <sz val="20"/>
      </font>
    </dxf>
    <dxf>
      <font>
        <sz val="20"/>
      </font>
    </dxf>
    <dxf>
      <font>
        <sz val="20"/>
      </font>
    </dxf>
    <dxf>
      <font>
        <sz val="20"/>
      </font>
    </dxf>
    <dxf>
      <font>
        <sz val="20"/>
      </font>
    </dxf>
    <dxf>
      <font>
        <sz val="20"/>
      </font>
    </dxf>
    <dxf>
      <font>
        <sz val="20"/>
      </font>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ont>
        <sz val="20"/>
      </font>
    </dxf>
    <dxf>
      <font>
        <sz val="20"/>
      </font>
    </dxf>
    <dxf>
      <font>
        <sz val="20"/>
      </font>
    </dxf>
    <dxf>
      <font>
        <sz val="20"/>
      </font>
    </dxf>
    <dxf>
      <font>
        <sz val="20"/>
      </font>
    </dxf>
    <dxf>
      <font>
        <sz val="20"/>
      </font>
    </dxf>
    <dxf>
      <font>
        <sz val="20"/>
      </font>
    </dxf>
    <dxf>
      <font>
        <sz val="20"/>
      </font>
    </dxf>
    <dxf>
      <font>
        <sz val="20"/>
      </font>
    </dxf>
    <dxf>
      <font>
        <sz val="20"/>
      </font>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ont>
        <sz val="20"/>
      </font>
    </dxf>
    <dxf>
      <font>
        <sz val="20"/>
      </font>
    </dxf>
    <dxf>
      <font>
        <sz val="20"/>
      </font>
    </dxf>
    <dxf>
      <font>
        <sz val="20"/>
      </font>
    </dxf>
    <dxf>
      <font>
        <sz val="20"/>
      </font>
    </dxf>
    <dxf>
      <font>
        <sz val="20"/>
      </font>
    </dxf>
    <dxf>
      <font>
        <sz val="20"/>
      </font>
    </dxf>
    <dxf>
      <font>
        <sz val="20"/>
      </font>
    </dxf>
    <dxf>
      <font>
        <sz val="20"/>
      </font>
    </dxf>
    <dxf>
      <font>
        <sz val="20"/>
      </font>
    </dxf>
    <dxf>
      <font>
        <sz val="20"/>
      </font>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font>
        <sz val="20"/>
      </font>
    </dxf>
    <dxf>
      <font>
        <sz val="20"/>
      </font>
    </dxf>
    <dxf>
      <font>
        <sz val="20"/>
      </font>
    </dxf>
    <dxf>
      <font>
        <sz val="20"/>
      </font>
    </dxf>
    <dxf>
      <font>
        <sz val="20"/>
      </font>
    </dxf>
    <dxf>
      <font>
        <sz val="20"/>
      </font>
    </dxf>
    <dxf>
      <font>
        <sz val="20"/>
      </font>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ont>
        <sz val="20"/>
      </font>
    </dxf>
    <dxf>
      <font>
        <sz val="20"/>
      </font>
    </dxf>
    <dxf>
      <font>
        <sz val="20"/>
      </font>
    </dxf>
    <dxf>
      <font>
        <sz val="20"/>
      </font>
    </dxf>
    <dxf>
      <font>
        <sz val="20"/>
      </font>
    </dxf>
    <dxf>
      <font>
        <sz val="20"/>
      </font>
    </dxf>
    <dxf>
      <font>
        <sz val="20"/>
      </font>
    </dxf>
    <dxf>
      <font>
        <sz val="20"/>
      </font>
    </dxf>
    <dxf>
      <font>
        <sz val="20"/>
      </font>
    </dxf>
    <dxf>
      <font>
        <sz val="20"/>
      </font>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font>
        <sz val="20"/>
      </font>
    </dxf>
    <dxf>
      <font>
        <sz val="20"/>
      </font>
    </dxf>
    <dxf>
      <font>
        <sz val="20"/>
      </font>
    </dxf>
    <dxf>
      <font>
        <sz val="20"/>
      </font>
    </dxf>
    <dxf>
      <font>
        <sz val="20"/>
      </font>
    </dxf>
    <dxf>
      <font>
        <sz val="20"/>
      </font>
    </dxf>
    <dxf>
      <font>
        <sz val="20"/>
      </fon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font>
        <sz val="20"/>
      </font>
    </dxf>
    <dxf>
      <font>
        <sz val="20"/>
      </font>
    </dxf>
    <dxf>
      <font>
        <sz val="20"/>
      </font>
    </dxf>
    <dxf>
      <font>
        <sz val="20"/>
      </font>
    </dxf>
    <dxf>
      <font>
        <sz val="20"/>
      </font>
    </dxf>
    <dxf>
      <font>
        <sz val="20"/>
      </font>
    </dxf>
    <dxf>
      <font>
        <sz val="20"/>
      </font>
    </dxf>
    <dxf>
      <font>
        <sz val="20"/>
      </font>
    </dxf>
    <dxf>
      <font>
        <sz val="20"/>
      </font>
    </dxf>
    <dxf>
      <font>
        <sz val="20"/>
      </fon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font>
        <sz val="20"/>
      </font>
    </dxf>
    <dxf>
      <font>
        <sz val="20"/>
      </font>
    </dxf>
    <dxf>
      <font>
        <sz val="20"/>
      </font>
    </dxf>
    <dxf>
      <font>
        <sz val="20"/>
      </font>
    </dxf>
    <dxf>
      <font>
        <sz val="20"/>
      </font>
    </dxf>
    <dxf>
      <font>
        <sz val="20"/>
      </font>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font>
        <sz val="20"/>
      </font>
    </dxf>
    <dxf>
      <font>
        <sz val="20"/>
      </font>
    </dxf>
    <dxf>
      <font>
        <sz val="20"/>
      </font>
    </dxf>
    <dxf>
      <font>
        <sz val="20"/>
      </font>
    </dxf>
    <dxf>
      <font>
        <sz val="20"/>
      </font>
    </dxf>
    <dxf>
      <font>
        <sz val="20"/>
      </font>
    </dxf>
    <dxf>
      <font>
        <sz val="20"/>
      </font>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ont>
        <sz val="20"/>
      </font>
    </dxf>
    <dxf>
      <font>
        <sz val="20"/>
      </font>
    </dxf>
    <dxf>
      <font>
        <sz val="20"/>
      </font>
    </dxf>
    <dxf>
      <font>
        <sz val="20"/>
      </font>
    </dxf>
    <dxf>
      <font>
        <sz val="20"/>
      </font>
    </dxf>
    <dxf>
      <font>
        <sz val="20"/>
      </font>
    </dxf>
    <dxf>
      <font>
        <sz val="20"/>
      </font>
    </dxf>
    <dxf>
      <font>
        <sz val="20"/>
      </font>
    </dxf>
    <dxf>
      <font>
        <sz val="20"/>
      </font>
    </dxf>
    <dxf>
      <font>
        <sz val="20"/>
      </font>
    </dxf>
    <dxf>
      <font>
        <sz val="20"/>
      </font>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font>
        <sz val="20"/>
      </font>
    </dxf>
    <dxf>
      <font>
        <sz val="20"/>
      </font>
    </dxf>
    <dxf>
      <font>
        <sz val="20"/>
      </font>
    </dxf>
    <dxf>
      <font>
        <sz val="20"/>
      </font>
    </dxf>
    <dxf>
      <font>
        <sz val="20"/>
      </font>
    </dxf>
    <dxf>
      <font>
        <sz val="20"/>
      </font>
    </dxf>
    <dxf>
      <font>
        <sz val="20"/>
      </font>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ont>
        <sz val="20"/>
      </font>
    </dxf>
    <dxf>
      <font>
        <sz val="20"/>
      </font>
    </dxf>
    <dxf>
      <font>
        <sz val="20"/>
      </font>
    </dxf>
    <dxf>
      <font>
        <sz val="20"/>
      </font>
    </dxf>
    <dxf>
      <font>
        <sz val="20"/>
      </font>
    </dxf>
    <dxf>
      <font>
        <sz val="20"/>
      </font>
    </dxf>
    <dxf>
      <font>
        <sz val="20"/>
      </font>
    </dxf>
    <dxf>
      <font>
        <sz val="20"/>
      </font>
    </dxf>
    <dxf>
      <font>
        <sz val="20"/>
      </font>
    </dxf>
    <dxf>
      <font>
        <sz val="20"/>
      </font>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font>
        <sz val="20"/>
      </font>
    </dxf>
    <dxf>
      <font>
        <sz val="20"/>
      </font>
    </dxf>
    <dxf>
      <font>
        <sz val="20"/>
      </font>
    </dxf>
    <dxf>
      <font>
        <sz val="20"/>
      </font>
    </dxf>
    <dxf>
      <font>
        <sz val="20"/>
      </font>
    </dxf>
    <dxf>
      <font>
        <sz val="20"/>
      </font>
    </dxf>
    <dxf>
      <font>
        <sz val="20"/>
      </fon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font>
        <sz val="20"/>
      </font>
    </dxf>
    <dxf>
      <font>
        <sz val="20"/>
      </font>
    </dxf>
    <dxf>
      <font>
        <sz val="20"/>
      </font>
    </dxf>
    <dxf>
      <font>
        <sz val="20"/>
      </font>
    </dxf>
    <dxf>
      <font>
        <sz val="20"/>
      </font>
    </dxf>
    <dxf>
      <font>
        <sz val="20"/>
      </font>
    </dxf>
    <dxf>
      <font>
        <sz val="20"/>
      </font>
    </dxf>
    <dxf>
      <font>
        <sz val="20"/>
      </font>
    </dxf>
    <dxf>
      <font>
        <sz val="20"/>
      </font>
    </dxf>
    <dxf>
      <font>
        <sz val="20"/>
      </fon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font>
        <sz val="20"/>
      </font>
    </dxf>
    <dxf>
      <font>
        <sz val="20"/>
      </font>
    </dxf>
    <dxf>
      <font>
        <sz val="20"/>
      </font>
    </dxf>
    <dxf>
      <font>
        <sz val="20"/>
      </font>
    </dxf>
    <dxf>
      <font>
        <sz val="20"/>
      </font>
    </dxf>
    <dxf>
      <font>
        <sz val="20"/>
      </fon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font>
        <sz val="20"/>
      </font>
    </dxf>
    <dxf>
      <font>
        <sz val="20"/>
      </font>
    </dxf>
    <dxf>
      <font>
        <sz val="20"/>
      </font>
    </dxf>
    <dxf>
      <font>
        <sz val="20"/>
      </font>
    </dxf>
    <dxf>
      <font>
        <sz val="20"/>
      </font>
    </dxf>
    <dxf>
      <font>
        <sz val="20"/>
      </font>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font>
        <sz val="20"/>
      </font>
    </dxf>
    <dxf>
      <font>
        <sz val="20"/>
      </font>
    </dxf>
    <dxf>
      <font>
        <sz val="20"/>
      </font>
    </dxf>
    <dxf>
      <font>
        <sz val="20"/>
      </font>
    </dxf>
    <dxf>
      <font>
        <sz val="20"/>
      </font>
    </dxf>
    <dxf>
      <font>
        <sz val="20"/>
      </font>
    </dxf>
    <dxf>
      <font>
        <sz val="20"/>
      </font>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font>
        <sz val="20"/>
      </font>
    </dxf>
    <dxf>
      <font>
        <sz val="20"/>
      </font>
    </dxf>
    <dxf>
      <font>
        <sz val="20"/>
      </font>
    </dxf>
    <dxf>
      <font>
        <sz val="20"/>
      </font>
    </dxf>
    <dxf>
      <font>
        <sz val="20"/>
      </font>
    </dxf>
    <dxf>
      <font>
        <sz val="20"/>
      </font>
    </dxf>
    <dxf>
      <font>
        <sz val="20"/>
      </font>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ont>
        <sz val="20"/>
      </font>
    </dxf>
    <dxf>
      <font>
        <sz val="20"/>
      </font>
    </dxf>
    <dxf>
      <font>
        <sz val="20"/>
      </font>
    </dxf>
    <dxf>
      <font>
        <sz val="20"/>
      </font>
    </dxf>
    <dxf>
      <font>
        <sz val="20"/>
      </font>
    </dxf>
    <dxf>
      <font>
        <sz val="20"/>
      </font>
    </dxf>
    <dxf>
      <font>
        <sz val="20"/>
      </font>
    </dxf>
    <dxf>
      <font>
        <sz val="20"/>
      </font>
    </dxf>
    <dxf>
      <font>
        <sz val="20"/>
      </font>
    </dxf>
    <dxf>
      <font>
        <sz val="20"/>
      </font>
    </dxf>
    <dxf>
      <font>
        <sz val="20"/>
      </fon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font>
        <sz val="20"/>
      </font>
    </dxf>
    <dxf>
      <font>
        <sz val="20"/>
      </font>
    </dxf>
    <dxf>
      <font>
        <sz val="20"/>
      </font>
    </dxf>
    <dxf>
      <font>
        <sz val="20"/>
      </font>
    </dxf>
    <dxf>
      <font>
        <sz val="20"/>
      </font>
    </dxf>
    <dxf>
      <font>
        <sz val="20"/>
      </font>
    </dxf>
    <dxf>
      <font>
        <sz val="20"/>
      </font>
    </dxf>
    <dxf>
      <font>
        <sz val="20"/>
      </font>
    </dxf>
    <dxf>
      <font>
        <sz val="20"/>
      </font>
    </dxf>
    <dxf>
      <font>
        <sz val="20"/>
      </font>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ont>
        <sz val="20"/>
      </font>
    </dxf>
    <dxf>
      <font>
        <sz val="20"/>
      </font>
    </dxf>
    <dxf>
      <font>
        <sz val="20"/>
      </font>
    </dxf>
    <dxf>
      <font>
        <sz val="20"/>
      </font>
    </dxf>
    <dxf>
      <font>
        <sz val="20"/>
      </font>
    </dxf>
    <dxf>
      <font>
        <sz val="20"/>
      </font>
    </dxf>
    <dxf>
      <font>
        <sz val="20"/>
      </font>
    </dxf>
    <dxf>
      <font>
        <sz val="20"/>
      </font>
    </dxf>
    <dxf>
      <font>
        <sz val="20"/>
      </font>
    </dxf>
    <dxf>
      <font>
        <sz val="20"/>
      </font>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font>
        <sz val="20"/>
      </font>
    </dxf>
    <dxf>
      <font>
        <sz val="20"/>
      </font>
    </dxf>
    <dxf>
      <font>
        <sz val="20"/>
      </font>
    </dxf>
    <dxf>
      <font>
        <sz val="20"/>
      </font>
    </dxf>
    <dxf>
      <font>
        <sz val="20"/>
      </font>
    </dxf>
    <dxf>
      <font>
        <sz val="20"/>
      </font>
    </dxf>
    <dxf>
      <font>
        <sz val="20"/>
      </fon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font>
        <sz val="20"/>
      </font>
    </dxf>
    <dxf>
      <font>
        <sz val="20"/>
      </font>
    </dxf>
    <dxf>
      <font>
        <sz val="20"/>
      </font>
    </dxf>
    <dxf>
      <font>
        <sz val="20"/>
      </font>
    </dxf>
    <dxf>
      <font>
        <sz val="20"/>
      </font>
    </dxf>
    <dxf>
      <font>
        <sz val="20"/>
      </font>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font>
        <sz val="20"/>
      </font>
    </dxf>
    <dxf>
      <font>
        <sz val="20"/>
      </font>
    </dxf>
    <dxf>
      <font>
        <sz val="20"/>
      </font>
    </dxf>
    <dxf>
      <font>
        <sz val="20"/>
      </font>
    </dxf>
    <dxf>
      <font>
        <sz val="20"/>
      </font>
    </dxf>
    <dxf>
      <font>
        <sz val="20"/>
      </font>
    </dxf>
    <dxf>
      <font>
        <sz val="20"/>
      </font>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font>
        <sz val="20"/>
      </font>
    </dxf>
    <dxf>
      <font>
        <sz val="20"/>
      </font>
    </dxf>
    <dxf>
      <font>
        <sz val="20"/>
      </font>
    </dxf>
    <dxf>
      <font>
        <sz val="20"/>
      </font>
    </dxf>
    <dxf>
      <font>
        <sz val="20"/>
      </font>
    </dxf>
    <dxf>
      <font>
        <sz val="20"/>
      </font>
    </dxf>
    <dxf>
      <font>
        <sz val="20"/>
      </font>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ont>
        <sz val="20"/>
      </font>
    </dxf>
    <dxf>
      <font>
        <sz val="20"/>
      </font>
    </dxf>
    <dxf>
      <font>
        <sz val="20"/>
      </font>
    </dxf>
    <dxf>
      <font>
        <sz val="20"/>
      </font>
    </dxf>
    <dxf>
      <font>
        <sz val="20"/>
      </font>
    </dxf>
    <dxf>
      <font>
        <sz val="20"/>
      </font>
    </dxf>
    <dxf>
      <font>
        <sz val="20"/>
      </font>
    </dxf>
    <dxf>
      <font>
        <sz val="20"/>
      </font>
    </dxf>
    <dxf>
      <font>
        <sz val="20"/>
      </font>
    </dxf>
    <dxf>
      <font>
        <sz val="20"/>
      </font>
    </dxf>
    <dxf>
      <font>
        <sz val="20"/>
      </fon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font>
        <sz val="20"/>
      </font>
    </dxf>
    <dxf>
      <font>
        <sz val="20"/>
      </font>
    </dxf>
    <dxf>
      <font>
        <sz val="20"/>
      </font>
    </dxf>
    <dxf>
      <font>
        <sz val="20"/>
      </font>
    </dxf>
    <dxf>
      <font>
        <sz val="20"/>
      </font>
    </dxf>
    <dxf>
      <font>
        <sz val="20"/>
      </font>
    </dxf>
    <dxf>
      <font>
        <sz val="20"/>
      </font>
    </dxf>
    <dxf>
      <font>
        <sz val="20"/>
      </font>
    </dxf>
    <dxf>
      <font>
        <sz val="20"/>
      </font>
    </dxf>
    <dxf>
      <font>
        <sz val="20"/>
      </font>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ont>
        <sz val="20"/>
      </font>
    </dxf>
    <dxf>
      <font>
        <sz val="20"/>
      </font>
    </dxf>
    <dxf>
      <font>
        <sz val="20"/>
      </font>
    </dxf>
    <dxf>
      <font>
        <sz val="20"/>
      </font>
    </dxf>
    <dxf>
      <font>
        <sz val="20"/>
      </font>
    </dxf>
    <dxf>
      <font>
        <sz val="20"/>
      </font>
    </dxf>
    <dxf>
      <font>
        <sz val="20"/>
      </font>
    </dxf>
    <dxf>
      <font>
        <sz val="20"/>
      </font>
    </dxf>
    <dxf>
      <font>
        <sz val="20"/>
      </font>
    </dxf>
    <dxf>
      <font>
        <sz val="20"/>
      </font>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font>
        <sz val="20"/>
      </font>
    </dxf>
    <dxf>
      <font>
        <sz val="20"/>
      </font>
    </dxf>
    <dxf>
      <font>
        <sz val="20"/>
      </font>
    </dxf>
    <dxf>
      <font>
        <sz val="20"/>
      </font>
    </dxf>
    <dxf>
      <font>
        <sz val="20"/>
      </font>
    </dxf>
    <dxf>
      <font>
        <sz val="20"/>
      </font>
    </dxf>
    <dxf>
      <font>
        <sz val="20"/>
      </fon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font>
        <sz val="20"/>
      </font>
    </dxf>
    <dxf>
      <font>
        <sz val="20"/>
      </font>
    </dxf>
    <dxf>
      <font>
        <sz val="20"/>
      </font>
    </dxf>
    <dxf>
      <font>
        <sz val="20"/>
      </font>
    </dxf>
    <dxf>
      <font>
        <sz val="20"/>
      </font>
    </dxf>
    <dxf>
      <font>
        <sz val="20"/>
      </font>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font>
        <sz val="20"/>
      </font>
    </dxf>
    <dxf>
      <font>
        <sz val="20"/>
      </font>
    </dxf>
    <dxf>
      <font>
        <sz val="20"/>
      </font>
    </dxf>
    <dxf>
      <font>
        <sz val="20"/>
      </font>
    </dxf>
    <dxf>
      <font>
        <sz val="20"/>
      </font>
    </dxf>
    <dxf>
      <font>
        <sz val="20"/>
      </font>
    </dxf>
    <dxf>
      <font>
        <sz val="20"/>
      </font>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font>
        <sz val="20"/>
      </font>
    </dxf>
    <dxf>
      <font>
        <sz val="20"/>
      </font>
    </dxf>
    <dxf>
      <font>
        <sz val="20"/>
      </font>
    </dxf>
    <dxf>
      <font>
        <sz val="20"/>
      </font>
    </dxf>
    <dxf>
      <font>
        <sz val="20"/>
      </font>
    </dxf>
    <dxf>
      <font>
        <sz val="20"/>
      </font>
    </dxf>
    <dxf>
      <font>
        <sz val="20"/>
      </font>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ont>
        <sz val="20"/>
      </font>
    </dxf>
    <dxf>
      <font>
        <sz val="20"/>
      </font>
    </dxf>
    <dxf>
      <font>
        <sz val="20"/>
      </font>
    </dxf>
    <dxf>
      <font>
        <sz val="20"/>
      </font>
    </dxf>
    <dxf>
      <font>
        <sz val="20"/>
      </font>
    </dxf>
    <dxf>
      <font>
        <sz val="20"/>
      </font>
    </dxf>
    <dxf>
      <font>
        <sz val="20"/>
      </font>
    </dxf>
    <dxf>
      <font>
        <sz val="20"/>
      </font>
    </dxf>
    <dxf>
      <font>
        <sz val="20"/>
      </font>
    </dxf>
    <dxf>
      <font>
        <sz val="20"/>
      </font>
    </dxf>
    <dxf>
      <font>
        <sz val="20"/>
      </fon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font>
        <sz val="20"/>
      </font>
    </dxf>
    <dxf>
      <font>
        <sz val="20"/>
      </font>
    </dxf>
    <dxf>
      <font>
        <sz val="20"/>
      </font>
    </dxf>
    <dxf>
      <font>
        <sz val="20"/>
      </font>
    </dxf>
    <dxf>
      <font>
        <sz val="20"/>
      </font>
    </dxf>
    <dxf>
      <font>
        <sz val="20"/>
      </font>
    </dxf>
    <dxf>
      <font>
        <sz val="20"/>
      </font>
    </dxf>
    <dxf>
      <font>
        <sz val="20"/>
      </font>
    </dxf>
    <dxf>
      <font>
        <sz val="20"/>
      </font>
    </dxf>
    <dxf>
      <font>
        <sz val="20"/>
      </font>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ont>
        <sz val="20"/>
      </font>
    </dxf>
    <dxf>
      <font>
        <sz val="20"/>
      </font>
    </dxf>
    <dxf>
      <font>
        <sz val="20"/>
      </font>
    </dxf>
    <dxf>
      <font>
        <sz val="20"/>
      </font>
    </dxf>
    <dxf>
      <font>
        <sz val="20"/>
      </font>
    </dxf>
    <dxf>
      <font>
        <sz val="20"/>
      </font>
    </dxf>
    <dxf>
      <font>
        <sz val="20"/>
      </font>
    </dxf>
    <dxf>
      <font>
        <sz val="20"/>
      </font>
    </dxf>
    <dxf>
      <font>
        <sz val="20"/>
      </font>
    </dxf>
    <dxf>
      <font>
        <sz val="20"/>
      </font>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ont>
        <sz val="20"/>
      </font>
    </dxf>
    <dxf>
      <font>
        <sz val="20"/>
      </font>
    </dxf>
    <dxf>
      <font>
        <sz val="20"/>
      </font>
    </dxf>
    <dxf>
      <font>
        <sz val="20"/>
      </font>
    </dxf>
    <dxf>
      <font>
        <sz val="20"/>
      </font>
    </dxf>
    <dxf>
      <font>
        <sz val="20"/>
      </font>
    </dxf>
    <dxf>
      <font>
        <sz val="20"/>
      </font>
    </dxf>
    <dxf>
      <font>
        <sz val="20"/>
      </font>
    </dxf>
    <dxf>
      <font>
        <sz val="20"/>
      </font>
    </dxf>
    <dxf>
      <font>
        <sz val="20"/>
      </font>
    </dxf>
    <dxf>
      <font>
        <sz val="20"/>
      </font>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font>
        <sz val="20"/>
      </font>
    </dxf>
    <dxf>
      <font>
        <sz val="20"/>
      </font>
    </dxf>
    <dxf>
      <font>
        <sz val="20"/>
      </font>
    </dxf>
    <dxf>
      <font>
        <sz val="20"/>
      </font>
    </dxf>
    <dxf>
      <font>
        <sz val="20"/>
      </font>
    </dxf>
    <dxf>
      <font>
        <sz val="20"/>
      </font>
    </dxf>
    <dxf>
      <font>
        <sz val="20"/>
      </font>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ont>
        <sz val="20"/>
      </font>
    </dxf>
    <dxf>
      <font>
        <sz val="20"/>
      </font>
    </dxf>
    <dxf>
      <font>
        <sz val="20"/>
      </font>
    </dxf>
    <dxf>
      <font>
        <sz val="20"/>
      </font>
    </dxf>
    <dxf>
      <font>
        <sz val="20"/>
      </font>
    </dxf>
    <dxf>
      <font>
        <sz val="20"/>
      </font>
    </dxf>
    <dxf>
      <font>
        <sz val="20"/>
      </font>
    </dxf>
    <dxf>
      <font>
        <sz val="20"/>
      </font>
    </dxf>
    <dxf>
      <font>
        <sz val="20"/>
      </font>
    </dxf>
    <dxf>
      <font>
        <sz val="20"/>
      </font>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font>
        <sz val="20"/>
      </font>
    </dxf>
    <dxf>
      <font>
        <sz val="20"/>
      </font>
    </dxf>
    <dxf>
      <font>
        <sz val="20"/>
      </font>
    </dxf>
    <dxf>
      <font>
        <sz val="20"/>
      </font>
    </dxf>
    <dxf>
      <font>
        <sz val="20"/>
      </font>
    </dxf>
    <dxf>
      <font>
        <sz val="20"/>
      </font>
    </dxf>
    <dxf>
      <font>
        <sz val="20"/>
      </fon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font>
        <sz val="20"/>
      </font>
    </dxf>
    <dxf>
      <font>
        <sz val="20"/>
      </font>
    </dxf>
    <dxf>
      <font>
        <sz val="20"/>
      </font>
    </dxf>
    <dxf>
      <font>
        <sz val="20"/>
      </font>
    </dxf>
    <dxf>
      <font>
        <sz val="20"/>
      </font>
    </dxf>
    <dxf>
      <font>
        <sz val="20"/>
      </font>
    </dxf>
    <dxf>
      <font>
        <sz val="20"/>
      </font>
    </dxf>
    <dxf>
      <font>
        <sz val="20"/>
      </font>
    </dxf>
    <dxf>
      <font>
        <sz val="20"/>
      </font>
    </dxf>
    <dxf>
      <font>
        <sz val="20"/>
      </fon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font>
        <sz val="20"/>
      </font>
    </dxf>
    <dxf>
      <font>
        <sz val="20"/>
      </font>
    </dxf>
    <dxf>
      <font>
        <sz val="20"/>
      </font>
    </dxf>
    <dxf>
      <font>
        <sz val="20"/>
      </font>
    </dxf>
    <dxf>
      <font>
        <sz val="20"/>
      </font>
    </dxf>
    <dxf>
      <font>
        <sz val="20"/>
      </font>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font>
        <sz val="20"/>
      </font>
    </dxf>
    <dxf>
      <font>
        <sz val="20"/>
      </font>
    </dxf>
    <dxf>
      <font>
        <sz val="20"/>
      </font>
    </dxf>
    <dxf>
      <font>
        <sz val="20"/>
      </font>
    </dxf>
    <dxf>
      <font>
        <sz val="20"/>
      </font>
    </dxf>
    <dxf>
      <font>
        <sz val="20"/>
      </font>
    </dxf>
    <dxf>
      <font>
        <sz val="20"/>
      </font>
    </dxf>
    <dxf>
      <font>
        <sz val="20"/>
      </font>
    </dxf>
    <dxf>
      <font>
        <sz val="20"/>
      </font>
    </dxf>
    <dxf>
      <font>
        <sz val="20"/>
      </font>
    </dxf>
    <dxf>
      <font>
        <sz val="20"/>
      </font>
    </dxf>
    <dxf>
      <font>
        <sz val="20"/>
      </font>
    </dxf>
    <dxf>
      <font>
        <sz val="20"/>
      </font>
    </dxf>
    <dxf>
      <font>
        <sz val="20"/>
      </font>
    </dxf>
    <dxf>
      <font>
        <sz val="20"/>
      </font>
    </dxf>
    <dxf>
      <font>
        <sz val="20"/>
      </font>
    </dxf>
    <dxf>
      <font>
        <sz val="20"/>
      </font>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ont>
        <sz val="20"/>
      </font>
    </dxf>
    <dxf>
      <font>
        <sz val="20"/>
      </font>
    </dxf>
    <dxf>
      <font>
        <sz val="20"/>
      </font>
    </dxf>
    <dxf>
      <font>
        <sz val="20"/>
      </font>
    </dxf>
    <dxf>
      <font>
        <sz val="20"/>
      </font>
    </dxf>
    <dxf>
      <font>
        <sz val="20"/>
      </font>
    </dxf>
    <dxf>
      <font>
        <sz val="20"/>
      </font>
    </dxf>
    <dxf>
      <font>
        <sz val="20"/>
      </font>
    </dxf>
    <dxf>
      <font>
        <sz val="20"/>
      </font>
    </dxf>
    <dxf>
      <font>
        <sz val="20"/>
      </font>
    </dxf>
    <dxf>
      <font>
        <sz val="20"/>
      </fon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font>
        <sz val="20"/>
      </font>
    </dxf>
    <dxf>
      <font>
        <sz val="20"/>
      </font>
    </dxf>
    <dxf>
      <font>
        <sz val="20"/>
      </font>
    </dxf>
    <dxf>
      <font>
        <sz val="20"/>
      </font>
    </dxf>
    <dxf>
      <font>
        <sz val="20"/>
      </font>
    </dxf>
    <dxf>
      <font>
        <sz val="20"/>
      </font>
    </dxf>
    <dxf>
      <font>
        <sz val="20"/>
      </font>
    </dxf>
    <dxf>
      <font>
        <sz val="20"/>
      </font>
    </dxf>
    <dxf>
      <font>
        <sz val="20"/>
      </font>
    </dxf>
    <dxf>
      <font>
        <sz val="20"/>
      </fon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font>
        <sz val="20"/>
      </font>
    </dxf>
    <dxf>
      <font>
        <sz val="20"/>
      </font>
    </dxf>
    <dxf>
      <font>
        <sz val="20"/>
      </font>
    </dxf>
    <dxf>
      <font>
        <sz val="20"/>
      </font>
    </dxf>
    <dxf>
      <font>
        <sz val="20"/>
      </font>
    </dxf>
    <dxf>
      <font>
        <sz val="20"/>
      </font>
    </dxf>
    <dxf>
      <font>
        <sz val="20"/>
      </font>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font>
        <sz val="20"/>
      </font>
    </dxf>
    <dxf>
      <font>
        <sz val="20"/>
      </font>
    </dxf>
    <dxf>
      <font>
        <sz val="20"/>
      </font>
    </dxf>
    <dxf>
      <font>
        <sz val="20"/>
      </font>
    </dxf>
    <dxf>
      <font>
        <sz val="20"/>
      </font>
    </dxf>
    <dxf>
      <font>
        <sz val="20"/>
      </font>
    </dxf>
    <dxf>
      <font>
        <sz val="20"/>
      </font>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font>
        <sz val="20"/>
      </font>
    </dxf>
    <dxf>
      <font>
        <sz val="20"/>
      </font>
    </dxf>
    <dxf>
      <font>
        <sz val="20"/>
      </font>
    </dxf>
    <dxf>
      <font>
        <sz val="20"/>
      </font>
    </dxf>
    <dxf>
      <font>
        <sz val="20"/>
      </font>
    </dxf>
    <dxf>
      <font>
        <sz val="20"/>
      </font>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font>
        <color theme="1"/>
      </font>
      <fill>
        <patternFill patternType="solid">
          <fgColor auto="1"/>
          <bgColor theme="9"/>
        </patternFill>
      </fill>
    </dxf>
    <dxf>
      <font>
        <color theme="1"/>
      </font>
      <fill>
        <patternFill patternType="solid">
          <bgColor rgb="FF93C571"/>
        </patternFill>
      </fill>
    </dxf>
  </dxfs>
  <tableStyles count="0" defaultTableStyle="TableStyleMedium2" defaultPivotStyle="PivotStyleLight16"/>
  <colors>
    <mruColors>
      <color rgb="FFFF813F"/>
      <color rgb="FFFF8385"/>
      <color rgb="FF00FDFF"/>
      <color rgb="FF93C57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5.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07/relationships/slicerCache" Target="slicerCaches/slicerCache4.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[Mini Project .xlsx]Pivot International count!PivotTable4</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International</a:t>
            </a:r>
            <a:r>
              <a:rPr lang="en-GB" baseline="0"/>
              <a:t> Form count</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International count'!$B$3</c:f>
              <c:strCache>
                <c:ptCount val="1"/>
                <c:pt idx="0">
                  <c:v>Total</c:v>
                </c:pt>
              </c:strCache>
            </c:strRef>
          </c:tx>
          <c:spPr>
            <a:solidFill>
              <a:schemeClr val="accent1"/>
            </a:solidFill>
            <a:ln w="25400">
              <a:noFill/>
            </a:ln>
            <a:effectLst/>
          </c:spPr>
          <c:cat>
            <c:strRef>
              <c:f>'Pivot International count'!$A$4:$A$24</c:f>
              <c:strCache>
                <c:ptCount val="21"/>
                <c:pt idx="0">
                  <c:v>AMP</c:v>
                </c:pt>
                <c:pt idx="1">
                  <c:v>CAP</c:v>
                </c:pt>
                <c:pt idx="2">
                  <c:v>CT TAB</c:v>
                </c:pt>
                <c:pt idx="3">
                  <c:v>DRY VIAL</c:v>
                </c:pt>
                <c:pt idx="4">
                  <c:v>EFF TAB</c:v>
                </c:pt>
                <c:pt idx="5">
                  <c:v>FC RT TAB</c:v>
                </c:pt>
                <c:pt idx="6">
                  <c:v>FC TAB</c:v>
                </c:pt>
                <c:pt idx="7">
                  <c:v>NT OINT</c:v>
                </c:pt>
                <c:pt idx="8">
                  <c:v>OPH DRP</c:v>
                </c:pt>
                <c:pt idx="9">
                  <c:v>ORAL LIQ</c:v>
                </c:pt>
                <c:pt idx="10">
                  <c:v>ORL DRP</c:v>
                </c:pt>
                <c:pt idx="11">
                  <c:v>OT LIQ</c:v>
                </c:pt>
                <c:pt idx="12">
                  <c:v>PF SC SG</c:v>
                </c:pt>
                <c:pt idx="13">
                  <c:v>RT CAP</c:v>
                </c:pt>
                <c:pt idx="14">
                  <c:v>TAB</c:v>
                </c:pt>
                <c:pt idx="15">
                  <c:v>TOP CRM</c:v>
                </c:pt>
                <c:pt idx="16">
                  <c:v>TOP GEL</c:v>
                </c:pt>
                <c:pt idx="17">
                  <c:v>TOP LIQ</c:v>
                </c:pt>
                <c:pt idx="18">
                  <c:v>TOP OINT</c:v>
                </c:pt>
                <c:pt idx="19">
                  <c:v>VAG IUD</c:v>
                </c:pt>
                <c:pt idx="20">
                  <c:v>VAG SUP</c:v>
                </c:pt>
              </c:strCache>
            </c:strRef>
          </c:cat>
          <c:val>
            <c:numRef>
              <c:f>'Pivot International count'!$B$4:$B$24</c:f>
              <c:numCache>
                <c:formatCode>General</c:formatCode>
                <c:ptCount val="21"/>
                <c:pt idx="0">
                  <c:v>1</c:v>
                </c:pt>
                <c:pt idx="1">
                  <c:v>3</c:v>
                </c:pt>
                <c:pt idx="2">
                  <c:v>1</c:v>
                </c:pt>
                <c:pt idx="3">
                  <c:v>1</c:v>
                </c:pt>
                <c:pt idx="4">
                  <c:v>1</c:v>
                </c:pt>
                <c:pt idx="5">
                  <c:v>1</c:v>
                </c:pt>
                <c:pt idx="6">
                  <c:v>3</c:v>
                </c:pt>
                <c:pt idx="7">
                  <c:v>1</c:v>
                </c:pt>
                <c:pt idx="8">
                  <c:v>2</c:v>
                </c:pt>
                <c:pt idx="9">
                  <c:v>1</c:v>
                </c:pt>
                <c:pt idx="10">
                  <c:v>1</c:v>
                </c:pt>
                <c:pt idx="11">
                  <c:v>1</c:v>
                </c:pt>
                <c:pt idx="12">
                  <c:v>1</c:v>
                </c:pt>
                <c:pt idx="13">
                  <c:v>1</c:v>
                </c:pt>
                <c:pt idx="14">
                  <c:v>10</c:v>
                </c:pt>
                <c:pt idx="15">
                  <c:v>2</c:v>
                </c:pt>
                <c:pt idx="16">
                  <c:v>1</c:v>
                </c:pt>
                <c:pt idx="17">
                  <c:v>1</c:v>
                </c:pt>
                <c:pt idx="18">
                  <c:v>4</c:v>
                </c:pt>
                <c:pt idx="19">
                  <c:v>1</c:v>
                </c:pt>
                <c:pt idx="20">
                  <c:v>1</c:v>
                </c:pt>
              </c:numCache>
            </c:numRef>
          </c:val>
          <c:extLst>
            <c:ext xmlns:c16="http://schemas.microsoft.com/office/drawing/2014/chart" uri="{C3380CC4-5D6E-409C-BE32-E72D297353CC}">
              <c16:uniqueId val="{00000001-180C-464C-B458-ED2F2A1F5F9B}"/>
            </c:ext>
          </c:extLst>
        </c:ser>
        <c:dLbls>
          <c:showLegendKey val="0"/>
          <c:showVal val="0"/>
          <c:showCatName val="0"/>
          <c:showSerName val="0"/>
          <c:showPercent val="0"/>
          <c:showBubbleSize val="0"/>
        </c:dLbls>
        <c:axId val="2047559664"/>
        <c:axId val="2047534576"/>
      </c:areaChart>
      <c:catAx>
        <c:axId val="2047559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7534576"/>
        <c:crosses val="autoZero"/>
        <c:auto val="1"/>
        <c:lblAlgn val="ctr"/>
        <c:lblOffset val="100"/>
        <c:noMultiLvlLbl val="0"/>
      </c:catAx>
      <c:valAx>
        <c:axId val="20475345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755966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percentStacked"/>
        <c:varyColors val="0"/>
        <c:ser>
          <c:idx val="0"/>
          <c:order val="0"/>
          <c:tx>
            <c:strRef>
              <c:f>'Pivot Import By Country'!$B$3</c:f>
              <c:strCache>
                <c:ptCount val="1"/>
                <c:pt idx="0">
                  <c:v>Count of Import Country</c:v>
                </c:pt>
              </c:strCache>
            </c:strRef>
          </c:tx>
          <c:spPr>
            <a:solidFill>
              <a:schemeClr val="accent6"/>
            </a:solidFill>
            <a:ln>
              <a:noFill/>
            </a:ln>
            <a:effectLst/>
          </c:spPr>
          <c:invertIfNegative val="0"/>
          <c:cat>
            <c:strRef>
              <c:f>'Pivot Import By Country'!$A$4:$A$21</c:f>
              <c:strCache>
                <c:ptCount val="18"/>
                <c:pt idx="0">
                  <c:v>AUSTRIA</c:v>
                </c:pt>
                <c:pt idx="1">
                  <c:v>BELGIUM</c:v>
                </c:pt>
                <c:pt idx="2">
                  <c:v>CZECH</c:v>
                </c:pt>
                <c:pt idx="3">
                  <c:v>ESTONIA</c:v>
                </c:pt>
                <c:pt idx="4">
                  <c:v>FINLAND</c:v>
                </c:pt>
                <c:pt idx="5">
                  <c:v>FRANCE</c:v>
                </c:pt>
                <c:pt idx="6">
                  <c:v>GERMANY</c:v>
                </c:pt>
                <c:pt idx="7">
                  <c:v>GREATBRITAIN</c:v>
                </c:pt>
                <c:pt idx="8">
                  <c:v>HUNGARY</c:v>
                </c:pt>
                <c:pt idx="9">
                  <c:v>IRELAND</c:v>
                </c:pt>
                <c:pt idx="10">
                  <c:v>ITALY</c:v>
                </c:pt>
                <c:pt idx="11">
                  <c:v>LATVIA</c:v>
                </c:pt>
                <c:pt idx="12">
                  <c:v>LITHUANIA</c:v>
                </c:pt>
                <c:pt idx="13">
                  <c:v>NETHERLANDS</c:v>
                </c:pt>
                <c:pt idx="14">
                  <c:v>NORWAY</c:v>
                </c:pt>
                <c:pt idx="15">
                  <c:v>POLAND</c:v>
                </c:pt>
                <c:pt idx="16">
                  <c:v>SPAIN</c:v>
                </c:pt>
                <c:pt idx="17">
                  <c:v>SWEDEN</c:v>
                </c:pt>
              </c:strCache>
            </c:strRef>
          </c:cat>
          <c:val>
            <c:numRef>
              <c:f>'Pivot Import By Country'!$B$4:$B$21</c:f>
              <c:numCache>
                <c:formatCode>General</c:formatCode>
                <c:ptCount val="18"/>
                <c:pt idx="0">
                  <c:v>52</c:v>
                </c:pt>
                <c:pt idx="1">
                  <c:v>24</c:v>
                </c:pt>
                <c:pt idx="2">
                  <c:v>8</c:v>
                </c:pt>
                <c:pt idx="3">
                  <c:v>5</c:v>
                </c:pt>
                <c:pt idx="4">
                  <c:v>39</c:v>
                </c:pt>
                <c:pt idx="5">
                  <c:v>15</c:v>
                </c:pt>
                <c:pt idx="6">
                  <c:v>207</c:v>
                </c:pt>
                <c:pt idx="7">
                  <c:v>96</c:v>
                </c:pt>
                <c:pt idx="8">
                  <c:v>3</c:v>
                </c:pt>
                <c:pt idx="9">
                  <c:v>78</c:v>
                </c:pt>
                <c:pt idx="10">
                  <c:v>16</c:v>
                </c:pt>
                <c:pt idx="11">
                  <c:v>25</c:v>
                </c:pt>
                <c:pt idx="12">
                  <c:v>21</c:v>
                </c:pt>
                <c:pt idx="13">
                  <c:v>98</c:v>
                </c:pt>
                <c:pt idx="14">
                  <c:v>15</c:v>
                </c:pt>
                <c:pt idx="15">
                  <c:v>39</c:v>
                </c:pt>
                <c:pt idx="16">
                  <c:v>22</c:v>
                </c:pt>
                <c:pt idx="17">
                  <c:v>72</c:v>
                </c:pt>
              </c:numCache>
            </c:numRef>
          </c:val>
          <c:extLst>
            <c:ext xmlns:c16="http://schemas.microsoft.com/office/drawing/2014/chart" uri="{C3380CC4-5D6E-409C-BE32-E72D297353CC}">
              <c16:uniqueId val="{00000000-5B5C-AF40-8872-7B307B2286A5}"/>
            </c:ext>
          </c:extLst>
        </c:ser>
        <c:ser>
          <c:idx val="1"/>
          <c:order val="1"/>
          <c:tx>
            <c:strRef>
              <c:f>'Pivot Import By Country'!$C$3</c:f>
              <c:strCache>
                <c:ptCount val="1"/>
                <c:pt idx="0">
                  <c:v>Sum of Import Price per SU</c:v>
                </c:pt>
              </c:strCache>
            </c:strRef>
          </c:tx>
          <c:spPr>
            <a:solidFill>
              <a:schemeClr val="accent5"/>
            </a:solidFill>
            <a:ln>
              <a:noFill/>
            </a:ln>
            <a:effectLst/>
          </c:spPr>
          <c:invertIfNegative val="0"/>
          <c:cat>
            <c:strRef>
              <c:f>'Pivot Import By Country'!$A$4:$A$21</c:f>
              <c:strCache>
                <c:ptCount val="18"/>
                <c:pt idx="0">
                  <c:v>AUSTRIA</c:v>
                </c:pt>
                <c:pt idx="1">
                  <c:v>BELGIUM</c:v>
                </c:pt>
                <c:pt idx="2">
                  <c:v>CZECH</c:v>
                </c:pt>
                <c:pt idx="3">
                  <c:v>ESTONIA</c:v>
                </c:pt>
                <c:pt idx="4">
                  <c:v>FINLAND</c:v>
                </c:pt>
                <c:pt idx="5">
                  <c:v>FRANCE</c:v>
                </c:pt>
                <c:pt idx="6">
                  <c:v>GERMANY</c:v>
                </c:pt>
                <c:pt idx="7">
                  <c:v>GREATBRITAIN</c:v>
                </c:pt>
                <c:pt idx="8">
                  <c:v>HUNGARY</c:v>
                </c:pt>
                <c:pt idx="9">
                  <c:v>IRELAND</c:v>
                </c:pt>
                <c:pt idx="10">
                  <c:v>ITALY</c:v>
                </c:pt>
                <c:pt idx="11">
                  <c:v>LATVIA</c:v>
                </c:pt>
                <c:pt idx="12">
                  <c:v>LITHUANIA</c:v>
                </c:pt>
                <c:pt idx="13">
                  <c:v>NETHERLANDS</c:v>
                </c:pt>
                <c:pt idx="14">
                  <c:v>NORWAY</c:v>
                </c:pt>
                <c:pt idx="15">
                  <c:v>POLAND</c:v>
                </c:pt>
                <c:pt idx="16">
                  <c:v>SPAIN</c:v>
                </c:pt>
                <c:pt idx="17">
                  <c:v>SWEDEN</c:v>
                </c:pt>
              </c:strCache>
            </c:strRef>
          </c:cat>
          <c:val>
            <c:numRef>
              <c:f>'Pivot Import By Country'!$C$4:$C$21</c:f>
              <c:numCache>
                <c:formatCode>General</c:formatCode>
                <c:ptCount val="18"/>
                <c:pt idx="0">
                  <c:v>7689.1177870000001</c:v>
                </c:pt>
                <c:pt idx="1">
                  <c:v>5099.2164848666653</c:v>
                </c:pt>
                <c:pt idx="2">
                  <c:v>146.47592189837698</c:v>
                </c:pt>
                <c:pt idx="3">
                  <c:v>0.99770300000000001</c:v>
                </c:pt>
                <c:pt idx="4">
                  <c:v>8667.9889042499926</c:v>
                </c:pt>
                <c:pt idx="5">
                  <c:v>21.967656333333331</c:v>
                </c:pt>
                <c:pt idx="6">
                  <c:v>29811.994960357148</c:v>
                </c:pt>
                <c:pt idx="7">
                  <c:v>418.92500433407128</c:v>
                </c:pt>
                <c:pt idx="8">
                  <c:v>0.47595989306609998</c:v>
                </c:pt>
                <c:pt idx="9">
                  <c:v>1044.7090426</c:v>
                </c:pt>
                <c:pt idx="10">
                  <c:v>15.432843000000002</c:v>
                </c:pt>
                <c:pt idx="11">
                  <c:v>189.58055555000001</c:v>
                </c:pt>
                <c:pt idx="12">
                  <c:v>82.051006816666671</c:v>
                </c:pt>
                <c:pt idx="13">
                  <c:v>2278.2879678404756</c:v>
                </c:pt>
                <c:pt idx="14">
                  <c:v>30.182926859352346</c:v>
                </c:pt>
                <c:pt idx="15">
                  <c:v>120.13548853230542</c:v>
                </c:pt>
                <c:pt idx="16">
                  <c:v>138.48364183333331</c:v>
                </c:pt>
                <c:pt idx="17">
                  <c:v>3065.3373923665899</c:v>
                </c:pt>
              </c:numCache>
            </c:numRef>
          </c:val>
          <c:extLst>
            <c:ext xmlns:c16="http://schemas.microsoft.com/office/drawing/2014/chart" uri="{C3380CC4-5D6E-409C-BE32-E72D297353CC}">
              <c16:uniqueId val="{00000001-5B5C-AF40-8872-7B307B2286A5}"/>
            </c:ext>
          </c:extLst>
        </c:ser>
        <c:ser>
          <c:idx val="2"/>
          <c:order val="2"/>
          <c:tx>
            <c:strRef>
              <c:f>'Pivot Import By Country'!$D$3</c:f>
              <c:strCache>
                <c:ptCount val="1"/>
                <c:pt idx="0">
                  <c:v>Sum of Import Price Level </c:v>
                </c:pt>
              </c:strCache>
            </c:strRef>
          </c:tx>
          <c:spPr>
            <a:solidFill>
              <a:schemeClr val="accent4"/>
            </a:solidFill>
            <a:ln>
              <a:noFill/>
            </a:ln>
            <a:effectLst/>
          </c:spPr>
          <c:invertIfNegative val="0"/>
          <c:cat>
            <c:strRef>
              <c:f>'Pivot Import By Country'!$A$4:$A$21</c:f>
              <c:strCache>
                <c:ptCount val="18"/>
                <c:pt idx="0">
                  <c:v>AUSTRIA</c:v>
                </c:pt>
                <c:pt idx="1">
                  <c:v>BELGIUM</c:v>
                </c:pt>
                <c:pt idx="2">
                  <c:v>CZECH</c:v>
                </c:pt>
                <c:pt idx="3">
                  <c:v>ESTONIA</c:v>
                </c:pt>
                <c:pt idx="4">
                  <c:v>FINLAND</c:v>
                </c:pt>
                <c:pt idx="5">
                  <c:v>FRANCE</c:v>
                </c:pt>
                <c:pt idx="6">
                  <c:v>GERMANY</c:v>
                </c:pt>
                <c:pt idx="7">
                  <c:v>GREATBRITAIN</c:v>
                </c:pt>
                <c:pt idx="8">
                  <c:v>HUNGARY</c:v>
                </c:pt>
                <c:pt idx="9">
                  <c:v>IRELAND</c:v>
                </c:pt>
                <c:pt idx="10">
                  <c:v>ITALY</c:v>
                </c:pt>
                <c:pt idx="11">
                  <c:v>LATVIA</c:v>
                </c:pt>
                <c:pt idx="12">
                  <c:v>LITHUANIA</c:v>
                </c:pt>
                <c:pt idx="13">
                  <c:v>NETHERLANDS</c:v>
                </c:pt>
                <c:pt idx="14">
                  <c:v>NORWAY</c:v>
                </c:pt>
                <c:pt idx="15">
                  <c:v>POLAND</c:v>
                </c:pt>
                <c:pt idx="16">
                  <c:v>SPAIN</c:v>
                </c:pt>
                <c:pt idx="17">
                  <c:v>SWEDEN</c:v>
                </c:pt>
              </c:strCache>
            </c:strRef>
          </c:cat>
          <c:val>
            <c:numRef>
              <c:f>'Pivot Import By Country'!$D$4:$D$21</c:f>
              <c:numCache>
                <c:formatCode>General</c:formatCode>
                <c:ptCount val="18"/>
                <c:pt idx="0">
                  <c:v>878</c:v>
                </c:pt>
                <c:pt idx="1">
                  <c:v>367</c:v>
                </c:pt>
                <c:pt idx="2">
                  <c:v>104</c:v>
                </c:pt>
                <c:pt idx="3">
                  <c:v>81</c:v>
                </c:pt>
                <c:pt idx="4">
                  <c:v>601</c:v>
                </c:pt>
                <c:pt idx="5">
                  <c:v>213</c:v>
                </c:pt>
                <c:pt idx="6">
                  <c:v>3695</c:v>
                </c:pt>
                <c:pt idx="7">
                  <c:v>1692</c:v>
                </c:pt>
                <c:pt idx="8">
                  <c:v>47</c:v>
                </c:pt>
                <c:pt idx="9">
                  <c:v>1320</c:v>
                </c:pt>
                <c:pt idx="10">
                  <c:v>282</c:v>
                </c:pt>
                <c:pt idx="11">
                  <c:v>360</c:v>
                </c:pt>
                <c:pt idx="12">
                  <c:v>286</c:v>
                </c:pt>
                <c:pt idx="13">
                  <c:v>1505</c:v>
                </c:pt>
                <c:pt idx="14">
                  <c:v>254</c:v>
                </c:pt>
                <c:pt idx="15">
                  <c:v>422</c:v>
                </c:pt>
                <c:pt idx="16">
                  <c:v>400</c:v>
                </c:pt>
                <c:pt idx="17">
                  <c:v>1241</c:v>
                </c:pt>
              </c:numCache>
            </c:numRef>
          </c:val>
          <c:extLst>
            <c:ext xmlns:c16="http://schemas.microsoft.com/office/drawing/2014/chart" uri="{C3380CC4-5D6E-409C-BE32-E72D297353CC}">
              <c16:uniqueId val="{00000002-5B5C-AF40-8872-7B307B2286A5}"/>
            </c:ext>
          </c:extLst>
        </c:ser>
        <c:ser>
          <c:idx val="3"/>
          <c:order val="3"/>
          <c:tx>
            <c:strRef>
              <c:f>'Pivot Import By Country'!$E$3</c:f>
              <c:strCache>
                <c:ptCount val="1"/>
                <c:pt idx="0">
                  <c:v>Sum of Bulgaria Price Level</c:v>
                </c:pt>
              </c:strCache>
            </c:strRef>
          </c:tx>
          <c:spPr>
            <a:solidFill>
              <a:schemeClr val="accent6">
                <a:lumMod val="60000"/>
              </a:schemeClr>
            </a:solidFill>
            <a:ln>
              <a:noFill/>
            </a:ln>
            <a:effectLst/>
          </c:spPr>
          <c:invertIfNegative val="0"/>
          <c:cat>
            <c:strRef>
              <c:f>'Pivot Import By Country'!$A$4:$A$21</c:f>
              <c:strCache>
                <c:ptCount val="18"/>
                <c:pt idx="0">
                  <c:v>AUSTRIA</c:v>
                </c:pt>
                <c:pt idx="1">
                  <c:v>BELGIUM</c:v>
                </c:pt>
                <c:pt idx="2">
                  <c:v>CZECH</c:v>
                </c:pt>
                <c:pt idx="3">
                  <c:v>ESTONIA</c:v>
                </c:pt>
                <c:pt idx="4">
                  <c:v>FINLAND</c:v>
                </c:pt>
                <c:pt idx="5">
                  <c:v>FRANCE</c:v>
                </c:pt>
                <c:pt idx="6">
                  <c:v>GERMANY</c:v>
                </c:pt>
                <c:pt idx="7">
                  <c:v>GREATBRITAIN</c:v>
                </c:pt>
                <c:pt idx="8">
                  <c:v>HUNGARY</c:v>
                </c:pt>
                <c:pt idx="9">
                  <c:v>IRELAND</c:v>
                </c:pt>
                <c:pt idx="10">
                  <c:v>ITALY</c:v>
                </c:pt>
                <c:pt idx="11">
                  <c:v>LATVIA</c:v>
                </c:pt>
                <c:pt idx="12">
                  <c:v>LITHUANIA</c:v>
                </c:pt>
                <c:pt idx="13">
                  <c:v>NETHERLANDS</c:v>
                </c:pt>
                <c:pt idx="14">
                  <c:v>NORWAY</c:v>
                </c:pt>
                <c:pt idx="15">
                  <c:v>POLAND</c:v>
                </c:pt>
                <c:pt idx="16">
                  <c:v>SPAIN</c:v>
                </c:pt>
                <c:pt idx="17">
                  <c:v>SWEDEN</c:v>
                </c:pt>
              </c:strCache>
            </c:strRef>
          </c:cat>
          <c:val>
            <c:numRef>
              <c:f>'Pivot Import By Country'!$E$4:$E$21</c:f>
              <c:numCache>
                <c:formatCode>General</c:formatCode>
                <c:ptCount val="18"/>
                <c:pt idx="0">
                  <c:v>146</c:v>
                </c:pt>
                <c:pt idx="1">
                  <c:v>52</c:v>
                </c:pt>
                <c:pt idx="2">
                  <c:v>16</c:v>
                </c:pt>
                <c:pt idx="3">
                  <c:v>17</c:v>
                </c:pt>
                <c:pt idx="4">
                  <c:v>105</c:v>
                </c:pt>
                <c:pt idx="5">
                  <c:v>32</c:v>
                </c:pt>
                <c:pt idx="6">
                  <c:v>583</c:v>
                </c:pt>
                <c:pt idx="7">
                  <c:v>271</c:v>
                </c:pt>
                <c:pt idx="8">
                  <c:v>9</c:v>
                </c:pt>
                <c:pt idx="9">
                  <c:v>190</c:v>
                </c:pt>
                <c:pt idx="10">
                  <c:v>35</c:v>
                </c:pt>
                <c:pt idx="11">
                  <c:v>61</c:v>
                </c:pt>
                <c:pt idx="12">
                  <c:v>49</c:v>
                </c:pt>
                <c:pt idx="13">
                  <c:v>232</c:v>
                </c:pt>
                <c:pt idx="14">
                  <c:v>43</c:v>
                </c:pt>
                <c:pt idx="15">
                  <c:v>75</c:v>
                </c:pt>
                <c:pt idx="16">
                  <c:v>55</c:v>
                </c:pt>
                <c:pt idx="17">
                  <c:v>197</c:v>
                </c:pt>
              </c:numCache>
            </c:numRef>
          </c:val>
          <c:extLst>
            <c:ext xmlns:c16="http://schemas.microsoft.com/office/drawing/2014/chart" uri="{C3380CC4-5D6E-409C-BE32-E72D297353CC}">
              <c16:uniqueId val="{00000003-5B5C-AF40-8872-7B307B2286A5}"/>
            </c:ext>
          </c:extLst>
        </c:ser>
        <c:ser>
          <c:idx val="4"/>
          <c:order val="4"/>
          <c:tx>
            <c:strRef>
              <c:f>'Pivot Import By Country'!$F$3</c:f>
              <c:strCache>
                <c:ptCount val="1"/>
                <c:pt idx="0">
                  <c:v>Sum of ABS Price Difference</c:v>
                </c:pt>
              </c:strCache>
            </c:strRef>
          </c:tx>
          <c:spPr>
            <a:solidFill>
              <a:schemeClr val="accent5">
                <a:lumMod val="60000"/>
              </a:schemeClr>
            </a:solidFill>
            <a:ln>
              <a:noFill/>
            </a:ln>
            <a:effectLst/>
          </c:spPr>
          <c:invertIfNegative val="0"/>
          <c:cat>
            <c:strRef>
              <c:f>'Pivot Import By Country'!$A$4:$A$21</c:f>
              <c:strCache>
                <c:ptCount val="18"/>
                <c:pt idx="0">
                  <c:v>AUSTRIA</c:v>
                </c:pt>
                <c:pt idx="1">
                  <c:v>BELGIUM</c:v>
                </c:pt>
                <c:pt idx="2">
                  <c:v>CZECH</c:v>
                </c:pt>
                <c:pt idx="3">
                  <c:v>ESTONIA</c:v>
                </c:pt>
                <c:pt idx="4">
                  <c:v>FINLAND</c:v>
                </c:pt>
                <c:pt idx="5">
                  <c:v>FRANCE</c:v>
                </c:pt>
                <c:pt idx="6">
                  <c:v>GERMANY</c:v>
                </c:pt>
                <c:pt idx="7">
                  <c:v>GREATBRITAIN</c:v>
                </c:pt>
                <c:pt idx="8">
                  <c:v>HUNGARY</c:v>
                </c:pt>
                <c:pt idx="9">
                  <c:v>IRELAND</c:v>
                </c:pt>
                <c:pt idx="10">
                  <c:v>ITALY</c:v>
                </c:pt>
                <c:pt idx="11">
                  <c:v>LATVIA</c:v>
                </c:pt>
                <c:pt idx="12">
                  <c:v>LITHUANIA</c:v>
                </c:pt>
                <c:pt idx="13">
                  <c:v>NETHERLANDS</c:v>
                </c:pt>
                <c:pt idx="14">
                  <c:v>NORWAY</c:v>
                </c:pt>
                <c:pt idx="15">
                  <c:v>POLAND</c:v>
                </c:pt>
                <c:pt idx="16">
                  <c:v>SPAIN</c:v>
                </c:pt>
                <c:pt idx="17">
                  <c:v>SWEDEN</c:v>
                </c:pt>
              </c:strCache>
            </c:strRef>
          </c:cat>
          <c:val>
            <c:numRef>
              <c:f>'Pivot Import By Country'!$F$4:$F$21</c:f>
              <c:numCache>
                <c:formatCode>General</c:formatCode>
                <c:ptCount val="18"/>
                <c:pt idx="0">
                  <c:v>3423.0443392236002</c:v>
                </c:pt>
                <c:pt idx="1">
                  <c:v>2029.6873874155665</c:v>
                </c:pt>
                <c:pt idx="2">
                  <c:v>49.482053966077395</c:v>
                </c:pt>
                <c:pt idx="3">
                  <c:v>0.57300041339999996</c:v>
                </c:pt>
                <c:pt idx="4">
                  <c:v>3517.6184149321925</c:v>
                </c:pt>
                <c:pt idx="5">
                  <c:v>10.696896255833334</c:v>
                </c:pt>
                <c:pt idx="6">
                  <c:v>17511.663877308034</c:v>
                </c:pt>
                <c:pt idx="7">
                  <c:v>238.26933467767105</c:v>
                </c:pt>
                <c:pt idx="8">
                  <c:v>0.2958147242661</c:v>
                </c:pt>
                <c:pt idx="9">
                  <c:v>476.25816462950002</c:v>
                </c:pt>
                <c:pt idx="10">
                  <c:v>8.6134286554999981</c:v>
                </c:pt>
                <c:pt idx="11">
                  <c:v>44.353221957599992</c:v>
                </c:pt>
                <c:pt idx="12">
                  <c:v>41.311878114266662</c:v>
                </c:pt>
                <c:pt idx="13">
                  <c:v>1379.3244549861761</c:v>
                </c:pt>
                <c:pt idx="14">
                  <c:v>15.900240529152418</c:v>
                </c:pt>
                <c:pt idx="15">
                  <c:v>22.405260894105449</c:v>
                </c:pt>
                <c:pt idx="16">
                  <c:v>61.98162926543332</c:v>
                </c:pt>
                <c:pt idx="17">
                  <c:v>1468.6634368816894</c:v>
                </c:pt>
              </c:numCache>
            </c:numRef>
          </c:val>
          <c:extLst>
            <c:ext xmlns:c16="http://schemas.microsoft.com/office/drawing/2014/chart" uri="{C3380CC4-5D6E-409C-BE32-E72D297353CC}">
              <c16:uniqueId val="{00000004-5B5C-AF40-8872-7B307B2286A5}"/>
            </c:ext>
          </c:extLst>
        </c:ser>
        <c:dLbls>
          <c:showLegendKey val="0"/>
          <c:showVal val="0"/>
          <c:showCatName val="0"/>
          <c:showSerName val="0"/>
          <c:showPercent val="0"/>
          <c:showBubbleSize val="0"/>
        </c:dLbls>
        <c:gapWidth val="75"/>
        <c:overlap val="100"/>
        <c:axId val="1716454143"/>
        <c:axId val="1716421359"/>
      </c:barChart>
      <c:catAx>
        <c:axId val="17164541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6421359"/>
        <c:crosses val="autoZero"/>
        <c:auto val="1"/>
        <c:lblAlgn val="ctr"/>
        <c:lblOffset val="100"/>
        <c:noMultiLvlLbl val="0"/>
      </c:catAx>
      <c:valAx>
        <c:axId val="171642135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645414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[Mini Project .xlsx]Pivot 30% vs Bulg. 50%!PivotTable2</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30%</a:t>
            </a:r>
            <a:r>
              <a:rPr lang="en-GB" baseline="0"/>
              <a:t> rule vs Bulgaria 50% Units</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30% vs Bulg. 50%'!$B$3</c:f>
              <c:strCache>
                <c:ptCount val="1"/>
                <c:pt idx="0">
                  <c:v>Total</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'Pivot 30% vs Bulg. 50%'!$A$4:$A$5</c:f>
              <c:strCache>
                <c:ptCount val="1"/>
                <c:pt idx="0">
                  <c:v>25%</c:v>
                </c:pt>
              </c:strCache>
            </c:strRef>
          </c:cat>
          <c:val>
            <c:numRef>
              <c:f>'Pivot 30% vs Bulg. 50%'!$B$4:$B$5</c:f>
              <c:numCache>
                <c:formatCode>General</c:formatCode>
                <c:ptCount val="1"/>
                <c:pt idx="0">
                  <c:v>546900</c:v>
                </c:pt>
              </c:numCache>
            </c:numRef>
          </c:val>
          <c:smooth val="0"/>
          <c:extLst>
            <c:ext xmlns:c16="http://schemas.microsoft.com/office/drawing/2014/chart" uri="{C3380CC4-5D6E-409C-BE32-E72D297353CC}">
              <c16:uniqueId val="{00000000-F059-2346-AB5E-D54AD707BBD8}"/>
            </c:ext>
          </c:extLst>
        </c:ser>
        <c:dLbls>
          <c:showLegendKey val="0"/>
          <c:showVal val="0"/>
          <c:showCatName val="0"/>
          <c:showSerName val="0"/>
          <c:showPercent val="0"/>
          <c:showBubbleSize val="0"/>
        </c:dLbls>
        <c:marker val="1"/>
        <c:smooth val="0"/>
        <c:axId val="1940646464"/>
        <c:axId val="1977392336"/>
      </c:lineChart>
      <c:catAx>
        <c:axId val="194064646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7392336"/>
        <c:crosses val="autoZero"/>
        <c:auto val="1"/>
        <c:lblAlgn val="ctr"/>
        <c:lblOffset val="100"/>
        <c:noMultiLvlLbl val="0"/>
      </c:catAx>
      <c:valAx>
        <c:axId val="19773923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0646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6"/>
    </mc:Choice>
    <mc:Fallback>
      <c:style val="6"/>
    </mc:Fallback>
  </mc:AlternateContent>
  <c:pivotSource>
    <c:name>[Mini Project .xlsx]Pivot Fcc !PivotTable1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Fcc</a:t>
            </a:r>
            <a:r>
              <a:rPr lang="en-US" baseline="0"/>
              <a:t> vs Product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w="28575" cap="rnd">
            <a:solidFill>
              <a:schemeClr val="accent4"/>
            </a:solidFill>
            <a:round/>
          </a:ln>
          <a:effectLst/>
        </c:spPr>
        <c:marker>
          <c:symbol val="none"/>
        </c:marker>
      </c:pivotFmt>
      <c:pivotFmt>
        <c:idx val="2"/>
        <c:spPr>
          <a:solidFill>
            <a:schemeClr val="accent4"/>
          </a:solidFill>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 Fcc '!$B$3</c:f>
              <c:strCache>
                <c:ptCount val="1"/>
                <c:pt idx="0">
                  <c:v>Total</c:v>
                </c:pt>
              </c:strCache>
            </c:strRef>
          </c:tx>
          <c:spPr>
            <a:ln w="28575" cap="rnd">
              <a:solidFill>
                <a:schemeClr val="accent4"/>
              </a:solidFill>
              <a:round/>
            </a:ln>
            <a:effectLst/>
          </c:spPr>
          <c:marker>
            <c:symbol val="none"/>
          </c:marker>
          <c:cat>
            <c:strRef>
              <c:f>'Pivot Fcc '!$A$4:$A$30</c:f>
              <c:strCache>
                <c:ptCount val="26"/>
                <c:pt idx="0">
                  <c:v>ABBOTT</c:v>
                </c:pt>
                <c:pt idx="1">
                  <c:v>ALCON</c:v>
                </c:pt>
                <c:pt idx="2">
                  <c:v>ANGELINI</c:v>
                </c:pt>
                <c:pt idx="3">
                  <c:v>AVENTIS</c:v>
                </c:pt>
                <c:pt idx="4">
                  <c:v>BAYER</c:v>
                </c:pt>
                <c:pt idx="5">
                  <c:v>BIONORICA</c:v>
                </c:pt>
                <c:pt idx="6">
                  <c:v>DESMA PHARMA</c:v>
                </c:pt>
                <c:pt idx="7">
                  <c:v>GEDEON RICHTER</c:v>
                </c:pt>
                <c:pt idx="8">
                  <c:v>GLAXOSMITHKL. CHC</c:v>
                </c:pt>
                <c:pt idx="9">
                  <c:v>GLAXOSMITHKL.PHAR</c:v>
                </c:pt>
                <c:pt idx="10">
                  <c:v>J.URIACH</c:v>
                </c:pt>
                <c:pt idx="11">
                  <c:v>JANSSEN CILAG</c:v>
                </c:pt>
                <c:pt idx="12">
                  <c:v>JELFA PLF</c:v>
                </c:pt>
                <c:pt idx="13">
                  <c:v>KRKA</c:v>
                </c:pt>
                <c:pt idx="14">
                  <c:v>LEO</c:v>
                </c:pt>
                <c:pt idx="15">
                  <c:v>MERUS LABS</c:v>
                </c:pt>
                <c:pt idx="16">
                  <c:v>NOVARTIS PHARMA</c:v>
                </c:pt>
                <c:pt idx="17">
                  <c:v>PHARMACIA UPJOHN</c:v>
                </c:pt>
                <c:pt idx="18">
                  <c:v>SANDOZ</c:v>
                </c:pt>
                <c:pt idx="19">
                  <c:v>SANOFI SYNTHELABO</c:v>
                </c:pt>
                <c:pt idx="20">
                  <c:v>SCHERING PLOUGH</c:v>
                </c:pt>
                <c:pt idx="21">
                  <c:v>SERVIER</c:v>
                </c:pt>
                <c:pt idx="22">
                  <c:v>SOLVAY PHARMA</c:v>
                </c:pt>
                <c:pt idx="23">
                  <c:v>VIATRIS</c:v>
                </c:pt>
                <c:pt idx="24">
                  <c:v>WOLFF</c:v>
                </c:pt>
                <c:pt idx="25">
                  <c:v>ZENTIVA</c:v>
                </c:pt>
              </c:strCache>
            </c:strRef>
          </c:cat>
          <c:val>
            <c:numRef>
              <c:f>'Pivot Fcc '!$B$4:$B$30</c:f>
              <c:numCache>
                <c:formatCode>General</c:formatCode>
                <c:ptCount val="26"/>
                <c:pt idx="0">
                  <c:v>67518</c:v>
                </c:pt>
                <c:pt idx="1">
                  <c:v>58078</c:v>
                </c:pt>
                <c:pt idx="2">
                  <c:v>42535</c:v>
                </c:pt>
                <c:pt idx="3">
                  <c:v>32230</c:v>
                </c:pt>
                <c:pt idx="4">
                  <c:v>119695</c:v>
                </c:pt>
                <c:pt idx="5">
                  <c:v>45643</c:v>
                </c:pt>
                <c:pt idx="6">
                  <c:v>37303</c:v>
                </c:pt>
                <c:pt idx="7">
                  <c:v>35812</c:v>
                </c:pt>
                <c:pt idx="8">
                  <c:v>71864</c:v>
                </c:pt>
                <c:pt idx="9">
                  <c:v>49371</c:v>
                </c:pt>
                <c:pt idx="10">
                  <c:v>55656</c:v>
                </c:pt>
                <c:pt idx="11">
                  <c:v>23353</c:v>
                </c:pt>
                <c:pt idx="12">
                  <c:v>24603</c:v>
                </c:pt>
                <c:pt idx="13">
                  <c:v>84236</c:v>
                </c:pt>
                <c:pt idx="14">
                  <c:v>31271</c:v>
                </c:pt>
                <c:pt idx="15">
                  <c:v>24878</c:v>
                </c:pt>
                <c:pt idx="16">
                  <c:v>21055</c:v>
                </c:pt>
                <c:pt idx="17">
                  <c:v>30232</c:v>
                </c:pt>
                <c:pt idx="18">
                  <c:v>39777</c:v>
                </c:pt>
                <c:pt idx="19">
                  <c:v>46653</c:v>
                </c:pt>
                <c:pt idx="20">
                  <c:v>81037</c:v>
                </c:pt>
                <c:pt idx="21">
                  <c:v>33731</c:v>
                </c:pt>
                <c:pt idx="22">
                  <c:v>63000</c:v>
                </c:pt>
                <c:pt idx="23">
                  <c:v>86359</c:v>
                </c:pt>
                <c:pt idx="24">
                  <c:v>28658</c:v>
                </c:pt>
                <c:pt idx="25">
                  <c:v>44003</c:v>
                </c:pt>
              </c:numCache>
            </c:numRef>
          </c:val>
          <c:smooth val="0"/>
          <c:extLst>
            <c:ext xmlns:c16="http://schemas.microsoft.com/office/drawing/2014/chart" uri="{C3380CC4-5D6E-409C-BE32-E72D297353CC}">
              <c16:uniqueId val="{00000000-FB0A-7649-9446-CE04A7E34B69}"/>
            </c:ext>
          </c:extLst>
        </c:ser>
        <c:dLbls>
          <c:showLegendKey val="0"/>
          <c:showVal val="0"/>
          <c:showCatName val="0"/>
          <c:showSerName val="0"/>
          <c:showPercent val="0"/>
          <c:showBubbleSize val="0"/>
        </c:dLbls>
        <c:smooth val="0"/>
        <c:axId val="1978021488"/>
        <c:axId val="1977739104"/>
      </c:lineChart>
      <c:catAx>
        <c:axId val="1978021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7739104"/>
        <c:crosses val="autoZero"/>
        <c:auto val="1"/>
        <c:lblAlgn val="ctr"/>
        <c:lblOffset val="100"/>
        <c:noMultiLvlLbl val="0"/>
      </c:catAx>
      <c:valAx>
        <c:axId val="19777391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80214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[Mini Project .xlsx]Pivot Bulgaria Export Opp. vise!PivotTable1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Bulgaria</a:t>
            </a:r>
            <a:r>
              <a:rPr lang="en-US" baseline="0"/>
              <a:t> Export Opp.</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pivotFmt>
      <c:pivotFmt>
        <c:idx val="18"/>
        <c:spPr>
          <a:solidFill>
            <a:schemeClr val="accent1"/>
          </a:solidFill>
          <a:ln>
            <a:noFill/>
          </a:ln>
          <a:effectLst/>
        </c:spPr>
      </c:pivotFmt>
      <c:pivotFmt>
        <c:idx val="19"/>
        <c:spPr>
          <a:solidFill>
            <a:schemeClr val="accent1"/>
          </a:solidFill>
          <a:ln>
            <a:noFill/>
          </a:ln>
          <a:effectLst/>
        </c:spPr>
      </c:pivotFmt>
      <c:pivotFmt>
        <c:idx val="20"/>
        <c:spPr>
          <a:solidFill>
            <a:schemeClr val="accent1"/>
          </a:solidFill>
          <a:ln>
            <a:noFill/>
          </a:ln>
          <a:effectLst/>
        </c:spPr>
      </c:pivotFmt>
      <c:pivotFmt>
        <c:idx val="21"/>
        <c:spPr>
          <a:solidFill>
            <a:schemeClr val="accent1"/>
          </a:solidFill>
          <a:ln>
            <a:noFill/>
          </a:ln>
          <a:effectLst/>
        </c:spPr>
      </c:pivotFmt>
      <c:pivotFmt>
        <c:idx val="22"/>
        <c:spPr>
          <a:solidFill>
            <a:schemeClr val="accent1"/>
          </a:solidFill>
          <a:ln>
            <a:noFill/>
          </a:ln>
          <a:effectLst/>
        </c:spPr>
      </c:pivotFmt>
      <c:pivotFmt>
        <c:idx val="23"/>
        <c:spPr>
          <a:solidFill>
            <a:schemeClr val="accent1"/>
          </a:solidFill>
          <a:ln>
            <a:noFill/>
          </a:ln>
          <a:effectLst/>
        </c:spPr>
      </c:pivotFmt>
      <c:pivotFmt>
        <c:idx val="24"/>
        <c:spPr>
          <a:solidFill>
            <a:schemeClr val="accent1"/>
          </a:solidFill>
          <a:ln>
            <a:noFill/>
          </a:ln>
          <a:effectLst/>
        </c:spPr>
      </c:pivotFmt>
      <c:pivotFmt>
        <c:idx val="25"/>
        <c:spPr>
          <a:solidFill>
            <a:schemeClr val="accent1"/>
          </a:solidFill>
          <a:ln>
            <a:noFill/>
          </a:ln>
          <a:effectLst/>
        </c:spPr>
      </c:pivotFmt>
      <c:pivotFmt>
        <c:idx val="26"/>
        <c:spPr>
          <a:solidFill>
            <a:schemeClr val="accent1"/>
          </a:solidFill>
          <a:ln>
            <a:noFill/>
          </a:ln>
          <a:effectLst/>
        </c:spPr>
      </c:pivotFmt>
      <c:pivotFmt>
        <c:idx val="27"/>
        <c:spPr>
          <a:solidFill>
            <a:schemeClr val="accent1"/>
          </a:solidFill>
          <a:ln>
            <a:noFill/>
          </a:ln>
          <a:effectLst/>
        </c:spPr>
      </c:pivotFmt>
      <c:pivotFmt>
        <c:idx val="28"/>
        <c:spPr>
          <a:solidFill>
            <a:schemeClr val="accent1"/>
          </a:solidFill>
          <a:ln>
            <a:noFill/>
          </a:ln>
          <a:effectLst/>
        </c:spPr>
      </c:pivotFmt>
      <c:pivotFmt>
        <c:idx val="29"/>
        <c:spPr>
          <a:solidFill>
            <a:schemeClr val="accent1"/>
          </a:solidFill>
          <a:ln>
            <a:noFill/>
          </a:ln>
          <a:effectLst/>
        </c:spPr>
      </c:pivotFmt>
      <c:pivotFmt>
        <c:idx val="30"/>
        <c:spPr>
          <a:solidFill>
            <a:schemeClr val="accent1"/>
          </a:solidFill>
          <a:ln>
            <a:noFill/>
          </a:ln>
          <a:effectLst/>
        </c:spPr>
      </c:pivotFmt>
      <c:pivotFmt>
        <c:idx val="31"/>
        <c:spPr>
          <a:solidFill>
            <a:schemeClr val="accent1"/>
          </a:solidFill>
          <a:ln>
            <a:noFill/>
          </a:ln>
          <a:effectLst/>
        </c:spPr>
      </c:pivotFmt>
      <c:pivotFmt>
        <c:idx val="32"/>
        <c:spPr>
          <a:solidFill>
            <a:schemeClr val="accent1"/>
          </a:solidFill>
          <a:ln>
            <a:noFill/>
          </a:ln>
          <a:effectLst/>
        </c:spPr>
      </c:pivotFmt>
      <c:pivotFmt>
        <c:idx val="33"/>
        <c:spPr>
          <a:solidFill>
            <a:schemeClr val="accent1"/>
          </a:solidFill>
          <a:ln>
            <a:noFill/>
          </a:ln>
          <a:effectLst/>
        </c:spPr>
      </c:pivotFmt>
      <c:pivotFmt>
        <c:idx val="34"/>
        <c:spPr>
          <a:solidFill>
            <a:schemeClr val="accent1"/>
          </a:solidFill>
          <a:ln>
            <a:noFill/>
          </a:ln>
          <a:effectLst/>
        </c:spPr>
      </c:pivotFmt>
      <c:pivotFmt>
        <c:idx val="35"/>
        <c:spPr>
          <a:solidFill>
            <a:schemeClr val="accent1"/>
          </a:solidFill>
          <a:ln>
            <a:noFill/>
          </a:ln>
          <a:effectLst/>
        </c:spPr>
      </c:pivotFmt>
      <c:pivotFmt>
        <c:idx val="36"/>
        <c:spPr>
          <a:solidFill>
            <a:schemeClr val="accent1"/>
          </a:solidFill>
          <a:ln>
            <a:noFill/>
          </a:ln>
          <a:effectLst/>
        </c:spPr>
      </c:pivotFmt>
      <c:pivotFmt>
        <c:idx val="37"/>
        <c:spPr>
          <a:solidFill>
            <a:schemeClr val="accent1"/>
          </a:solidFill>
          <a:ln>
            <a:noFill/>
          </a:ln>
          <a:effectLst/>
        </c:spPr>
      </c:pivotFmt>
      <c:pivotFmt>
        <c:idx val="38"/>
        <c:spPr>
          <a:solidFill>
            <a:schemeClr val="accent1"/>
          </a:solidFill>
          <a:ln>
            <a:noFill/>
          </a:ln>
          <a:effectLst/>
        </c:spPr>
      </c:pivotFmt>
      <c:pivotFmt>
        <c:idx val="39"/>
        <c:spPr>
          <a:solidFill>
            <a:schemeClr val="accent1"/>
          </a:solidFill>
          <a:ln>
            <a:noFill/>
          </a:ln>
          <a:effectLst/>
        </c:spPr>
      </c:pivotFmt>
      <c:pivotFmt>
        <c:idx val="40"/>
        <c:spPr>
          <a:solidFill>
            <a:schemeClr val="accent1"/>
          </a:solidFill>
          <a:ln>
            <a:noFill/>
          </a:ln>
          <a:effectLst/>
        </c:spPr>
      </c:pivotFmt>
      <c:pivotFmt>
        <c:idx val="41"/>
        <c:spPr>
          <a:solidFill>
            <a:schemeClr val="accent1"/>
          </a:solidFill>
          <a:ln>
            <a:noFill/>
          </a:ln>
          <a:effectLst/>
        </c:spPr>
      </c:pivotFmt>
      <c:pivotFmt>
        <c:idx val="42"/>
        <c:spPr>
          <a:solidFill>
            <a:schemeClr val="accent1"/>
          </a:solidFill>
          <a:ln>
            <a:noFill/>
          </a:ln>
          <a:effectLst/>
        </c:spPr>
      </c:pivotFmt>
      <c:pivotFmt>
        <c:idx val="43"/>
        <c:spPr>
          <a:solidFill>
            <a:schemeClr val="accent1"/>
          </a:solidFill>
          <a:ln>
            <a:noFill/>
          </a:ln>
          <a:effectLst/>
        </c:spPr>
      </c:pivotFmt>
      <c:pivotFmt>
        <c:idx val="44"/>
        <c:spPr>
          <a:solidFill>
            <a:schemeClr val="accent1"/>
          </a:solidFill>
          <a:ln>
            <a:noFill/>
          </a:ln>
          <a:effectLst/>
        </c:spPr>
      </c:pivotFmt>
      <c:pivotFmt>
        <c:idx val="45"/>
        <c:spPr>
          <a:solidFill>
            <a:schemeClr val="accent1"/>
          </a:solidFill>
          <a:ln>
            <a:noFill/>
          </a:ln>
          <a:effectLst/>
        </c:spPr>
      </c:pivotFmt>
      <c:pivotFmt>
        <c:idx val="46"/>
        <c:spPr>
          <a:solidFill>
            <a:schemeClr val="accent1"/>
          </a:solidFill>
          <a:ln>
            <a:noFill/>
          </a:ln>
          <a:effectLst/>
        </c:spPr>
      </c:pivotFmt>
      <c:pivotFmt>
        <c:idx val="47"/>
        <c:spPr>
          <a:solidFill>
            <a:schemeClr val="accent1"/>
          </a:solidFill>
          <a:ln>
            <a:noFill/>
          </a:ln>
          <a:effectLst/>
        </c:spPr>
      </c:pivotFmt>
      <c:pivotFmt>
        <c:idx val="48"/>
        <c:spPr>
          <a:solidFill>
            <a:schemeClr val="accent1"/>
          </a:solidFill>
          <a:ln>
            <a:noFill/>
          </a:ln>
          <a:effectLst/>
        </c:spPr>
      </c:pivotFmt>
      <c:pivotFmt>
        <c:idx val="49"/>
        <c:spPr>
          <a:solidFill>
            <a:schemeClr val="accent1"/>
          </a:solidFill>
          <a:ln>
            <a:noFill/>
          </a:ln>
          <a:effectLst/>
        </c:spPr>
      </c:pivotFmt>
      <c:pivotFmt>
        <c:idx val="50"/>
        <c:spPr>
          <a:solidFill>
            <a:schemeClr val="accent1"/>
          </a:solidFill>
          <a:ln>
            <a:noFill/>
          </a:ln>
          <a:effectLst/>
        </c:spPr>
      </c:pivotFmt>
      <c:pivotFmt>
        <c:idx val="51"/>
        <c:spPr>
          <a:solidFill>
            <a:schemeClr val="accent1"/>
          </a:solidFill>
          <a:ln>
            <a:noFill/>
          </a:ln>
          <a:effectLst/>
        </c:spPr>
      </c:pivotFmt>
      <c:pivotFmt>
        <c:idx val="52"/>
        <c:spPr>
          <a:solidFill>
            <a:schemeClr val="accent1"/>
          </a:solidFill>
          <a:ln>
            <a:noFill/>
          </a:ln>
          <a:effectLst/>
        </c:spPr>
      </c:pivotFmt>
      <c:pivotFmt>
        <c:idx val="53"/>
        <c:spPr>
          <a:solidFill>
            <a:schemeClr val="accent1"/>
          </a:solidFill>
          <a:ln>
            <a:noFill/>
          </a:ln>
          <a:effectLst/>
        </c:spPr>
      </c:pivotFmt>
      <c:pivotFmt>
        <c:idx val="54"/>
        <c:spPr>
          <a:solidFill>
            <a:schemeClr val="accent1"/>
          </a:solidFill>
          <a:ln>
            <a:noFill/>
          </a:ln>
          <a:effectLst/>
        </c:spPr>
      </c:pivotFmt>
      <c:pivotFmt>
        <c:idx val="55"/>
        <c:spPr>
          <a:solidFill>
            <a:schemeClr val="accent1"/>
          </a:solidFill>
          <a:ln>
            <a:noFill/>
          </a:ln>
          <a:effectLst/>
        </c:spPr>
      </c:pivotFmt>
      <c:pivotFmt>
        <c:idx val="56"/>
        <c:spPr>
          <a:solidFill>
            <a:schemeClr val="accent1"/>
          </a:solidFill>
          <a:ln>
            <a:noFill/>
          </a:ln>
          <a:effectLst/>
        </c:spPr>
      </c:pivotFmt>
      <c:pivotFmt>
        <c:idx val="57"/>
        <c:spPr>
          <a:solidFill>
            <a:schemeClr val="accent1"/>
          </a:solidFill>
          <a:ln>
            <a:noFill/>
          </a:ln>
          <a:effectLst/>
        </c:spPr>
      </c:pivotFmt>
      <c:pivotFmt>
        <c:idx val="58"/>
        <c:spPr>
          <a:solidFill>
            <a:schemeClr val="accent1"/>
          </a:solidFill>
          <a:ln>
            <a:noFill/>
          </a:ln>
          <a:effectLst/>
        </c:spPr>
      </c:pivotFmt>
      <c:pivotFmt>
        <c:idx val="59"/>
        <c:spPr>
          <a:solidFill>
            <a:schemeClr val="accent1"/>
          </a:solidFill>
          <a:ln>
            <a:noFill/>
          </a:ln>
          <a:effectLst/>
        </c:spPr>
      </c:pivotFmt>
      <c:pivotFmt>
        <c:idx val="60"/>
        <c:spPr>
          <a:solidFill>
            <a:schemeClr val="accent1"/>
          </a:solidFill>
          <a:ln>
            <a:noFill/>
          </a:ln>
          <a:effectLst/>
        </c:spPr>
      </c:pivotFmt>
      <c:pivotFmt>
        <c:idx val="61"/>
        <c:spPr>
          <a:solidFill>
            <a:schemeClr val="accent1"/>
          </a:solidFill>
          <a:ln>
            <a:noFill/>
          </a:ln>
          <a:effectLst/>
        </c:spPr>
      </c:pivotFmt>
      <c:pivotFmt>
        <c:idx val="62"/>
        <c:spPr>
          <a:solidFill>
            <a:schemeClr val="accent1"/>
          </a:solidFill>
          <a:ln>
            <a:noFill/>
          </a:ln>
          <a:effectLst/>
        </c:spPr>
      </c:pivotFmt>
      <c:pivotFmt>
        <c:idx val="63"/>
        <c:spPr>
          <a:solidFill>
            <a:schemeClr val="accent1"/>
          </a:solidFill>
          <a:ln>
            <a:noFill/>
          </a:ln>
          <a:effectLst/>
        </c:spPr>
      </c:pivotFmt>
      <c:pivotFmt>
        <c:idx val="64"/>
        <c:spPr>
          <a:solidFill>
            <a:schemeClr val="accent1"/>
          </a:solidFill>
          <a:ln>
            <a:noFill/>
          </a:ln>
          <a:effectLst/>
        </c:spPr>
      </c:pivotFmt>
      <c:pivotFmt>
        <c:idx val="65"/>
        <c:spPr>
          <a:solidFill>
            <a:schemeClr val="accent1"/>
          </a:solidFill>
          <a:ln>
            <a:noFill/>
          </a:ln>
          <a:effectLst/>
        </c:spPr>
      </c:pivotFmt>
      <c:pivotFmt>
        <c:idx val="66"/>
        <c:spPr>
          <a:solidFill>
            <a:schemeClr val="accent1"/>
          </a:solidFill>
          <a:ln>
            <a:noFill/>
          </a:ln>
          <a:effectLst/>
        </c:spPr>
      </c:pivotFmt>
      <c:pivotFmt>
        <c:idx val="67"/>
        <c:spPr>
          <a:solidFill>
            <a:schemeClr val="accent1"/>
          </a:solidFill>
          <a:ln>
            <a:noFill/>
          </a:ln>
          <a:effectLst/>
        </c:spPr>
      </c:pivotFmt>
      <c:pivotFmt>
        <c:idx val="68"/>
        <c:spPr>
          <a:solidFill>
            <a:schemeClr val="accent1"/>
          </a:solidFill>
          <a:ln>
            <a:noFill/>
          </a:ln>
          <a:effectLst/>
        </c:spPr>
      </c:pivotFmt>
      <c:pivotFmt>
        <c:idx val="69"/>
        <c:spPr>
          <a:solidFill>
            <a:schemeClr val="accent1"/>
          </a:solidFill>
          <a:ln>
            <a:noFill/>
          </a:ln>
          <a:effectLst/>
        </c:spPr>
      </c:pivotFmt>
      <c:pivotFmt>
        <c:idx val="70"/>
        <c:spPr>
          <a:solidFill>
            <a:schemeClr val="accent1"/>
          </a:solidFill>
          <a:ln>
            <a:noFill/>
          </a:ln>
          <a:effectLst/>
        </c:spPr>
      </c:pivotFmt>
      <c:pivotFmt>
        <c:idx val="71"/>
        <c:spPr>
          <a:solidFill>
            <a:schemeClr val="accent1"/>
          </a:solidFill>
          <a:ln>
            <a:noFill/>
          </a:ln>
          <a:effectLst/>
        </c:spPr>
      </c:pivotFmt>
      <c:pivotFmt>
        <c:idx val="72"/>
        <c:spPr>
          <a:solidFill>
            <a:schemeClr val="accent1"/>
          </a:solidFill>
          <a:ln>
            <a:noFill/>
          </a:ln>
          <a:effectLst/>
        </c:spPr>
      </c:pivotFmt>
      <c:pivotFmt>
        <c:idx val="73"/>
        <c:spPr>
          <a:solidFill>
            <a:schemeClr val="accent1"/>
          </a:solidFill>
          <a:ln>
            <a:noFill/>
          </a:ln>
          <a:effectLst/>
        </c:spPr>
      </c:pivotFmt>
      <c:pivotFmt>
        <c:idx val="74"/>
        <c:spPr>
          <a:solidFill>
            <a:schemeClr val="accent1"/>
          </a:solidFill>
          <a:ln>
            <a:noFill/>
          </a:ln>
          <a:effectLst/>
        </c:spPr>
      </c:pivotFmt>
      <c:pivotFmt>
        <c:idx val="75"/>
        <c:spPr>
          <a:solidFill>
            <a:schemeClr val="accent1"/>
          </a:solidFill>
          <a:ln>
            <a:noFill/>
          </a:ln>
          <a:effectLst/>
        </c:spPr>
      </c:pivotFmt>
      <c:pivotFmt>
        <c:idx val="76"/>
        <c:spPr>
          <a:solidFill>
            <a:schemeClr val="accent1"/>
          </a:solidFill>
          <a:ln>
            <a:noFill/>
          </a:ln>
          <a:effectLst/>
        </c:spPr>
      </c:pivotFmt>
      <c:pivotFmt>
        <c:idx val="77"/>
        <c:spPr>
          <a:solidFill>
            <a:schemeClr val="accent1"/>
          </a:solidFill>
          <a:ln>
            <a:noFill/>
          </a:ln>
          <a:effectLst/>
        </c:spPr>
      </c:pivotFmt>
      <c:pivotFmt>
        <c:idx val="78"/>
        <c:spPr>
          <a:solidFill>
            <a:schemeClr val="accent1"/>
          </a:solidFill>
          <a:ln>
            <a:noFill/>
          </a:ln>
          <a:effectLst/>
        </c:spPr>
      </c:pivotFmt>
      <c:pivotFmt>
        <c:idx val="79"/>
        <c:spPr>
          <a:solidFill>
            <a:schemeClr val="accent1"/>
          </a:solidFill>
          <a:ln>
            <a:noFill/>
          </a:ln>
          <a:effectLst/>
        </c:spPr>
      </c:pivotFmt>
      <c:pivotFmt>
        <c:idx val="80"/>
        <c:spPr>
          <a:solidFill>
            <a:schemeClr val="accent1"/>
          </a:solidFill>
          <a:ln>
            <a:noFill/>
          </a:ln>
          <a:effectLst/>
        </c:spPr>
      </c:pivotFmt>
      <c:pivotFmt>
        <c:idx val="81"/>
        <c:spPr>
          <a:solidFill>
            <a:schemeClr val="accent1"/>
          </a:solidFill>
          <a:ln>
            <a:noFill/>
          </a:ln>
          <a:effectLst/>
        </c:spPr>
      </c:pivotFmt>
      <c:pivotFmt>
        <c:idx val="82"/>
        <c:spPr>
          <a:solidFill>
            <a:schemeClr val="accent1"/>
          </a:solidFill>
          <a:ln>
            <a:noFill/>
          </a:ln>
          <a:effectLst/>
        </c:spPr>
      </c:pivotFmt>
      <c:pivotFmt>
        <c:idx val="83"/>
        <c:spPr>
          <a:solidFill>
            <a:schemeClr val="accent1"/>
          </a:solidFill>
          <a:ln>
            <a:noFill/>
          </a:ln>
          <a:effectLst/>
        </c:spPr>
      </c:pivotFmt>
      <c:pivotFmt>
        <c:idx val="84"/>
        <c:spPr>
          <a:solidFill>
            <a:schemeClr val="accent1"/>
          </a:solidFill>
          <a:ln>
            <a:noFill/>
          </a:ln>
          <a:effectLst/>
        </c:spPr>
      </c:pivotFmt>
      <c:pivotFmt>
        <c:idx val="85"/>
        <c:spPr>
          <a:solidFill>
            <a:schemeClr val="accent1"/>
          </a:solidFill>
          <a:ln>
            <a:noFill/>
          </a:ln>
          <a:effectLst/>
        </c:spPr>
      </c:pivotFmt>
      <c:pivotFmt>
        <c:idx val="86"/>
        <c:spPr>
          <a:solidFill>
            <a:schemeClr val="accent1"/>
          </a:solidFill>
          <a:ln>
            <a:noFill/>
          </a:ln>
          <a:effectLst/>
        </c:spPr>
      </c:pivotFmt>
      <c:pivotFmt>
        <c:idx val="87"/>
        <c:spPr>
          <a:solidFill>
            <a:schemeClr val="accent1"/>
          </a:solidFill>
          <a:ln>
            <a:noFill/>
          </a:ln>
          <a:effectLst/>
        </c:spPr>
      </c:pivotFmt>
      <c:pivotFmt>
        <c:idx val="88"/>
        <c:spPr>
          <a:solidFill>
            <a:schemeClr val="accent1"/>
          </a:solidFill>
          <a:ln>
            <a:noFill/>
          </a:ln>
          <a:effectLst/>
        </c:spPr>
      </c:pivotFmt>
      <c:pivotFmt>
        <c:idx val="89"/>
        <c:spPr>
          <a:solidFill>
            <a:schemeClr val="accent1"/>
          </a:solidFill>
          <a:ln>
            <a:noFill/>
          </a:ln>
          <a:effectLst/>
        </c:spPr>
      </c:pivotFmt>
      <c:pivotFmt>
        <c:idx val="90"/>
        <c:spPr>
          <a:solidFill>
            <a:schemeClr val="accent1"/>
          </a:solidFill>
          <a:ln>
            <a:noFill/>
          </a:ln>
          <a:effectLst/>
        </c:spPr>
      </c:pivotFmt>
      <c:pivotFmt>
        <c:idx val="91"/>
        <c:spPr>
          <a:solidFill>
            <a:schemeClr val="accent1"/>
          </a:solidFill>
          <a:ln>
            <a:noFill/>
          </a:ln>
          <a:effectLst/>
        </c:spPr>
      </c:pivotFmt>
      <c:pivotFmt>
        <c:idx val="92"/>
        <c:spPr>
          <a:solidFill>
            <a:schemeClr val="accent1"/>
          </a:solidFill>
          <a:ln>
            <a:noFill/>
          </a:ln>
          <a:effectLst/>
        </c:spPr>
      </c:pivotFmt>
      <c:pivotFmt>
        <c:idx val="93"/>
        <c:spPr>
          <a:solidFill>
            <a:schemeClr val="accent1"/>
          </a:solidFill>
          <a:ln>
            <a:noFill/>
          </a:ln>
          <a:effectLst/>
        </c:spPr>
      </c:pivotFmt>
      <c:pivotFmt>
        <c:idx val="94"/>
        <c:spPr>
          <a:solidFill>
            <a:schemeClr val="accent1"/>
          </a:solidFill>
          <a:ln>
            <a:noFill/>
          </a:ln>
          <a:effectLst/>
        </c:spPr>
      </c:pivotFmt>
      <c:pivotFmt>
        <c:idx val="95"/>
        <c:spPr>
          <a:solidFill>
            <a:schemeClr val="accent1"/>
          </a:solidFill>
          <a:ln>
            <a:noFill/>
          </a:ln>
          <a:effectLst/>
        </c:spPr>
      </c:pivotFmt>
      <c:pivotFmt>
        <c:idx val="96"/>
        <c:spPr>
          <a:solidFill>
            <a:schemeClr val="accent1"/>
          </a:solidFill>
          <a:ln>
            <a:noFill/>
          </a:ln>
          <a:effectLst/>
        </c:spPr>
      </c:pivotFmt>
      <c:pivotFmt>
        <c:idx val="97"/>
        <c:spPr>
          <a:solidFill>
            <a:schemeClr val="accent1"/>
          </a:solidFill>
          <a:ln>
            <a:noFill/>
          </a:ln>
          <a:effectLst/>
        </c:spPr>
      </c:pivotFmt>
      <c:pivotFmt>
        <c:idx val="98"/>
        <c:spPr>
          <a:solidFill>
            <a:schemeClr val="accent1"/>
          </a:solidFill>
          <a:ln>
            <a:noFill/>
          </a:ln>
          <a:effectLst/>
        </c:spPr>
      </c:pivotFmt>
      <c:pivotFmt>
        <c:idx val="99"/>
        <c:spPr>
          <a:solidFill>
            <a:schemeClr val="accent1"/>
          </a:solidFill>
          <a:ln>
            <a:noFill/>
          </a:ln>
          <a:effectLst/>
        </c:spPr>
      </c:pivotFmt>
      <c:pivotFmt>
        <c:idx val="100"/>
        <c:spPr>
          <a:solidFill>
            <a:schemeClr val="accent1"/>
          </a:solidFill>
          <a:ln>
            <a:noFill/>
          </a:ln>
          <a:effectLst/>
        </c:spPr>
      </c:pivotFmt>
      <c:pivotFmt>
        <c:idx val="101"/>
        <c:spPr>
          <a:solidFill>
            <a:schemeClr val="accent1"/>
          </a:solidFill>
          <a:ln>
            <a:noFill/>
          </a:ln>
          <a:effectLst/>
        </c:spPr>
      </c:pivotFmt>
      <c:pivotFmt>
        <c:idx val="102"/>
        <c:spPr>
          <a:solidFill>
            <a:schemeClr val="accent1"/>
          </a:solidFill>
          <a:ln>
            <a:noFill/>
          </a:ln>
          <a:effectLst/>
        </c:spPr>
      </c:pivotFmt>
      <c:pivotFmt>
        <c:idx val="103"/>
        <c:spPr>
          <a:solidFill>
            <a:schemeClr val="accent1"/>
          </a:solidFill>
          <a:ln>
            <a:noFill/>
          </a:ln>
          <a:effectLst/>
        </c:spPr>
      </c:pivotFmt>
      <c:pivotFmt>
        <c:idx val="104"/>
        <c:spPr>
          <a:solidFill>
            <a:schemeClr val="accent1"/>
          </a:solidFill>
          <a:ln>
            <a:noFill/>
          </a:ln>
          <a:effectLst/>
        </c:spPr>
      </c:pivotFmt>
      <c:pivotFmt>
        <c:idx val="105"/>
        <c:spPr>
          <a:solidFill>
            <a:schemeClr val="accent1"/>
          </a:solidFill>
          <a:ln>
            <a:noFill/>
          </a:ln>
          <a:effectLst/>
        </c:spPr>
      </c:pivotFmt>
      <c:pivotFmt>
        <c:idx val="106"/>
        <c:spPr>
          <a:solidFill>
            <a:schemeClr val="accent1"/>
          </a:solidFill>
          <a:ln>
            <a:noFill/>
          </a:ln>
          <a:effectLst/>
        </c:spPr>
      </c:pivotFmt>
      <c:pivotFmt>
        <c:idx val="107"/>
        <c:spPr>
          <a:solidFill>
            <a:schemeClr val="accent1"/>
          </a:solidFill>
          <a:ln>
            <a:noFill/>
          </a:ln>
          <a:effectLst/>
        </c:spPr>
      </c:pivotFmt>
      <c:pivotFmt>
        <c:idx val="108"/>
        <c:spPr>
          <a:solidFill>
            <a:schemeClr val="accent1"/>
          </a:solidFill>
          <a:ln>
            <a:noFill/>
          </a:ln>
          <a:effectLst/>
        </c:spPr>
      </c:pivotFmt>
      <c:pivotFmt>
        <c:idx val="109"/>
        <c:spPr>
          <a:solidFill>
            <a:schemeClr val="accent1"/>
          </a:solidFill>
          <a:ln>
            <a:noFill/>
          </a:ln>
          <a:effectLst/>
        </c:spPr>
      </c:pivotFmt>
      <c:pivotFmt>
        <c:idx val="110"/>
        <c:spPr>
          <a:solidFill>
            <a:schemeClr val="accent1"/>
          </a:solidFill>
          <a:ln>
            <a:noFill/>
          </a:ln>
          <a:effectLst/>
        </c:spPr>
      </c:pivotFmt>
      <c:pivotFmt>
        <c:idx val="111"/>
        <c:spPr>
          <a:solidFill>
            <a:schemeClr val="accent1"/>
          </a:solidFill>
          <a:ln>
            <a:noFill/>
          </a:ln>
          <a:effectLst/>
        </c:spPr>
      </c:pivotFmt>
      <c:pivotFmt>
        <c:idx val="112"/>
        <c:spPr>
          <a:solidFill>
            <a:schemeClr val="accent1"/>
          </a:solidFill>
          <a:ln>
            <a:noFill/>
          </a:ln>
          <a:effectLst/>
        </c:spPr>
      </c:pivotFmt>
      <c:pivotFmt>
        <c:idx val="113"/>
        <c:spPr>
          <a:solidFill>
            <a:schemeClr val="accent1"/>
          </a:solidFill>
          <a:ln>
            <a:noFill/>
          </a:ln>
          <a:effectLst/>
        </c:spPr>
      </c:pivotFmt>
      <c:pivotFmt>
        <c:idx val="114"/>
        <c:spPr>
          <a:solidFill>
            <a:schemeClr val="accent1"/>
          </a:solidFill>
          <a:ln>
            <a:noFill/>
          </a:ln>
          <a:effectLst/>
        </c:spPr>
      </c:pivotFmt>
      <c:pivotFmt>
        <c:idx val="115"/>
        <c:spPr>
          <a:solidFill>
            <a:schemeClr val="accent1"/>
          </a:solidFill>
          <a:ln>
            <a:noFill/>
          </a:ln>
          <a:effectLst/>
        </c:spPr>
      </c:pivotFmt>
      <c:pivotFmt>
        <c:idx val="116"/>
        <c:spPr>
          <a:solidFill>
            <a:schemeClr val="accent1"/>
          </a:solidFill>
          <a:ln>
            <a:noFill/>
          </a:ln>
          <a:effectLst/>
        </c:spPr>
      </c:pivotFmt>
      <c:pivotFmt>
        <c:idx val="117"/>
        <c:spPr>
          <a:solidFill>
            <a:schemeClr val="accent1"/>
          </a:solidFill>
          <a:ln>
            <a:noFill/>
          </a:ln>
          <a:effectLst/>
        </c:spPr>
      </c:pivotFmt>
      <c:pivotFmt>
        <c:idx val="118"/>
        <c:spPr>
          <a:solidFill>
            <a:schemeClr val="accent1"/>
          </a:solidFill>
          <a:ln>
            <a:noFill/>
          </a:ln>
          <a:effectLst/>
        </c:spPr>
      </c:pivotFmt>
      <c:pivotFmt>
        <c:idx val="119"/>
        <c:spPr>
          <a:solidFill>
            <a:schemeClr val="accent1"/>
          </a:solidFill>
          <a:ln>
            <a:noFill/>
          </a:ln>
          <a:effectLst/>
        </c:spPr>
      </c:pivotFmt>
      <c:pivotFmt>
        <c:idx val="120"/>
        <c:spPr>
          <a:solidFill>
            <a:schemeClr val="accent1"/>
          </a:solidFill>
          <a:ln>
            <a:noFill/>
          </a:ln>
          <a:effectLst/>
        </c:spPr>
      </c:pivotFmt>
      <c:pivotFmt>
        <c:idx val="121"/>
        <c:spPr>
          <a:solidFill>
            <a:schemeClr val="accent1"/>
          </a:solidFill>
          <a:ln>
            <a:noFill/>
          </a:ln>
          <a:effectLst/>
        </c:spPr>
      </c:pivotFmt>
      <c:pivotFmt>
        <c:idx val="122"/>
        <c:spPr>
          <a:solidFill>
            <a:schemeClr val="accent1"/>
          </a:solidFill>
          <a:ln>
            <a:noFill/>
          </a:ln>
          <a:effectLst/>
        </c:spPr>
      </c:pivotFmt>
      <c:pivotFmt>
        <c:idx val="123"/>
        <c:spPr>
          <a:solidFill>
            <a:schemeClr val="accent1"/>
          </a:solidFill>
          <a:ln>
            <a:noFill/>
          </a:ln>
          <a:effectLst/>
        </c:spPr>
      </c:pivotFmt>
      <c:pivotFmt>
        <c:idx val="124"/>
        <c:spPr>
          <a:solidFill>
            <a:schemeClr val="accent1"/>
          </a:solidFill>
          <a:ln>
            <a:noFill/>
          </a:ln>
          <a:effectLst/>
        </c:spPr>
      </c:pivotFmt>
      <c:pivotFmt>
        <c:idx val="125"/>
        <c:spPr>
          <a:solidFill>
            <a:schemeClr val="accent1"/>
          </a:solidFill>
          <a:ln>
            <a:noFill/>
          </a:ln>
          <a:effectLst/>
        </c:spPr>
      </c:pivotFmt>
      <c:pivotFmt>
        <c:idx val="126"/>
        <c:spPr>
          <a:solidFill>
            <a:schemeClr val="accent1"/>
          </a:solidFill>
          <a:ln>
            <a:noFill/>
          </a:ln>
          <a:effectLst/>
        </c:spPr>
      </c:pivotFmt>
      <c:pivotFmt>
        <c:idx val="127"/>
        <c:spPr>
          <a:solidFill>
            <a:schemeClr val="accent1"/>
          </a:solidFill>
          <a:ln>
            <a:noFill/>
          </a:ln>
          <a:effectLst/>
        </c:spPr>
      </c:pivotFmt>
      <c:pivotFmt>
        <c:idx val="128"/>
        <c:spPr>
          <a:solidFill>
            <a:schemeClr val="accent1"/>
          </a:solidFill>
          <a:ln>
            <a:noFill/>
          </a:ln>
          <a:effectLst/>
        </c:spPr>
      </c:pivotFmt>
      <c:pivotFmt>
        <c:idx val="129"/>
        <c:spPr>
          <a:solidFill>
            <a:schemeClr val="accent1"/>
          </a:solidFill>
          <a:ln>
            <a:noFill/>
          </a:ln>
          <a:effectLst/>
        </c:spPr>
      </c:pivotFmt>
      <c:pivotFmt>
        <c:idx val="130"/>
        <c:spPr>
          <a:solidFill>
            <a:schemeClr val="accent1"/>
          </a:solidFill>
          <a:ln>
            <a:noFill/>
          </a:ln>
          <a:effectLst/>
        </c:spPr>
      </c:pivotFmt>
      <c:pivotFmt>
        <c:idx val="131"/>
        <c:spPr>
          <a:solidFill>
            <a:schemeClr val="accent1"/>
          </a:solidFill>
          <a:ln>
            <a:noFill/>
          </a:ln>
          <a:effectLst/>
        </c:spPr>
      </c:pivotFmt>
      <c:pivotFmt>
        <c:idx val="132"/>
        <c:spPr>
          <a:solidFill>
            <a:schemeClr val="accent1"/>
          </a:solidFill>
          <a:ln>
            <a:noFill/>
          </a:ln>
          <a:effectLst/>
        </c:spPr>
      </c:pivotFmt>
      <c:pivotFmt>
        <c:idx val="133"/>
        <c:spPr>
          <a:solidFill>
            <a:schemeClr val="accent1"/>
          </a:solidFill>
          <a:ln>
            <a:noFill/>
          </a:ln>
          <a:effectLst/>
        </c:spPr>
      </c:pivotFmt>
      <c:pivotFmt>
        <c:idx val="1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35"/>
        <c:spPr>
          <a:solidFill>
            <a:schemeClr val="accent1"/>
          </a:solidFill>
          <a:ln>
            <a:noFill/>
          </a:ln>
          <a:effectLst/>
        </c:spPr>
      </c:pivotFmt>
      <c:pivotFmt>
        <c:idx val="136"/>
        <c:spPr>
          <a:solidFill>
            <a:schemeClr val="accent1"/>
          </a:solidFill>
          <a:ln>
            <a:noFill/>
          </a:ln>
          <a:effectLst/>
        </c:spPr>
      </c:pivotFmt>
      <c:pivotFmt>
        <c:idx val="137"/>
        <c:spPr>
          <a:solidFill>
            <a:schemeClr val="accent1"/>
          </a:solidFill>
          <a:ln>
            <a:noFill/>
          </a:ln>
          <a:effectLst/>
        </c:spPr>
      </c:pivotFmt>
      <c:pivotFmt>
        <c:idx val="138"/>
        <c:spPr>
          <a:solidFill>
            <a:schemeClr val="accent1"/>
          </a:solidFill>
          <a:ln>
            <a:noFill/>
          </a:ln>
          <a:effectLst/>
        </c:spPr>
      </c:pivotFmt>
      <c:pivotFmt>
        <c:idx val="139"/>
        <c:spPr>
          <a:solidFill>
            <a:schemeClr val="accent1"/>
          </a:solidFill>
          <a:ln>
            <a:noFill/>
          </a:ln>
          <a:effectLst/>
        </c:spPr>
      </c:pivotFmt>
      <c:pivotFmt>
        <c:idx val="140"/>
        <c:spPr>
          <a:solidFill>
            <a:schemeClr val="accent1"/>
          </a:solidFill>
          <a:ln>
            <a:noFill/>
          </a:ln>
          <a:effectLst/>
        </c:spPr>
      </c:pivotFmt>
      <c:pivotFmt>
        <c:idx val="141"/>
        <c:spPr>
          <a:solidFill>
            <a:schemeClr val="accent1"/>
          </a:solidFill>
          <a:ln>
            <a:noFill/>
          </a:ln>
          <a:effectLst/>
        </c:spPr>
      </c:pivotFmt>
      <c:pivotFmt>
        <c:idx val="142"/>
        <c:spPr>
          <a:solidFill>
            <a:schemeClr val="accent1"/>
          </a:solidFill>
          <a:ln>
            <a:noFill/>
          </a:ln>
          <a:effectLst/>
        </c:spPr>
      </c:pivotFmt>
      <c:pivotFmt>
        <c:idx val="143"/>
        <c:spPr>
          <a:solidFill>
            <a:schemeClr val="accent1"/>
          </a:solidFill>
          <a:ln>
            <a:noFill/>
          </a:ln>
          <a:effectLst/>
        </c:spPr>
      </c:pivotFmt>
      <c:pivotFmt>
        <c:idx val="144"/>
        <c:spPr>
          <a:solidFill>
            <a:schemeClr val="accent1"/>
          </a:solidFill>
          <a:ln>
            <a:noFill/>
          </a:ln>
          <a:effectLst/>
        </c:spPr>
      </c:pivotFmt>
      <c:pivotFmt>
        <c:idx val="145"/>
        <c:spPr>
          <a:solidFill>
            <a:schemeClr val="accent1"/>
          </a:solidFill>
          <a:ln>
            <a:noFill/>
          </a:ln>
          <a:effectLst/>
        </c:spPr>
      </c:pivotFmt>
      <c:pivotFmt>
        <c:idx val="146"/>
        <c:spPr>
          <a:solidFill>
            <a:schemeClr val="accent1"/>
          </a:solidFill>
          <a:ln>
            <a:noFill/>
          </a:ln>
          <a:effectLst/>
        </c:spPr>
      </c:pivotFmt>
      <c:pivotFmt>
        <c:idx val="147"/>
        <c:spPr>
          <a:solidFill>
            <a:schemeClr val="accent1"/>
          </a:solidFill>
          <a:ln>
            <a:noFill/>
          </a:ln>
          <a:effectLst/>
        </c:spPr>
      </c:pivotFmt>
      <c:pivotFmt>
        <c:idx val="148"/>
        <c:spPr>
          <a:solidFill>
            <a:schemeClr val="accent1"/>
          </a:solidFill>
          <a:ln>
            <a:noFill/>
          </a:ln>
          <a:effectLst/>
        </c:spPr>
      </c:pivotFmt>
      <c:pivotFmt>
        <c:idx val="149"/>
        <c:spPr>
          <a:solidFill>
            <a:schemeClr val="accent1"/>
          </a:solidFill>
          <a:ln>
            <a:noFill/>
          </a:ln>
          <a:effectLst/>
        </c:spPr>
      </c:pivotFmt>
      <c:pivotFmt>
        <c:idx val="150"/>
        <c:spPr>
          <a:solidFill>
            <a:schemeClr val="accent1"/>
          </a:solidFill>
          <a:ln>
            <a:noFill/>
          </a:ln>
          <a:effectLst/>
        </c:spPr>
      </c:pivotFmt>
      <c:pivotFmt>
        <c:idx val="151"/>
        <c:spPr>
          <a:solidFill>
            <a:schemeClr val="accent1"/>
          </a:solidFill>
          <a:ln>
            <a:noFill/>
          </a:ln>
          <a:effectLst/>
        </c:spPr>
      </c:pivotFmt>
      <c:pivotFmt>
        <c:idx val="152"/>
        <c:spPr>
          <a:solidFill>
            <a:schemeClr val="accent1"/>
          </a:solidFill>
          <a:ln>
            <a:noFill/>
          </a:ln>
          <a:effectLst/>
        </c:spPr>
      </c:pivotFmt>
      <c:pivotFmt>
        <c:idx val="1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54"/>
        <c:spPr>
          <a:solidFill>
            <a:schemeClr val="accent1"/>
          </a:solidFill>
          <a:ln>
            <a:noFill/>
          </a:ln>
          <a:effectLst/>
        </c:spPr>
      </c:pivotFmt>
      <c:pivotFmt>
        <c:idx val="155"/>
        <c:spPr>
          <a:solidFill>
            <a:schemeClr val="accent1"/>
          </a:solidFill>
          <a:ln>
            <a:noFill/>
          </a:ln>
          <a:effectLst/>
        </c:spPr>
      </c:pivotFmt>
      <c:pivotFmt>
        <c:idx val="156"/>
        <c:spPr>
          <a:solidFill>
            <a:schemeClr val="accent1"/>
          </a:solidFill>
          <a:ln>
            <a:noFill/>
          </a:ln>
          <a:effectLst/>
        </c:spPr>
      </c:pivotFmt>
      <c:pivotFmt>
        <c:idx val="157"/>
        <c:spPr>
          <a:solidFill>
            <a:schemeClr val="accent1"/>
          </a:solidFill>
          <a:ln>
            <a:noFill/>
          </a:ln>
          <a:effectLst/>
        </c:spPr>
      </c:pivotFmt>
      <c:pivotFmt>
        <c:idx val="158"/>
        <c:spPr>
          <a:solidFill>
            <a:schemeClr val="accent1"/>
          </a:solidFill>
          <a:ln>
            <a:noFill/>
          </a:ln>
          <a:effectLst/>
        </c:spPr>
      </c:pivotFmt>
      <c:pivotFmt>
        <c:idx val="159"/>
        <c:spPr>
          <a:solidFill>
            <a:schemeClr val="accent1"/>
          </a:solidFill>
          <a:ln>
            <a:noFill/>
          </a:ln>
          <a:effectLst/>
        </c:spPr>
      </c:pivotFmt>
      <c:pivotFmt>
        <c:idx val="160"/>
        <c:spPr>
          <a:solidFill>
            <a:schemeClr val="accent1"/>
          </a:solidFill>
          <a:ln>
            <a:noFill/>
          </a:ln>
          <a:effectLst/>
        </c:spPr>
      </c:pivotFmt>
      <c:pivotFmt>
        <c:idx val="161"/>
        <c:spPr>
          <a:solidFill>
            <a:schemeClr val="accent1"/>
          </a:solidFill>
          <a:ln>
            <a:noFill/>
          </a:ln>
          <a:effectLst/>
        </c:spPr>
      </c:pivotFmt>
      <c:pivotFmt>
        <c:idx val="162"/>
        <c:spPr>
          <a:solidFill>
            <a:schemeClr val="accent1"/>
          </a:solidFill>
          <a:ln>
            <a:noFill/>
          </a:ln>
          <a:effectLst/>
        </c:spPr>
      </c:pivotFmt>
      <c:pivotFmt>
        <c:idx val="163"/>
        <c:spPr>
          <a:solidFill>
            <a:schemeClr val="accent1"/>
          </a:solidFill>
          <a:ln>
            <a:noFill/>
          </a:ln>
          <a:effectLst/>
        </c:spPr>
      </c:pivotFmt>
      <c:pivotFmt>
        <c:idx val="164"/>
        <c:spPr>
          <a:solidFill>
            <a:schemeClr val="accent1"/>
          </a:solidFill>
          <a:ln>
            <a:noFill/>
          </a:ln>
          <a:effectLst/>
        </c:spPr>
      </c:pivotFmt>
      <c:pivotFmt>
        <c:idx val="165"/>
        <c:spPr>
          <a:solidFill>
            <a:schemeClr val="accent1"/>
          </a:solidFill>
          <a:ln>
            <a:noFill/>
          </a:ln>
          <a:effectLst/>
        </c:spPr>
      </c:pivotFmt>
      <c:pivotFmt>
        <c:idx val="166"/>
        <c:spPr>
          <a:solidFill>
            <a:schemeClr val="accent1"/>
          </a:solidFill>
          <a:ln>
            <a:noFill/>
          </a:ln>
          <a:effectLst/>
        </c:spPr>
      </c:pivotFmt>
      <c:pivotFmt>
        <c:idx val="167"/>
        <c:spPr>
          <a:solidFill>
            <a:schemeClr val="accent1"/>
          </a:solidFill>
          <a:ln>
            <a:noFill/>
          </a:ln>
          <a:effectLst/>
        </c:spPr>
      </c:pivotFmt>
      <c:pivotFmt>
        <c:idx val="168"/>
        <c:spPr>
          <a:solidFill>
            <a:schemeClr val="accent1"/>
          </a:solidFill>
          <a:ln>
            <a:noFill/>
          </a:ln>
          <a:effectLst/>
        </c:spPr>
      </c:pivotFmt>
      <c:pivotFmt>
        <c:idx val="169"/>
        <c:spPr>
          <a:solidFill>
            <a:schemeClr val="accent1"/>
          </a:solidFill>
          <a:ln>
            <a:noFill/>
          </a:ln>
          <a:effectLst/>
        </c:spPr>
      </c:pivotFmt>
      <c:pivotFmt>
        <c:idx val="170"/>
        <c:spPr>
          <a:solidFill>
            <a:schemeClr val="accent1"/>
          </a:solidFill>
          <a:ln>
            <a:noFill/>
          </a:ln>
          <a:effectLst/>
        </c:spPr>
      </c:pivotFmt>
      <c:pivotFmt>
        <c:idx val="171"/>
        <c:spPr>
          <a:solidFill>
            <a:schemeClr val="accent1"/>
          </a:solidFill>
          <a:ln>
            <a:noFill/>
          </a:ln>
          <a:effectLst/>
        </c:spPr>
      </c:pivotFmt>
      <c:pivotFmt>
        <c:idx val="1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73"/>
        <c:spPr>
          <a:solidFill>
            <a:schemeClr val="accent1"/>
          </a:solidFill>
          <a:ln>
            <a:noFill/>
          </a:ln>
          <a:effectLst/>
        </c:spPr>
      </c:pivotFmt>
      <c:pivotFmt>
        <c:idx val="174"/>
        <c:spPr>
          <a:solidFill>
            <a:schemeClr val="accent1"/>
          </a:solidFill>
          <a:ln>
            <a:noFill/>
          </a:ln>
          <a:effectLst/>
        </c:spPr>
      </c:pivotFmt>
      <c:pivotFmt>
        <c:idx val="175"/>
        <c:spPr>
          <a:solidFill>
            <a:schemeClr val="accent1"/>
          </a:solidFill>
          <a:ln>
            <a:noFill/>
          </a:ln>
          <a:effectLst/>
        </c:spPr>
      </c:pivotFmt>
      <c:pivotFmt>
        <c:idx val="176"/>
        <c:spPr>
          <a:solidFill>
            <a:schemeClr val="accent1"/>
          </a:solidFill>
          <a:ln>
            <a:noFill/>
          </a:ln>
          <a:effectLst/>
        </c:spPr>
      </c:pivotFmt>
      <c:pivotFmt>
        <c:idx val="177"/>
        <c:spPr>
          <a:solidFill>
            <a:schemeClr val="accent1"/>
          </a:solidFill>
          <a:ln>
            <a:noFill/>
          </a:ln>
          <a:effectLst/>
        </c:spPr>
      </c:pivotFmt>
      <c:pivotFmt>
        <c:idx val="178"/>
        <c:spPr>
          <a:solidFill>
            <a:schemeClr val="accent1"/>
          </a:solidFill>
          <a:ln>
            <a:noFill/>
          </a:ln>
          <a:effectLst/>
        </c:spPr>
      </c:pivotFmt>
      <c:pivotFmt>
        <c:idx val="179"/>
        <c:spPr>
          <a:solidFill>
            <a:schemeClr val="accent1"/>
          </a:solidFill>
          <a:ln>
            <a:noFill/>
          </a:ln>
          <a:effectLst/>
        </c:spPr>
      </c:pivotFmt>
      <c:pivotFmt>
        <c:idx val="180"/>
        <c:spPr>
          <a:solidFill>
            <a:schemeClr val="accent1"/>
          </a:solidFill>
          <a:ln>
            <a:noFill/>
          </a:ln>
          <a:effectLst/>
        </c:spPr>
      </c:pivotFmt>
      <c:pivotFmt>
        <c:idx val="181"/>
        <c:spPr>
          <a:solidFill>
            <a:schemeClr val="accent1"/>
          </a:solidFill>
          <a:ln>
            <a:noFill/>
          </a:ln>
          <a:effectLst/>
        </c:spPr>
      </c:pivotFmt>
      <c:pivotFmt>
        <c:idx val="182"/>
        <c:spPr>
          <a:solidFill>
            <a:schemeClr val="accent1"/>
          </a:solidFill>
          <a:ln>
            <a:noFill/>
          </a:ln>
          <a:effectLst/>
        </c:spPr>
      </c:pivotFmt>
      <c:pivotFmt>
        <c:idx val="183"/>
        <c:spPr>
          <a:solidFill>
            <a:schemeClr val="accent1"/>
          </a:solidFill>
          <a:ln>
            <a:noFill/>
          </a:ln>
          <a:effectLst/>
        </c:spPr>
      </c:pivotFmt>
      <c:pivotFmt>
        <c:idx val="184"/>
        <c:spPr>
          <a:solidFill>
            <a:schemeClr val="accent1"/>
          </a:solidFill>
          <a:ln>
            <a:noFill/>
          </a:ln>
          <a:effectLst/>
        </c:spPr>
      </c:pivotFmt>
      <c:pivotFmt>
        <c:idx val="185"/>
        <c:spPr>
          <a:solidFill>
            <a:schemeClr val="accent1"/>
          </a:solidFill>
          <a:ln>
            <a:noFill/>
          </a:ln>
          <a:effectLst/>
        </c:spPr>
      </c:pivotFmt>
      <c:pivotFmt>
        <c:idx val="186"/>
        <c:spPr>
          <a:solidFill>
            <a:schemeClr val="accent1"/>
          </a:solidFill>
          <a:ln>
            <a:noFill/>
          </a:ln>
          <a:effectLst/>
        </c:spPr>
      </c:pivotFmt>
      <c:pivotFmt>
        <c:idx val="187"/>
        <c:spPr>
          <a:solidFill>
            <a:schemeClr val="accent1"/>
          </a:solidFill>
          <a:ln>
            <a:noFill/>
          </a:ln>
          <a:effectLst/>
        </c:spPr>
      </c:pivotFmt>
      <c:pivotFmt>
        <c:idx val="188"/>
        <c:spPr>
          <a:solidFill>
            <a:schemeClr val="accent1"/>
          </a:solidFill>
          <a:ln>
            <a:noFill/>
          </a:ln>
          <a:effectLst/>
        </c:spPr>
      </c:pivotFmt>
      <c:pivotFmt>
        <c:idx val="189"/>
        <c:spPr>
          <a:solidFill>
            <a:schemeClr val="accent1"/>
          </a:solidFill>
          <a:ln>
            <a:noFill/>
          </a:ln>
          <a:effectLst/>
        </c:spPr>
      </c:pivotFmt>
      <c:pivotFmt>
        <c:idx val="190"/>
        <c:spPr>
          <a:solidFill>
            <a:schemeClr val="accent1"/>
          </a:solidFill>
          <a:ln>
            <a:noFill/>
          </a:ln>
          <a:effectLst/>
        </c:spPr>
      </c:pivotFmt>
      <c:pivotFmt>
        <c:idx val="1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92"/>
        <c:spPr>
          <a:solidFill>
            <a:schemeClr val="accent1"/>
          </a:solidFill>
          <a:ln>
            <a:noFill/>
          </a:ln>
          <a:effectLst/>
        </c:spPr>
      </c:pivotFmt>
      <c:pivotFmt>
        <c:idx val="193"/>
        <c:spPr>
          <a:solidFill>
            <a:schemeClr val="accent1"/>
          </a:solidFill>
          <a:ln>
            <a:noFill/>
          </a:ln>
          <a:effectLst/>
        </c:spPr>
      </c:pivotFmt>
      <c:pivotFmt>
        <c:idx val="194"/>
        <c:spPr>
          <a:solidFill>
            <a:schemeClr val="accent1"/>
          </a:solidFill>
          <a:ln>
            <a:noFill/>
          </a:ln>
          <a:effectLst/>
        </c:spPr>
      </c:pivotFmt>
      <c:pivotFmt>
        <c:idx val="195"/>
        <c:spPr>
          <a:solidFill>
            <a:schemeClr val="accent1"/>
          </a:solidFill>
          <a:ln>
            <a:noFill/>
          </a:ln>
          <a:effectLst/>
        </c:spPr>
      </c:pivotFmt>
      <c:pivotFmt>
        <c:idx val="196"/>
        <c:spPr>
          <a:solidFill>
            <a:schemeClr val="accent1"/>
          </a:solidFill>
          <a:ln>
            <a:noFill/>
          </a:ln>
          <a:effectLst/>
        </c:spPr>
      </c:pivotFmt>
      <c:pivotFmt>
        <c:idx val="197"/>
        <c:spPr>
          <a:solidFill>
            <a:schemeClr val="accent1"/>
          </a:solidFill>
          <a:ln>
            <a:noFill/>
          </a:ln>
          <a:effectLst/>
        </c:spPr>
      </c:pivotFmt>
      <c:pivotFmt>
        <c:idx val="198"/>
        <c:spPr>
          <a:solidFill>
            <a:schemeClr val="accent1"/>
          </a:solidFill>
          <a:ln>
            <a:noFill/>
          </a:ln>
          <a:effectLst/>
        </c:spPr>
      </c:pivotFmt>
      <c:pivotFmt>
        <c:idx val="199"/>
        <c:spPr>
          <a:solidFill>
            <a:schemeClr val="accent1"/>
          </a:solidFill>
          <a:ln>
            <a:noFill/>
          </a:ln>
          <a:effectLst/>
        </c:spPr>
      </c:pivotFmt>
      <c:pivotFmt>
        <c:idx val="200"/>
        <c:spPr>
          <a:solidFill>
            <a:schemeClr val="accent1"/>
          </a:solidFill>
          <a:ln>
            <a:noFill/>
          </a:ln>
          <a:effectLst/>
        </c:spPr>
      </c:pivotFmt>
      <c:pivotFmt>
        <c:idx val="201"/>
        <c:spPr>
          <a:solidFill>
            <a:schemeClr val="accent1"/>
          </a:solidFill>
          <a:ln>
            <a:noFill/>
          </a:ln>
          <a:effectLst/>
        </c:spPr>
      </c:pivotFmt>
      <c:pivotFmt>
        <c:idx val="202"/>
        <c:spPr>
          <a:solidFill>
            <a:schemeClr val="accent1"/>
          </a:solidFill>
          <a:ln>
            <a:noFill/>
          </a:ln>
          <a:effectLst/>
        </c:spPr>
      </c:pivotFmt>
      <c:pivotFmt>
        <c:idx val="203"/>
        <c:spPr>
          <a:solidFill>
            <a:schemeClr val="accent1"/>
          </a:solidFill>
          <a:ln>
            <a:noFill/>
          </a:ln>
          <a:effectLst/>
        </c:spPr>
      </c:pivotFmt>
      <c:pivotFmt>
        <c:idx val="204"/>
        <c:spPr>
          <a:solidFill>
            <a:schemeClr val="accent1"/>
          </a:solidFill>
          <a:ln>
            <a:noFill/>
          </a:ln>
          <a:effectLst/>
        </c:spPr>
      </c:pivotFmt>
      <c:pivotFmt>
        <c:idx val="205"/>
        <c:spPr>
          <a:solidFill>
            <a:schemeClr val="accent1"/>
          </a:solidFill>
          <a:ln>
            <a:noFill/>
          </a:ln>
          <a:effectLst/>
        </c:spPr>
      </c:pivotFmt>
      <c:pivotFmt>
        <c:idx val="206"/>
        <c:spPr>
          <a:solidFill>
            <a:schemeClr val="accent1"/>
          </a:solidFill>
          <a:ln>
            <a:noFill/>
          </a:ln>
          <a:effectLst/>
        </c:spPr>
      </c:pivotFmt>
      <c:pivotFmt>
        <c:idx val="207"/>
        <c:spPr>
          <a:solidFill>
            <a:schemeClr val="accent1"/>
          </a:solidFill>
          <a:ln>
            <a:noFill/>
          </a:ln>
          <a:effectLst/>
        </c:spPr>
      </c:pivotFmt>
      <c:pivotFmt>
        <c:idx val="208"/>
        <c:spPr>
          <a:solidFill>
            <a:schemeClr val="accent1"/>
          </a:solidFill>
          <a:ln>
            <a:noFill/>
          </a:ln>
          <a:effectLst/>
        </c:spPr>
      </c:pivotFmt>
      <c:pivotFmt>
        <c:idx val="209"/>
        <c:spPr>
          <a:solidFill>
            <a:schemeClr val="accent1"/>
          </a:solidFill>
          <a:ln>
            <a:noFill/>
          </a:ln>
          <a:effectLst/>
        </c:spPr>
      </c:pivotFmt>
      <c:pivotFmt>
        <c:idx val="2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11"/>
        <c:spPr>
          <a:solidFill>
            <a:schemeClr val="accent1"/>
          </a:solidFill>
          <a:ln>
            <a:noFill/>
          </a:ln>
          <a:effectLst/>
        </c:spPr>
      </c:pivotFmt>
      <c:pivotFmt>
        <c:idx val="212"/>
        <c:spPr>
          <a:solidFill>
            <a:schemeClr val="accent1"/>
          </a:solidFill>
          <a:ln>
            <a:noFill/>
          </a:ln>
          <a:effectLst/>
        </c:spPr>
      </c:pivotFmt>
      <c:pivotFmt>
        <c:idx val="213"/>
        <c:spPr>
          <a:solidFill>
            <a:schemeClr val="accent1"/>
          </a:solidFill>
          <a:ln>
            <a:noFill/>
          </a:ln>
          <a:effectLst/>
        </c:spPr>
      </c:pivotFmt>
      <c:pivotFmt>
        <c:idx val="214"/>
        <c:spPr>
          <a:solidFill>
            <a:schemeClr val="accent1"/>
          </a:solidFill>
          <a:ln>
            <a:noFill/>
          </a:ln>
          <a:effectLst/>
        </c:spPr>
      </c:pivotFmt>
      <c:pivotFmt>
        <c:idx val="215"/>
        <c:spPr>
          <a:solidFill>
            <a:schemeClr val="accent1"/>
          </a:solidFill>
          <a:ln>
            <a:noFill/>
          </a:ln>
          <a:effectLst/>
        </c:spPr>
      </c:pivotFmt>
      <c:pivotFmt>
        <c:idx val="216"/>
        <c:spPr>
          <a:solidFill>
            <a:schemeClr val="accent1"/>
          </a:solidFill>
          <a:ln>
            <a:noFill/>
          </a:ln>
          <a:effectLst/>
        </c:spPr>
      </c:pivotFmt>
      <c:pivotFmt>
        <c:idx val="217"/>
        <c:spPr>
          <a:solidFill>
            <a:schemeClr val="accent1"/>
          </a:solidFill>
          <a:ln>
            <a:noFill/>
          </a:ln>
          <a:effectLst/>
        </c:spPr>
      </c:pivotFmt>
      <c:pivotFmt>
        <c:idx val="218"/>
        <c:spPr>
          <a:solidFill>
            <a:schemeClr val="accent1"/>
          </a:solidFill>
          <a:ln>
            <a:noFill/>
          </a:ln>
          <a:effectLst/>
        </c:spPr>
      </c:pivotFmt>
      <c:pivotFmt>
        <c:idx val="219"/>
        <c:spPr>
          <a:solidFill>
            <a:schemeClr val="accent1"/>
          </a:solidFill>
          <a:ln>
            <a:noFill/>
          </a:ln>
          <a:effectLst/>
        </c:spPr>
      </c:pivotFmt>
      <c:pivotFmt>
        <c:idx val="220"/>
        <c:spPr>
          <a:solidFill>
            <a:schemeClr val="accent1"/>
          </a:solidFill>
          <a:ln>
            <a:noFill/>
          </a:ln>
          <a:effectLst/>
        </c:spPr>
      </c:pivotFmt>
      <c:pivotFmt>
        <c:idx val="221"/>
        <c:spPr>
          <a:solidFill>
            <a:schemeClr val="accent1"/>
          </a:solidFill>
          <a:ln>
            <a:noFill/>
          </a:ln>
          <a:effectLst/>
        </c:spPr>
      </c:pivotFmt>
      <c:pivotFmt>
        <c:idx val="222"/>
        <c:spPr>
          <a:solidFill>
            <a:schemeClr val="accent1"/>
          </a:solidFill>
          <a:ln>
            <a:noFill/>
          </a:ln>
          <a:effectLst/>
        </c:spPr>
      </c:pivotFmt>
      <c:pivotFmt>
        <c:idx val="223"/>
        <c:spPr>
          <a:solidFill>
            <a:schemeClr val="accent1"/>
          </a:solidFill>
          <a:ln>
            <a:noFill/>
          </a:ln>
          <a:effectLst/>
        </c:spPr>
      </c:pivotFmt>
      <c:pivotFmt>
        <c:idx val="224"/>
        <c:spPr>
          <a:solidFill>
            <a:schemeClr val="accent1"/>
          </a:solidFill>
          <a:ln>
            <a:noFill/>
          </a:ln>
          <a:effectLst/>
        </c:spPr>
      </c:pivotFmt>
      <c:pivotFmt>
        <c:idx val="225"/>
        <c:spPr>
          <a:solidFill>
            <a:schemeClr val="accent1"/>
          </a:solidFill>
          <a:ln>
            <a:noFill/>
          </a:ln>
          <a:effectLst/>
        </c:spPr>
      </c:pivotFmt>
      <c:pivotFmt>
        <c:idx val="226"/>
        <c:spPr>
          <a:solidFill>
            <a:schemeClr val="accent1"/>
          </a:solidFill>
          <a:ln>
            <a:noFill/>
          </a:ln>
          <a:effectLst/>
        </c:spPr>
      </c:pivotFmt>
      <c:pivotFmt>
        <c:idx val="227"/>
        <c:spPr>
          <a:solidFill>
            <a:schemeClr val="accent1"/>
          </a:solidFill>
          <a:ln>
            <a:noFill/>
          </a:ln>
          <a:effectLst/>
        </c:spPr>
      </c:pivotFmt>
      <c:pivotFmt>
        <c:idx val="228"/>
        <c:spPr>
          <a:solidFill>
            <a:schemeClr val="accent1"/>
          </a:solidFill>
          <a:ln>
            <a:noFill/>
          </a:ln>
          <a:effectLst/>
        </c:spPr>
      </c:pivotFmt>
      <c:pivotFmt>
        <c:idx val="2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30"/>
        <c:spPr>
          <a:solidFill>
            <a:schemeClr val="accent1"/>
          </a:solidFill>
          <a:ln>
            <a:noFill/>
          </a:ln>
          <a:effectLst/>
        </c:spPr>
      </c:pivotFmt>
      <c:pivotFmt>
        <c:idx val="231"/>
        <c:spPr>
          <a:solidFill>
            <a:schemeClr val="accent1"/>
          </a:solidFill>
          <a:ln>
            <a:noFill/>
          </a:ln>
          <a:effectLst/>
        </c:spPr>
      </c:pivotFmt>
      <c:pivotFmt>
        <c:idx val="232"/>
        <c:spPr>
          <a:solidFill>
            <a:schemeClr val="accent1"/>
          </a:solidFill>
          <a:ln>
            <a:noFill/>
          </a:ln>
          <a:effectLst/>
        </c:spPr>
      </c:pivotFmt>
      <c:pivotFmt>
        <c:idx val="233"/>
        <c:spPr>
          <a:solidFill>
            <a:schemeClr val="accent1"/>
          </a:solidFill>
          <a:ln>
            <a:noFill/>
          </a:ln>
          <a:effectLst/>
        </c:spPr>
      </c:pivotFmt>
      <c:pivotFmt>
        <c:idx val="234"/>
        <c:spPr>
          <a:solidFill>
            <a:schemeClr val="accent1"/>
          </a:solidFill>
          <a:ln>
            <a:noFill/>
          </a:ln>
          <a:effectLst/>
        </c:spPr>
      </c:pivotFmt>
      <c:pivotFmt>
        <c:idx val="235"/>
        <c:spPr>
          <a:solidFill>
            <a:schemeClr val="accent1"/>
          </a:solidFill>
          <a:ln>
            <a:noFill/>
          </a:ln>
          <a:effectLst/>
        </c:spPr>
      </c:pivotFmt>
      <c:pivotFmt>
        <c:idx val="236"/>
        <c:spPr>
          <a:solidFill>
            <a:schemeClr val="accent1"/>
          </a:solidFill>
          <a:ln>
            <a:noFill/>
          </a:ln>
          <a:effectLst/>
        </c:spPr>
      </c:pivotFmt>
      <c:pivotFmt>
        <c:idx val="237"/>
        <c:spPr>
          <a:solidFill>
            <a:schemeClr val="accent1"/>
          </a:solidFill>
          <a:ln>
            <a:noFill/>
          </a:ln>
          <a:effectLst/>
        </c:spPr>
      </c:pivotFmt>
      <c:pivotFmt>
        <c:idx val="238"/>
        <c:spPr>
          <a:solidFill>
            <a:schemeClr val="accent1"/>
          </a:solidFill>
          <a:ln>
            <a:noFill/>
          </a:ln>
          <a:effectLst/>
        </c:spPr>
      </c:pivotFmt>
      <c:pivotFmt>
        <c:idx val="239"/>
        <c:spPr>
          <a:solidFill>
            <a:schemeClr val="accent1"/>
          </a:solidFill>
          <a:ln>
            <a:noFill/>
          </a:ln>
          <a:effectLst/>
        </c:spPr>
      </c:pivotFmt>
      <c:pivotFmt>
        <c:idx val="240"/>
        <c:spPr>
          <a:solidFill>
            <a:schemeClr val="accent1"/>
          </a:solidFill>
          <a:ln>
            <a:noFill/>
          </a:ln>
          <a:effectLst/>
        </c:spPr>
      </c:pivotFmt>
      <c:pivotFmt>
        <c:idx val="241"/>
        <c:spPr>
          <a:solidFill>
            <a:schemeClr val="accent1"/>
          </a:solidFill>
          <a:ln>
            <a:noFill/>
          </a:ln>
          <a:effectLst/>
        </c:spPr>
      </c:pivotFmt>
      <c:pivotFmt>
        <c:idx val="242"/>
        <c:spPr>
          <a:solidFill>
            <a:schemeClr val="accent1"/>
          </a:solidFill>
          <a:ln>
            <a:noFill/>
          </a:ln>
          <a:effectLst/>
        </c:spPr>
      </c:pivotFmt>
      <c:pivotFmt>
        <c:idx val="243"/>
        <c:spPr>
          <a:solidFill>
            <a:schemeClr val="accent1"/>
          </a:solidFill>
          <a:ln>
            <a:noFill/>
          </a:ln>
          <a:effectLst/>
        </c:spPr>
      </c:pivotFmt>
      <c:pivotFmt>
        <c:idx val="244"/>
        <c:spPr>
          <a:solidFill>
            <a:schemeClr val="accent1"/>
          </a:solidFill>
          <a:ln>
            <a:noFill/>
          </a:ln>
          <a:effectLst/>
        </c:spPr>
      </c:pivotFmt>
      <c:pivotFmt>
        <c:idx val="245"/>
        <c:spPr>
          <a:solidFill>
            <a:schemeClr val="accent1"/>
          </a:solidFill>
          <a:ln>
            <a:noFill/>
          </a:ln>
          <a:effectLst/>
        </c:spPr>
      </c:pivotFmt>
      <c:pivotFmt>
        <c:idx val="246"/>
        <c:spPr>
          <a:solidFill>
            <a:schemeClr val="accent1"/>
          </a:solidFill>
          <a:ln>
            <a:noFill/>
          </a:ln>
          <a:effectLst/>
        </c:spPr>
      </c:pivotFmt>
      <c:pivotFmt>
        <c:idx val="247"/>
        <c:spPr>
          <a:solidFill>
            <a:schemeClr val="accent1"/>
          </a:solidFill>
          <a:ln>
            <a:noFill/>
          </a:ln>
          <a:effectLst/>
        </c:spPr>
      </c:pivotFmt>
      <c:pivotFmt>
        <c:idx val="2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49"/>
        <c:spPr>
          <a:solidFill>
            <a:schemeClr val="accent1"/>
          </a:solidFill>
          <a:ln>
            <a:noFill/>
          </a:ln>
          <a:effectLst/>
        </c:spPr>
      </c:pivotFmt>
      <c:pivotFmt>
        <c:idx val="250"/>
        <c:spPr>
          <a:solidFill>
            <a:schemeClr val="accent1"/>
          </a:solidFill>
          <a:ln>
            <a:noFill/>
          </a:ln>
          <a:effectLst/>
        </c:spPr>
      </c:pivotFmt>
      <c:pivotFmt>
        <c:idx val="251"/>
        <c:spPr>
          <a:solidFill>
            <a:schemeClr val="accent1"/>
          </a:solidFill>
          <a:ln>
            <a:noFill/>
          </a:ln>
          <a:effectLst/>
        </c:spPr>
      </c:pivotFmt>
      <c:pivotFmt>
        <c:idx val="252"/>
        <c:spPr>
          <a:solidFill>
            <a:schemeClr val="accent1"/>
          </a:solidFill>
          <a:ln>
            <a:noFill/>
          </a:ln>
          <a:effectLst/>
        </c:spPr>
      </c:pivotFmt>
      <c:pivotFmt>
        <c:idx val="253"/>
        <c:spPr>
          <a:solidFill>
            <a:schemeClr val="accent1"/>
          </a:solidFill>
          <a:ln>
            <a:noFill/>
          </a:ln>
          <a:effectLst/>
        </c:spPr>
      </c:pivotFmt>
      <c:pivotFmt>
        <c:idx val="254"/>
        <c:spPr>
          <a:solidFill>
            <a:schemeClr val="accent1"/>
          </a:solidFill>
          <a:ln>
            <a:noFill/>
          </a:ln>
          <a:effectLst/>
        </c:spPr>
      </c:pivotFmt>
      <c:pivotFmt>
        <c:idx val="255"/>
        <c:spPr>
          <a:solidFill>
            <a:schemeClr val="accent1"/>
          </a:solidFill>
          <a:ln>
            <a:noFill/>
          </a:ln>
          <a:effectLst/>
        </c:spPr>
      </c:pivotFmt>
      <c:pivotFmt>
        <c:idx val="256"/>
        <c:spPr>
          <a:solidFill>
            <a:schemeClr val="accent1"/>
          </a:solidFill>
          <a:ln>
            <a:noFill/>
          </a:ln>
          <a:effectLst/>
        </c:spPr>
      </c:pivotFmt>
      <c:pivotFmt>
        <c:idx val="257"/>
        <c:spPr>
          <a:solidFill>
            <a:schemeClr val="accent1"/>
          </a:solidFill>
          <a:ln>
            <a:noFill/>
          </a:ln>
          <a:effectLst/>
        </c:spPr>
      </c:pivotFmt>
      <c:pivotFmt>
        <c:idx val="258"/>
        <c:spPr>
          <a:solidFill>
            <a:schemeClr val="accent1"/>
          </a:solidFill>
          <a:ln>
            <a:noFill/>
          </a:ln>
          <a:effectLst/>
        </c:spPr>
      </c:pivotFmt>
      <c:pivotFmt>
        <c:idx val="259"/>
        <c:spPr>
          <a:solidFill>
            <a:schemeClr val="accent1"/>
          </a:solidFill>
          <a:ln>
            <a:noFill/>
          </a:ln>
          <a:effectLst/>
        </c:spPr>
      </c:pivotFmt>
      <c:pivotFmt>
        <c:idx val="260"/>
        <c:spPr>
          <a:solidFill>
            <a:schemeClr val="accent1"/>
          </a:solidFill>
          <a:ln>
            <a:noFill/>
          </a:ln>
          <a:effectLst/>
        </c:spPr>
      </c:pivotFmt>
      <c:pivotFmt>
        <c:idx val="261"/>
        <c:spPr>
          <a:solidFill>
            <a:schemeClr val="accent1"/>
          </a:solidFill>
          <a:ln>
            <a:noFill/>
          </a:ln>
          <a:effectLst/>
        </c:spPr>
      </c:pivotFmt>
      <c:pivotFmt>
        <c:idx val="262"/>
        <c:spPr>
          <a:solidFill>
            <a:schemeClr val="accent1"/>
          </a:solidFill>
          <a:ln>
            <a:noFill/>
          </a:ln>
          <a:effectLst/>
        </c:spPr>
      </c:pivotFmt>
      <c:pivotFmt>
        <c:idx val="263"/>
        <c:spPr>
          <a:solidFill>
            <a:schemeClr val="accent1"/>
          </a:solidFill>
          <a:ln>
            <a:noFill/>
          </a:ln>
          <a:effectLst/>
        </c:spPr>
      </c:pivotFmt>
      <c:pivotFmt>
        <c:idx val="264"/>
        <c:spPr>
          <a:solidFill>
            <a:schemeClr val="accent1"/>
          </a:solidFill>
          <a:ln>
            <a:noFill/>
          </a:ln>
          <a:effectLst/>
        </c:spPr>
      </c:pivotFmt>
      <c:pivotFmt>
        <c:idx val="265"/>
        <c:spPr>
          <a:solidFill>
            <a:schemeClr val="accent1"/>
          </a:solidFill>
          <a:ln>
            <a:noFill/>
          </a:ln>
          <a:effectLst/>
        </c:spPr>
      </c:pivotFmt>
      <c:pivotFmt>
        <c:idx val="266"/>
        <c:spPr>
          <a:solidFill>
            <a:schemeClr val="accent1"/>
          </a:solidFill>
          <a:ln>
            <a:noFill/>
          </a:ln>
          <a:effectLst/>
        </c:spPr>
      </c:pivotFmt>
      <c:pivotFmt>
        <c:idx val="2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8"/>
      </c:pivotFmt>
      <c:pivotFmt>
        <c:idx val="269"/>
      </c:pivotFmt>
      <c:pivotFmt>
        <c:idx val="270"/>
      </c:pivotFmt>
      <c:pivotFmt>
        <c:idx val="271"/>
      </c:pivotFmt>
      <c:pivotFmt>
        <c:idx val="272"/>
      </c:pivotFmt>
      <c:pivotFmt>
        <c:idx val="273"/>
      </c:pivotFmt>
      <c:pivotFmt>
        <c:idx val="274"/>
      </c:pivotFmt>
      <c:pivotFmt>
        <c:idx val="275"/>
      </c:pivotFmt>
      <c:pivotFmt>
        <c:idx val="276"/>
      </c:pivotFmt>
      <c:pivotFmt>
        <c:idx val="277"/>
      </c:pivotFmt>
      <c:pivotFmt>
        <c:idx val="278"/>
      </c:pivotFmt>
      <c:pivotFmt>
        <c:idx val="279"/>
      </c:pivotFmt>
      <c:pivotFmt>
        <c:idx val="280"/>
      </c:pivotFmt>
      <c:pivotFmt>
        <c:idx val="281"/>
      </c:pivotFmt>
      <c:pivotFmt>
        <c:idx val="282"/>
      </c:pivotFmt>
      <c:pivotFmt>
        <c:idx val="283"/>
        <c:spPr>
          <a:solidFill>
            <a:schemeClr val="accent1"/>
          </a:solidFill>
          <a:ln>
            <a:noFill/>
          </a:ln>
          <a:effectLst/>
        </c:spPr>
      </c:pivotFmt>
      <c:pivotFmt>
        <c:idx val="284"/>
      </c:pivotFmt>
      <c:pivotFmt>
        <c:idx val="285"/>
      </c:pivotFmt>
      <c:pivotFmt>
        <c:idx val="2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7"/>
        <c:spPr>
          <a:solidFill>
            <a:schemeClr val="accent2"/>
          </a:solidFill>
          <a:ln>
            <a:noFill/>
          </a:ln>
          <a:effectLst/>
        </c:spPr>
      </c:pivotFmt>
      <c:pivotFmt>
        <c:idx val="288"/>
        <c:spPr>
          <a:solidFill>
            <a:schemeClr val="accent2"/>
          </a:solidFill>
          <a:ln>
            <a:noFill/>
          </a:ln>
          <a:effectLst/>
        </c:spPr>
      </c:pivotFmt>
      <c:pivotFmt>
        <c:idx val="289"/>
        <c:spPr>
          <a:solidFill>
            <a:schemeClr val="accent2"/>
          </a:solidFill>
          <a:ln>
            <a:noFill/>
          </a:ln>
          <a:effectLst/>
        </c:spPr>
      </c:pivotFmt>
      <c:pivotFmt>
        <c:idx val="290"/>
        <c:spPr>
          <a:solidFill>
            <a:schemeClr val="accent2"/>
          </a:solidFill>
          <a:ln>
            <a:noFill/>
          </a:ln>
          <a:effectLst/>
        </c:spPr>
      </c:pivotFmt>
      <c:pivotFmt>
        <c:idx val="291"/>
        <c:spPr>
          <a:solidFill>
            <a:schemeClr val="accent2"/>
          </a:solidFill>
          <a:ln>
            <a:noFill/>
          </a:ln>
          <a:effectLst/>
        </c:spPr>
      </c:pivotFmt>
      <c:pivotFmt>
        <c:idx val="292"/>
        <c:spPr>
          <a:solidFill>
            <a:schemeClr val="accent2"/>
          </a:solidFill>
          <a:ln>
            <a:noFill/>
          </a:ln>
          <a:effectLst/>
        </c:spPr>
      </c:pivotFmt>
      <c:pivotFmt>
        <c:idx val="293"/>
        <c:spPr>
          <a:solidFill>
            <a:schemeClr val="accent2"/>
          </a:solidFill>
          <a:ln>
            <a:noFill/>
          </a:ln>
          <a:effectLst/>
        </c:spPr>
      </c:pivotFmt>
      <c:pivotFmt>
        <c:idx val="294"/>
        <c:spPr>
          <a:solidFill>
            <a:schemeClr val="accent2"/>
          </a:solidFill>
          <a:ln>
            <a:noFill/>
          </a:ln>
          <a:effectLst/>
        </c:spPr>
      </c:pivotFmt>
      <c:pivotFmt>
        <c:idx val="295"/>
        <c:spPr>
          <a:solidFill>
            <a:schemeClr val="accent2"/>
          </a:solidFill>
          <a:ln>
            <a:noFill/>
          </a:ln>
          <a:effectLst/>
        </c:spPr>
      </c:pivotFmt>
      <c:pivotFmt>
        <c:idx val="296"/>
        <c:spPr>
          <a:solidFill>
            <a:schemeClr val="accent2"/>
          </a:solidFill>
          <a:ln>
            <a:noFill/>
          </a:ln>
          <a:effectLst/>
        </c:spPr>
      </c:pivotFmt>
      <c:pivotFmt>
        <c:idx val="297"/>
        <c:spPr>
          <a:solidFill>
            <a:schemeClr val="accent2"/>
          </a:solidFill>
          <a:ln>
            <a:noFill/>
          </a:ln>
          <a:effectLst/>
        </c:spPr>
      </c:pivotFmt>
      <c:pivotFmt>
        <c:idx val="298"/>
        <c:spPr>
          <a:solidFill>
            <a:schemeClr val="accent2"/>
          </a:solidFill>
          <a:ln>
            <a:noFill/>
          </a:ln>
          <a:effectLst/>
        </c:spPr>
      </c:pivotFmt>
      <c:pivotFmt>
        <c:idx val="299"/>
        <c:spPr>
          <a:solidFill>
            <a:schemeClr val="accent2"/>
          </a:solidFill>
          <a:ln>
            <a:noFill/>
          </a:ln>
          <a:effectLst/>
        </c:spPr>
      </c:pivotFmt>
      <c:pivotFmt>
        <c:idx val="300"/>
        <c:spPr>
          <a:solidFill>
            <a:schemeClr val="accent2"/>
          </a:solidFill>
          <a:ln>
            <a:noFill/>
          </a:ln>
          <a:effectLst/>
        </c:spPr>
      </c:pivotFmt>
      <c:pivotFmt>
        <c:idx val="301"/>
        <c:spPr>
          <a:solidFill>
            <a:schemeClr val="accent2"/>
          </a:solidFill>
          <a:ln>
            <a:noFill/>
          </a:ln>
          <a:effectLst/>
        </c:spPr>
      </c:pivotFmt>
      <c:pivotFmt>
        <c:idx val="302"/>
        <c:spPr>
          <a:solidFill>
            <a:schemeClr val="accent2"/>
          </a:solidFill>
          <a:ln>
            <a:noFill/>
          </a:ln>
          <a:effectLst/>
        </c:spPr>
      </c:pivotFmt>
      <c:pivotFmt>
        <c:idx val="303"/>
        <c:spPr>
          <a:solidFill>
            <a:schemeClr val="accent2"/>
          </a:solidFill>
          <a:ln>
            <a:noFill/>
          </a:ln>
          <a:effectLst/>
        </c:spPr>
      </c:pivotFmt>
      <c:pivotFmt>
        <c:idx val="304"/>
        <c:spPr>
          <a:solidFill>
            <a:schemeClr val="accent2"/>
          </a:solidFill>
          <a:ln>
            <a:noFill/>
          </a:ln>
          <a:effectLst/>
        </c:spPr>
      </c:pivotFmt>
      <c:pivotFmt>
        <c:idx val="30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6"/>
      </c:pivotFmt>
      <c:pivotFmt>
        <c:idx val="307"/>
      </c:pivotFmt>
      <c:pivotFmt>
        <c:idx val="308"/>
      </c:pivotFmt>
      <c:pivotFmt>
        <c:idx val="309"/>
      </c:pivotFmt>
      <c:pivotFmt>
        <c:idx val="310"/>
      </c:pivotFmt>
      <c:pivotFmt>
        <c:idx val="311"/>
      </c:pivotFmt>
      <c:pivotFmt>
        <c:idx val="312"/>
      </c:pivotFmt>
      <c:pivotFmt>
        <c:idx val="313"/>
      </c:pivotFmt>
      <c:pivotFmt>
        <c:idx val="314"/>
      </c:pivotFmt>
      <c:pivotFmt>
        <c:idx val="315"/>
      </c:pivotFmt>
      <c:pivotFmt>
        <c:idx val="316"/>
      </c:pivotFmt>
      <c:pivotFmt>
        <c:idx val="317"/>
      </c:pivotFmt>
      <c:pivotFmt>
        <c:idx val="318"/>
      </c:pivotFmt>
      <c:pivotFmt>
        <c:idx val="319"/>
      </c:pivotFmt>
      <c:pivotFmt>
        <c:idx val="320"/>
      </c:pivotFmt>
      <c:pivotFmt>
        <c:idx val="321"/>
      </c:pivotFmt>
      <c:pivotFmt>
        <c:idx val="322"/>
      </c:pivotFmt>
      <c:pivotFmt>
        <c:idx val="323"/>
      </c:pivotFmt>
      <c:pivotFmt>
        <c:idx val="3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5"/>
        <c:spPr>
          <a:solidFill>
            <a:schemeClr val="accent4"/>
          </a:solidFill>
          <a:ln>
            <a:noFill/>
          </a:ln>
          <a:effectLst/>
        </c:spPr>
      </c:pivotFmt>
      <c:pivotFmt>
        <c:idx val="326"/>
        <c:spPr>
          <a:solidFill>
            <a:schemeClr val="accent4"/>
          </a:solidFill>
          <a:ln>
            <a:noFill/>
          </a:ln>
          <a:effectLst/>
        </c:spPr>
      </c:pivotFmt>
      <c:pivotFmt>
        <c:idx val="327"/>
        <c:spPr>
          <a:solidFill>
            <a:schemeClr val="accent4"/>
          </a:solidFill>
          <a:ln>
            <a:noFill/>
          </a:ln>
          <a:effectLst/>
        </c:spPr>
      </c:pivotFmt>
      <c:pivotFmt>
        <c:idx val="328"/>
        <c:spPr>
          <a:solidFill>
            <a:schemeClr val="accent4"/>
          </a:solidFill>
          <a:ln>
            <a:noFill/>
          </a:ln>
          <a:effectLst/>
        </c:spPr>
      </c:pivotFmt>
      <c:pivotFmt>
        <c:idx val="329"/>
        <c:spPr>
          <a:solidFill>
            <a:schemeClr val="accent4"/>
          </a:solidFill>
          <a:ln>
            <a:noFill/>
          </a:ln>
          <a:effectLst/>
        </c:spPr>
      </c:pivotFmt>
      <c:pivotFmt>
        <c:idx val="330"/>
        <c:spPr>
          <a:solidFill>
            <a:schemeClr val="accent4"/>
          </a:solidFill>
          <a:ln>
            <a:noFill/>
          </a:ln>
          <a:effectLst/>
        </c:spPr>
      </c:pivotFmt>
      <c:pivotFmt>
        <c:idx val="331"/>
        <c:spPr>
          <a:solidFill>
            <a:schemeClr val="accent4"/>
          </a:solidFill>
          <a:ln>
            <a:noFill/>
          </a:ln>
          <a:effectLst/>
        </c:spPr>
      </c:pivotFmt>
      <c:pivotFmt>
        <c:idx val="332"/>
        <c:spPr>
          <a:solidFill>
            <a:schemeClr val="accent4"/>
          </a:solidFill>
          <a:ln>
            <a:noFill/>
          </a:ln>
          <a:effectLst/>
        </c:spPr>
      </c:pivotFmt>
      <c:pivotFmt>
        <c:idx val="333"/>
        <c:spPr>
          <a:solidFill>
            <a:schemeClr val="accent4"/>
          </a:solidFill>
          <a:ln>
            <a:noFill/>
          </a:ln>
          <a:effectLst/>
        </c:spPr>
      </c:pivotFmt>
      <c:pivotFmt>
        <c:idx val="334"/>
        <c:spPr>
          <a:solidFill>
            <a:schemeClr val="accent4"/>
          </a:solidFill>
          <a:ln>
            <a:noFill/>
          </a:ln>
          <a:effectLst/>
        </c:spPr>
      </c:pivotFmt>
      <c:pivotFmt>
        <c:idx val="335"/>
        <c:spPr>
          <a:solidFill>
            <a:schemeClr val="accent4"/>
          </a:solidFill>
          <a:ln>
            <a:noFill/>
          </a:ln>
          <a:effectLst/>
        </c:spPr>
      </c:pivotFmt>
      <c:pivotFmt>
        <c:idx val="336"/>
        <c:spPr>
          <a:solidFill>
            <a:schemeClr val="accent4"/>
          </a:solidFill>
          <a:ln>
            <a:noFill/>
          </a:ln>
          <a:effectLst/>
        </c:spPr>
      </c:pivotFmt>
      <c:pivotFmt>
        <c:idx val="337"/>
        <c:spPr>
          <a:solidFill>
            <a:schemeClr val="accent4"/>
          </a:solidFill>
          <a:ln>
            <a:noFill/>
          </a:ln>
          <a:effectLst/>
        </c:spPr>
      </c:pivotFmt>
      <c:pivotFmt>
        <c:idx val="338"/>
        <c:spPr>
          <a:solidFill>
            <a:schemeClr val="accent4"/>
          </a:solidFill>
          <a:ln>
            <a:noFill/>
          </a:ln>
          <a:effectLst/>
        </c:spPr>
      </c:pivotFmt>
      <c:pivotFmt>
        <c:idx val="339"/>
        <c:spPr>
          <a:solidFill>
            <a:schemeClr val="accent4"/>
          </a:solidFill>
          <a:ln>
            <a:noFill/>
          </a:ln>
          <a:effectLst/>
        </c:spPr>
      </c:pivotFmt>
      <c:pivotFmt>
        <c:idx val="340"/>
        <c:spPr>
          <a:solidFill>
            <a:schemeClr val="accent4"/>
          </a:solidFill>
          <a:ln>
            <a:noFill/>
          </a:ln>
          <a:effectLst/>
        </c:spPr>
      </c:pivotFmt>
      <c:pivotFmt>
        <c:idx val="341"/>
        <c:spPr>
          <a:solidFill>
            <a:schemeClr val="accent4"/>
          </a:solidFill>
          <a:ln>
            <a:noFill/>
          </a:ln>
          <a:effectLst/>
        </c:spPr>
      </c:pivotFmt>
      <c:pivotFmt>
        <c:idx val="342"/>
        <c:spPr>
          <a:solidFill>
            <a:schemeClr val="accent4"/>
          </a:solidFill>
          <a:ln>
            <a:noFill/>
          </a:ln>
          <a:effectLst/>
        </c:spPr>
      </c:pivotFmt>
      <c:pivotFmt>
        <c:idx val="3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4"/>
      </c:pivotFmt>
      <c:pivotFmt>
        <c:idx val="345"/>
      </c:pivotFmt>
      <c:pivotFmt>
        <c:idx val="346"/>
      </c:pivotFmt>
      <c:pivotFmt>
        <c:idx val="347"/>
      </c:pivotFmt>
      <c:pivotFmt>
        <c:idx val="348"/>
      </c:pivotFmt>
      <c:pivotFmt>
        <c:idx val="349"/>
      </c:pivotFmt>
      <c:pivotFmt>
        <c:idx val="350"/>
      </c:pivotFmt>
      <c:pivotFmt>
        <c:idx val="351"/>
      </c:pivotFmt>
      <c:pivotFmt>
        <c:idx val="352"/>
      </c:pivotFmt>
      <c:pivotFmt>
        <c:idx val="353"/>
      </c:pivotFmt>
      <c:pivotFmt>
        <c:idx val="354"/>
      </c:pivotFmt>
      <c:pivotFmt>
        <c:idx val="355"/>
      </c:pivotFmt>
      <c:pivotFmt>
        <c:idx val="356"/>
      </c:pivotFmt>
      <c:pivotFmt>
        <c:idx val="357"/>
      </c:pivotFmt>
      <c:pivotFmt>
        <c:idx val="358"/>
      </c:pivotFmt>
      <c:pivotFmt>
        <c:idx val="359"/>
      </c:pivotFmt>
      <c:pivotFmt>
        <c:idx val="360"/>
      </c:pivotFmt>
      <c:pivotFmt>
        <c:idx val="361"/>
      </c:pivotFmt>
      <c:pivotFmt>
        <c:idx val="3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3"/>
        <c:spPr>
          <a:solidFill>
            <a:schemeClr val="accent6"/>
          </a:solidFill>
          <a:ln>
            <a:noFill/>
          </a:ln>
          <a:effectLst/>
        </c:spPr>
      </c:pivotFmt>
      <c:pivotFmt>
        <c:idx val="364"/>
        <c:spPr>
          <a:solidFill>
            <a:schemeClr val="accent6"/>
          </a:solidFill>
          <a:ln>
            <a:noFill/>
          </a:ln>
          <a:effectLst/>
        </c:spPr>
      </c:pivotFmt>
      <c:pivotFmt>
        <c:idx val="365"/>
        <c:spPr>
          <a:solidFill>
            <a:schemeClr val="accent6"/>
          </a:solidFill>
          <a:ln>
            <a:noFill/>
          </a:ln>
          <a:effectLst/>
        </c:spPr>
      </c:pivotFmt>
      <c:pivotFmt>
        <c:idx val="366"/>
        <c:spPr>
          <a:solidFill>
            <a:schemeClr val="accent6"/>
          </a:solidFill>
          <a:ln>
            <a:noFill/>
          </a:ln>
          <a:effectLst/>
        </c:spPr>
      </c:pivotFmt>
      <c:pivotFmt>
        <c:idx val="367"/>
        <c:spPr>
          <a:solidFill>
            <a:schemeClr val="accent6"/>
          </a:solidFill>
          <a:ln>
            <a:noFill/>
          </a:ln>
          <a:effectLst/>
        </c:spPr>
      </c:pivotFmt>
      <c:pivotFmt>
        <c:idx val="368"/>
        <c:spPr>
          <a:solidFill>
            <a:schemeClr val="accent6"/>
          </a:solidFill>
          <a:ln>
            <a:noFill/>
          </a:ln>
          <a:effectLst/>
        </c:spPr>
      </c:pivotFmt>
      <c:pivotFmt>
        <c:idx val="369"/>
        <c:spPr>
          <a:solidFill>
            <a:schemeClr val="accent6"/>
          </a:solidFill>
          <a:ln>
            <a:noFill/>
          </a:ln>
          <a:effectLst/>
        </c:spPr>
      </c:pivotFmt>
      <c:pivotFmt>
        <c:idx val="370"/>
        <c:spPr>
          <a:solidFill>
            <a:schemeClr val="accent6"/>
          </a:solidFill>
          <a:ln>
            <a:noFill/>
          </a:ln>
          <a:effectLst/>
        </c:spPr>
      </c:pivotFmt>
      <c:pivotFmt>
        <c:idx val="371"/>
        <c:spPr>
          <a:solidFill>
            <a:schemeClr val="accent6"/>
          </a:solidFill>
          <a:ln>
            <a:noFill/>
          </a:ln>
          <a:effectLst/>
        </c:spPr>
      </c:pivotFmt>
      <c:pivotFmt>
        <c:idx val="372"/>
        <c:spPr>
          <a:solidFill>
            <a:schemeClr val="accent6"/>
          </a:solidFill>
          <a:ln>
            <a:noFill/>
          </a:ln>
          <a:effectLst/>
        </c:spPr>
      </c:pivotFmt>
      <c:pivotFmt>
        <c:idx val="373"/>
        <c:spPr>
          <a:solidFill>
            <a:schemeClr val="accent6"/>
          </a:solidFill>
          <a:ln>
            <a:noFill/>
          </a:ln>
          <a:effectLst/>
        </c:spPr>
      </c:pivotFmt>
      <c:pivotFmt>
        <c:idx val="374"/>
        <c:spPr>
          <a:solidFill>
            <a:schemeClr val="accent6"/>
          </a:solidFill>
          <a:ln>
            <a:noFill/>
          </a:ln>
          <a:effectLst/>
        </c:spPr>
      </c:pivotFmt>
      <c:pivotFmt>
        <c:idx val="375"/>
        <c:spPr>
          <a:solidFill>
            <a:schemeClr val="accent6"/>
          </a:solidFill>
          <a:ln>
            <a:noFill/>
          </a:ln>
          <a:effectLst/>
        </c:spPr>
      </c:pivotFmt>
      <c:pivotFmt>
        <c:idx val="376"/>
        <c:spPr>
          <a:solidFill>
            <a:schemeClr val="accent6"/>
          </a:solidFill>
          <a:ln>
            <a:noFill/>
          </a:ln>
          <a:effectLst/>
        </c:spPr>
      </c:pivotFmt>
      <c:pivotFmt>
        <c:idx val="377"/>
        <c:spPr>
          <a:solidFill>
            <a:schemeClr val="accent6"/>
          </a:solidFill>
          <a:ln>
            <a:noFill/>
          </a:ln>
          <a:effectLst/>
        </c:spPr>
      </c:pivotFmt>
      <c:pivotFmt>
        <c:idx val="378"/>
        <c:spPr>
          <a:solidFill>
            <a:schemeClr val="accent6"/>
          </a:solidFill>
          <a:ln>
            <a:noFill/>
          </a:ln>
          <a:effectLst/>
        </c:spPr>
      </c:pivotFmt>
      <c:pivotFmt>
        <c:idx val="379"/>
        <c:spPr>
          <a:solidFill>
            <a:schemeClr val="accent6"/>
          </a:solidFill>
          <a:ln>
            <a:noFill/>
          </a:ln>
          <a:effectLst/>
        </c:spPr>
      </c:pivotFmt>
      <c:pivotFmt>
        <c:idx val="380"/>
        <c:spPr>
          <a:solidFill>
            <a:schemeClr val="accent6"/>
          </a:solidFill>
          <a:ln>
            <a:noFill/>
          </a:ln>
          <a:effectLst/>
        </c:spPr>
      </c:pivotFmt>
      <c:pivotFmt>
        <c:idx val="3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2"/>
        <c:spPr>
          <a:solidFill>
            <a:schemeClr val="accent1">
              <a:lumMod val="60000"/>
            </a:schemeClr>
          </a:solidFill>
          <a:ln>
            <a:noFill/>
          </a:ln>
          <a:effectLst/>
        </c:spPr>
      </c:pivotFmt>
      <c:pivotFmt>
        <c:idx val="383"/>
        <c:spPr>
          <a:solidFill>
            <a:schemeClr val="accent1">
              <a:lumMod val="60000"/>
            </a:schemeClr>
          </a:solidFill>
          <a:ln>
            <a:noFill/>
          </a:ln>
          <a:effectLst/>
        </c:spPr>
      </c:pivotFmt>
      <c:pivotFmt>
        <c:idx val="384"/>
        <c:spPr>
          <a:solidFill>
            <a:schemeClr val="accent1">
              <a:lumMod val="60000"/>
            </a:schemeClr>
          </a:solidFill>
          <a:ln>
            <a:noFill/>
          </a:ln>
          <a:effectLst/>
        </c:spPr>
      </c:pivotFmt>
      <c:pivotFmt>
        <c:idx val="385"/>
        <c:spPr>
          <a:solidFill>
            <a:schemeClr val="accent1">
              <a:lumMod val="60000"/>
            </a:schemeClr>
          </a:solidFill>
          <a:ln>
            <a:noFill/>
          </a:ln>
          <a:effectLst/>
        </c:spPr>
      </c:pivotFmt>
      <c:pivotFmt>
        <c:idx val="386"/>
        <c:spPr>
          <a:solidFill>
            <a:schemeClr val="accent1">
              <a:lumMod val="60000"/>
            </a:schemeClr>
          </a:solidFill>
          <a:ln>
            <a:noFill/>
          </a:ln>
          <a:effectLst/>
        </c:spPr>
      </c:pivotFmt>
      <c:pivotFmt>
        <c:idx val="387"/>
        <c:spPr>
          <a:solidFill>
            <a:schemeClr val="accent1">
              <a:lumMod val="60000"/>
            </a:schemeClr>
          </a:solidFill>
          <a:ln>
            <a:noFill/>
          </a:ln>
          <a:effectLst/>
        </c:spPr>
      </c:pivotFmt>
      <c:pivotFmt>
        <c:idx val="388"/>
        <c:spPr>
          <a:solidFill>
            <a:schemeClr val="accent1">
              <a:lumMod val="60000"/>
            </a:schemeClr>
          </a:solidFill>
          <a:ln>
            <a:noFill/>
          </a:ln>
          <a:effectLst/>
        </c:spPr>
      </c:pivotFmt>
      <c:pivotFmt>
        <c:idx val="389"/>
        <c:spPr>
          <a:solidFill>
            <a:schemeClr val="accent1">
              <a:lumMod val="60000"/>
            </a:schemeClr>
          </a:solidFill>
          <a:ln>
            <a:noFill/>
          </a:ln>
          <a:effectLst/>
        </c:spPr>
      </c:pivotFmt>
      <c:pivotFmt>
        <c:idx val="390"/>
        <c:spPr>
          <a:solidFill>
            <a:schemeClr val="accent1">
              <a:lumMod val="60000"/>
            </a:schemeClr>
          </a:solidFill>
          <a:ln>
            <a:noFill/>
          </a:ln>
          <a:effectLst/>
        </c:spPr>
      </c:pivotFmt>
      <c:pivotFmt>
        <c:idx val="391"/>
        <c:spPr>
          <a:solidFill>
            <a:schemeClr val="accent1">
              <a:lumMod val="60000"/>
            </a:schemeClr>
          </a:solidFill>
          <a:ln>
            <a:noFill/>
          </a:ln>
          <a:effectLst/>
        </c:spPr>
      </c:pivotFmt>
      <c:pivotFmt>
        <c:idx val="392"/>
        <c:spPr>
          <a:solidFill>
            <a:schemeClr val="accent1">
              <a:lumMod val="60000"/>
            </a:schemeClr>
          </a:solidFill>
          <a:ln>
            <a:noFill/>
          </a:ln>
          <a:effectLst/>
        </c:spPr>
      </c:pivotFmt>
      <c:pivotFmt>
        <c:idx val="393"/>
        <c:spPr>
          <a:solidFill>
            <a:schemeClr val="accent1">
              <a:lumMod val="60000"/>
            </a:schemeClr>
          </a:solidFill>
          <a:ln>
            <a:noFill/>
          </a:ln>
          <a:effectLst/>
        </c:spPr>
      </c:pivotFmt>
      <c:pivotFmt>
        <c:idx val="394"/>
        <c:spPr>
          <a:solidFill>
            <a:schemeClr val="accent1">
              <a:lumMod val="60000"/>
            </a:schemeClr>
          </a:solidFill>
          <a:ln>
            <a:noFill/>
          </a:ln>
          <a:effectLst/>
        </c:spPr>
      </c:pivotFmt>
      <c:pivotFmt>
        <c:idx val="395"/>
        <c:spPr>
          <a:solidFill>
            <a:schemeClr val="accent1">
              <a:lumMod val="60000"/>
            </a:schemeClr>
          </a:solidFill>
          <a:ln>
            <a:noFill/>
          </a:ln>
          <a:effectLst/>
        </c:spPr>
      </c:pivotFmt>
      <c:pivotFmt>
        <c:idx val="396"/>
        <c:spPr>
          <a:solidFill>
            <a:schemeClr val="accent1">
              <a:lumMod val="60000"/>
            </a:schemeClr>
          </a:solidFill>
          <a:ln>
            <a:noFill/>
          </a:ln>
          <a:effectLst/>
        </c:spPr>
      </c:pivotFmt>
      <c:pivotFmt>
        <c:idx val="397"/>
        <c:spPr>
          <a:solidFill>
            <a:schemeClr val="accent1">
              <a:lumMod val="60000"/>
            </a:schemeClr>
          </a:solidFill>
          <a:ln>
            <a:noFill/>
          </a:ln>
          <a:effectLst/>
        </c:spPr>
      </c:pivotFmt>
      <c:pivotFmt>
        <c:idx val="398"/>
        <c:spPr>
          <a:solidFill>
            <a:schemeClr val="accent1">
              <a:lumMod val="60000"/>
            </a:schemeClr>
          </a:solidFill>
          <a:ln>
            <a:noFill/>
          </a:ln>
          <a:effectLst/>
        </c:spPr>
      </c:pivotFmt>
      <c:pivotFmt>
        <c:idx val="399"/>
        <c:spPr>
          <a:solidFill>
            <a:schemeClr val="accent1">
              <a:lumMod val="60000"/>
            </a:schemeClr>
          </a:solidFill>
          <a:ln>
            <a:noFill/>
          </a:ln>
          <a:effectLst/>
        </c:spPr>
      </c:pivotFmt>
      <c:pivotFmt>
        <c:idx val="40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'Pivot Bulgaria Export Opp. vise'!$B$3:$B$4</c:f>
              <c:strCache>
                <c:ptCount val="1"/>
                <c:pt idx="0">
                  <c:v>1</c:v>
                </c:pt>
              </c:strCache>
            </c:strRef>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1-0144-AB42-BF3D-0B02E157A0B3}"/>
              </c:ext>
            </c:extLst>
          </c:dPt>
          <c:dPt>
            <c:idx val="1"/>
            <c:invertIfNegative val="0"/>
            <c:bubble3D val="0"/>
            <c:extLst>
              <c:ext xmlns:c16="http://schemas.microsoft.com/office/drawing/2014/chart" uri="{C3380CC4-5D6E-409C-BE32-E72D297353CC}">
                <c16:uniqueId val="{00000003-0144-AB42-BF3D-0B02E157A0B3}"/>
              </c:ext>
            </c:extLst>
          </c:dPt>
          <c:dPt>
            <c:idx val="2"/>
            <c:invertIfNegative val="0"/>
            <c:bubble3D val="0"/>
            <c:extLst>
              <c:ext xmlns:c16="http://schemas.microsoft.com/office/drawing/2014/chart" uri="{C3380CC4-5D6E-409C-BE32-E72D297353CC}">
                <c16:uniqueId val="{00000005-0144-AB42-BF3D-0B02E157A0B3}"/>
              </c:ext>
            </c:extLst>
          </c:dPt>
          <c:dPt>
            <c:idx val="3"/>
            <c:invertIfNegative val="0"/>
            <c:bubble3D val="0"/>
            <c:extLst>
              <c:ext xmlns:c16="http://schemas.microsoft.com/office/drawing/2014/chart" uri="{C3380CC4-5D6E-409C-BE32-E72D297353CC}">
                <c16:uniqueId val="{00000007-0144-AB42-BF3D-0B02E157A0B3}"/>
              </c:ext>
            </c:extLst>
          </c:dPt>
          <c:dPt>
            <c:idx val="4"/>
            <c:invertIfNegative val="0"/>
            <c:bubble3D val="0"/>
            <c:extLst>
              <c:ext xmlns:c16="http://schemas.microsoft.com/office/drawing/2014/chart" uri="{C3380CC4-5D6E-409C-BE32-E72D297353CC}">
                <c16:uniqueId val="{00000009-0144-AB42-BF3D-0B02E157A0B3}"/>
              </c:ext>
            </c:extLst>
          </c:dPt>
          <c:dPt>
            <c:idx val="5"/>
            <c:invertIfNegative val="0"/>
            <c:bubble3D val="0"/>
            <c:extLst>
              <c:ext xmlns:c16="http://schemas.microsoft.com/office/drawing/2014/chart" uri="{C3380CC4-5D6E-409C-BE32-E72D297353CC}">
                <c16:uniqueId val="{0000000B-0144-AB42-BF3D-0B02E157A0B3}"/>
              </c:ext>
            </c:extLst>
          </c:dPt>
          <c:dPt>
            <c:idx val="6"/>
            <c:invertIfNegative val="0"/>
            <c:bubble3D val="0"/>
            <c:extLst>
              <c:ext xmlns:c16="http://schemas.microsoft.com/office/drawing/2014/chart" uri="{C3380CC4-5D6E-409C-BE32-E72D297353CC}">
                <c16:uniqueId val="{0000000D-0144-AB42-BF3D-0B02E157A0B3}"/>
              </c:ext>
            </c:extLst>
          </c:dPt>
          <c:dPt>
            <c:idx val="7"/>
            <c:invertIfNegative val="0"/>
            <c:bubble3D val="0"/>
            <c:extLst>
              <c:ext xmlns:c16="http://schemas.microsoft.com/office/drawing/2014/chart" uri="{C3380CC4-5D6E-409C-BE32-E72D297353CC}">
                <c16:uniqueId val="{0000000F-0144-AB42-BF3D-0B02E157A0B3}"/>
              </c:ext>
            </c:extLst>
          </c:dPt>
          <c:dPt>
            <c:idx val="8"/>
            <c:invertIfNegative val="0"/>
            <c:bubble3D val="0"/>
            <c:extLst>
              <c:ext xmlns:c16="http://schemas.microsoft.com/office/drawing/2014/chart" uri="{C3380CC4-5D6E-409C-BE32-E72D297353CC}">
                <c16:uniqueId val="{00000011-0144-AB42-BF3D-0B02E157A0B3}"/>
              </c:ext>
            </c:extLst>
          </c:dPt>
          <c:dPt>
            <c:idx val="9"/>
            <c:invertIfNegative val="0"/>
            <c:bubble3D val="0"/>
            <c:extLst>
              <c:ext xmlns:c16="http://schemas.microsoft.com/office/drawing/2014/chart" uri="{C3380CC4-5D6E-409C-BE32-E72D297353CC}">
                <c16:uniqueId val="{00000013-0144-AB42-BF3D-0B02E157A0B3}"/>
              </c:ext>
            </c:extLst>
          </c:dPt>
          <c:dPt>
            <c:idx val="10"/>
            <c:invertIfNegative val="0"/>
            <c:bubble3D val="0"/>
            <c:extLst>
              <c:ext xmlns:c16="http://schemas.microsoft.com/office/drawing/2014/chart" uri="{C3380CC4-5D6E-409C-BE32-E72D297353CC}">
                <c16:uniqueId val="{00000015-0144-AB42-BF3D-0B02E157A0B3}"/>
              </c:ext>
            </c:extLst>
          </c:dPt>
          <c:dPt>
            <c:idx val="11"/>
            <c:invertIfNegative val="0"/>
            <c:bubble3D val="0"/>
            <c:extLst>
              <c:ext xmlns:c16="http://schemas.microsoft.com/office/drawing/2014/chart" uri="{C3380CC4-5D6E-409C-BE32-E72D297353CC}">
                <c16:uniqueId val="{00000017-0144-AB42-BF3D-0B02E157A0B3}"/>
              </c:ext>
            </c:extLst>
          </c:dPt>
          <c:dPt>
            <c:idx val="12"/>
            <c:invertIfNegative val="0"/>
            <c:bubble3D val="0"/>
            <c:extLst>
              <c:ext xmlns:c16="http://schemas.microsoft.com/office/drawing/2014/chart" uri="{C3380CC4-5D6E-409C-BE32-E72D297353CC}">
                <c16:uniqueId val="{00000019-0144-AB42-BF3D-0B02E157A0B3}"/>
              </c:ext>
            </c:extLst>
          </c:dPt>
          <c:dPt>
            <c:idx val="13"/>
            <c:invertIfNegative val="0"/>
            <c:bubble3D val="0"/>
            <c:extLst>
              <c:ext xmlns:c16="http://schemas.microsoft.com/office/drawing/2014/chart" uri="{C3380CC4-5D6E-409C-BE32-E72D297353CC}">
                <c16:uniqueId val="{0000001B-0144-AB42-BF3D-0B02E157A0B3}"/>
              </c:ext>
            </c:extLst>
          </c:dPt>
          <c:dPt>
            <c:idx val="14"/>
            <c:invertIfNegative val="0"/>
            <c:bubble3D val="0"/>
            <c:extLst>
              <c:ext xmlns:c16="http://schemas.microsoft.com/office/drawing/2014/chart" uri="{C3380CC4-5D6E-409C-BE32-E72D297353CC}">
                <c16:uniqueId val="{0000001D-0144-AB42-BF3D-0B02E157A0B3}"/>
              </c:ext>
            </c:extLst>
          </c:dPt>
          <c:dPt>
            <c:idx val="15"/>
            <c:invertIfNegative val="0"/>
            <c:bubble3D val="0"/>
            <c:extLst>
              <c:ext xmlns:c16="http://schemas.microsoft.com/office/drawing/2014/chart" uri="{C3380CC4-5D6E-409C-BE32-E72D297353CC}">
                <c16:uniqueId val="{0000001F-0144-AB42-BF3D-0B02E157A0B3}"/>
              </c:ext>
            </c:extLst>
          </c:dPt>
          <c:dPt>
            <c:idx val="16"/>
            <c:invertIfNegative val="0"/>
            <c:bubble3D val="0"/>
            <c:extLst>
              <c:ext xmlns:c16="http://schemas.microsoft.com/office/drawing/2014/chart" uri="{C3380CC4-5D6E-409C-BE32-E72D297353CC}">
                <c16:uniqueId val="{00000021-0144-AB42-BF3D-0B02E157A0B3}"/>
              </c:ext>
            </c:extLst>
          </c:dPt>
          <c:dPt>
            <c:idx val="17"/>
            <c:invertIfNegative val="0"/>
            <c:bubble3D val="0"/>
            <c:extLst>
              <c:ext xmlns:c16="http://schemas.microsoft.com/office/drawing/2014/chart" uri="{C3380CC4-5D6E-409C-BE32-E72D297353CC}">
                <c16:uniqueId val="{00000023-0144-AB42-BF3D-0B02E157A0B3}"/>
              </c:ext>
            </c:extLst>
          </c:dPt>
          <c:cat>
            <c:strRef>
              <c:f>'Pivot Bulgaria Export Opp. vise'!$A$5:$A$6</c:f>
              <c:strCache>
                <c:ptCount val="1"/>
                <c:pt idx="0">
                  <c:v>POLAND</c:v>
                </c:pt>
              </c:strCache>
            </c:strRef>
          </c:cat>
          <c:val>
            <c:numRef>
              <c:f>'Pivot Bulgaria Export Opp. vise'!$B$5:$B$6</c:f>
              <c:numCache>
                <c:formatCode>General</c:formatCode>
                <c:ptCount val="1"/>
                <c:pt idx="0">
                  <c:v>15473.062637074499</c:v>
                </c:pt>
              </c:numCache>
            </c:numRef>
          </c:val>
          <c:extLst>
            <c:ext xmlns:c16="http://schemas.microsoft.com/office/drawing/2014/chart" uri="{C3380CC4-5D6E-409C-BE32-E72D297353CC}">
              <c16:uniqueId val="{00000024-0144-AB42-BF3D-0B02E157A0B3}"/>
            </c:ext>
          </c:extLst>
        </c:ser>
        <c:dLbls>
          <c:showLegendKey val="0"/>
          <c:showVal val="0"/>
          <c:showCatName val="0"/>
          <c:showSerName val="0"/>
          <c:showPercent val="0"/>
          <c:showBubbleSize val="0"/>
        </c:dLbls>
        <c:gapWidth val="75"/>
        <c:overlap val="100"/>
        <c:axId val="1173211887"/>
        <c:axId val="1173262447"/>
      </c:barChart>
      <c:valAx>
        <c:axId val="117326244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3211887"/>
        <c:crosses val="autoZero"/>
        <c:crossBetween val="between"/>
      </c:valAx>
      <c:catAx>
        <c:axId val="11732118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3262447"/>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[Mini Project .xlsx]Pivot Product Sales by Country !PivotTable3</c:name>
    <c:fmtId val="11"/>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GB" sz="1800" b="0" i="0" baseline="0">
                <a:effectLst/>
              </a:rPr>
              <a:t>Product Sales by Country Count</a:t>
            </a:r>
            <a:endParaRPr lang="en-IN">
              <a:effectLst/>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GB"/>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 Product Sales by Country '!$B$3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Product Sales by Country '!$A$4:$A$5</c:f>
              <c:strCache>
                <c:ptCount val="1"/>
                <c:pt idx="0">
                  <c:v>ALPICORT</c:v>
                </c:pt>
              </c:strCache>
            </c:strRef>
          </c:cat>
          <c:val>
            <c:numRef>
              <c:f>'Pivot Product Sales by Country '!$B$4:$B$5</c:f>
              <c:numCache>
                <c:formatCode>General</c:formatCode>
                <c:ptCount val="1"/>
                <c:pt idx="0">
                  <c:v>1</c:v>
                </c:pt>
              </c:numCache>
            </c:numRef>
          </c:val>
          <c:smooth val="0"/>
          <c:extLst>
            <c:ext xmlns:c16="http://schemas.microsoft.com/office/drawing/2014/chart" uri="{C3380CC4-5D6E-409C-BE32-E72D297353CC}">
              <c16:uniqueId val="{00000000-B8C0-AE4B-82B8-6B65171C017C}"/>
            </c:ext>
          </c:extLst>
        </c:ser>
        <c:dLbls>
          <c:showLegendKey val="0"/>
          <c:showVal val="0"/>
          <c:showCatName val="0"/>
          <c:showSerName val="0"/>
          <c:showPercent val="0"/>
          <c:showBubbleSize val="0"/>
        </c:dLbls>
        <c:marker val="1"/>
        <c:smooth val="0"/>
        <c:axId val="704281503"/>
        <c:axId val="675203567"/>
      </c:lineChart>
      <c:catAx>
        <c:axId val="70428150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5203567"/>
        <c:crosses val="autoZero"/>
        <c:auto val="1"/>
        <c:lblAlgn val="ctr"/>
        <c:lblOffset val="100"/>
        <c:noMultiLvlLbl val="0"/>
      </c:catAx>
      <c:valAx>
        <c:axId val="6752035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42815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[Mini Project .xlsx]Import vs Bulgaria price level!PivotTable4</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Import country vs Bulgaria price level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'Import vs Bulgaria price level'!$B$3:$B$4</c:f>
              <c:strCache>
                <c:ptCount val="1"/>
                <c:pt idx="0">
                  <c:v>1</c:v>
                </c:pt>
              </c:strCache>
            </c:strRef>
          </c:tx>
          <c:spPr>
            <a:solidFill>
              <a:schemeClr val="accent2"/>
            </a:solidFill>
            <a:ln>
              <a:noFill/>
            </a:ln>
            <a:effectLst/>
          </c:spPr>
          <c:invertIfNegative val="0"/>
          <c:cat>
            <c:strRef>
              <c:f>'Import vs Bulgaria price level'!$A$5:$A$6</c:f>
              <c:strCache>
                <c:ptCount val="1"/>
                <c:pt idx="0">
                  <c:v>POLAND</c:v>
                </c:pt>
              </c:strCache>
            </c:strRef>
          </c:cat>
          <c:val>
            <c:numRef>
              <c:f>'Import vs Bulgaria price level'!$B$5:$B$6</c:f>
              <c:numCache>
                <c:formatCode>General</c:formatCode>
                <c:ptCount val="1"/>
                <c:pt idx="0">
                  <c:v>0.25</c:v>
                </c:pt>
              </c:numCache>
            </c:numRef>
          </c:val>
          <c:extLst>
            <c:ext xmlns:c16="http://schemas.microsoft.com/office/drawing/2014/chart" uri="{C3380CC4-5D6E-409C-BE32-E72D297353CC}">
              <c16:uniqueId val="{00000000-B756-2F4F-BD09-01F282BFF5C0}"/>
            </c:ext>
          </c:extLst>
        </c:ser>
        <c:dLbls>
          <c:showLegendKey val="0"/>
          <c:showVal val="0"/>
          <c:showCatName val="0"/>
          <c:showSerName val="0"/>
          <c:showPercent val="0"/>
          <c:showBubbleSize val="0"/>
        </c:dLbls>
        <c:gapWidth val="219"/>
        <c:overlap val="100"/>
        <c:axId val="763250911"/>
        <c:axId val="796181807"/>
      </c:barChart>
      <c:catAx>
        <c:axId val="7632509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6181807"/>
        <c:crosses val="autoZero"/>
        <c:auto val="1"/>
        <c:lblAlgn val="ctr"/>
        <c:lblOffset val="100"/>
        <c:noMultiLvlLbl val="0"/>
      </c:catAx>
      <c:valAx>
        <c:axId val="7961818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32509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umDim>
    </cx:data>
  </cx:chartData>
  <cx:chart>
    <cx:title pos="t" align="ctr" overlay="0">
      <cx:tx>
        <cx:txData>
          <cx:v>Imports By Country</cx:v>
        </cx:txData>
      </cx:tx>
      <cx:txPr>
        <a:bodyPr spcFirstLastPara="1" vertOverflow="ellipsis" horzOverflow="overflow" wrap="square" lIns="0" tIns="0" rIns="0" bIns="0" anchor="ctr" anchorCtr="1"/>
        <a:lstStyle/>
        <a:p>
          <a:pPr algn="ctr" rtl="0">
            <a:defRPr/>
          </a:pPr>
          <a:r>
            <a:rPr lang="en-GB" sz="1400" b="0" i="0" u="none" strike="noStrike" baseline="0">
              <a:solidFill>
                <a:sysClr val="windowText" lastClr="000000">
                  <a:lumMod val="65000"/>
                  <a:lumOff val="35000"/>
                </a:sysClr>
              </a:solidFill>
              <a:latin typeface="Calibri" panose="020F0502020204030204"/>
            </a:rPr>
            <a:t>Imports By Country</a:t>
          </a:r>
        </a:p>
      </cx:txPr>
    </cx:title>
    <cx:plotArea>
      <cx:plotAreaRegion>
        <cx:series layoutId="regionMap" uniqueId="{26A9C353-2E09-0646-A729-7DB17706227D}" formatIdx="0">
          <cx:tx>
            <cx:txData>
              <cx:f>_xlchart.v5.2</cx:f>
              <cx:v>Count of Import Country</cx:v>
            </cx:txData>
          </cx:tx>
          <cx:dataLabels pos="ctr">
            <cx:visibility seriesName="0" categoryName="0" value="1"/>
          </cx:dataLabels>
          <cx:dataId val="0"/>
          <cx:layoutPr>
            <cx:geography cultureLanguage="en-GB" cultureRegion="IN" attribution="Powered by Bing">
              <cx:geoCache provider="{E9337A44-BEBE-4D9F-B70C-5C5E7DAFC167}">
                <cx:binary>7Hxrc9u4su1fmcrnSw8AAiCxa8+uCkjqZUmWJcuPfGE5jsP3GyRI/vrTdGKfWJMzk322T81U3VQl
tkUKJLjQ6F69GuA/H/p/PKSP9/UvfZbmzT8e+t/ehUqV//j11+YhfMzum7MseqiLpviszh6K7Nfi
8+fo4fHXT/W9jvLgV4Iw/fUhvK/VY//uX/+EqwWPxbp4uFdRkV+2j/Wwf2zaVDV/cO67p355KNpc
Tc0DuNJv77aPKnys0/v8U/Pul8dcRWq4GsrH3969+t67X349vdrv7vxLCp1T7Sdoy8gZ4QJxwS3M
TWQz8e6XtMiD59NnHGOKCDKpxQQjmD3fenufQfMf7NNTj+4/faofm+aXr79PGr96iJNzUVM4X7Bw
iqnT2/XTU/76Gut//fPkADz3yZFvhuMUpD87dToa79tG1dH9Mxz/+UhQ64zZFrIQ5QzZli3wq5HA
9AwGQti2SYXAlDE4/cUIvozED/Tn+6Pw0vBkBF6On6L//uqvR39ZP04T4RmC/xx9Zp5hy7I5Ihwh
JCzOX6Fv2IC+bTM+TRJCBSLm872/wP8DHfo+/C8NT+B/OX4K/9L76+E/6MdPj/kzAv85+pyc2aZN
qWkBwshk+DX6mJ9Z1ESWTUxsY8xOwf/z7nwf++d2J9A/Hz5F/vA3QH7+WGf3+fB20DN8hoRJbGQJ
QkwOf70yfIzOTBsRQWxBKOOInQSAH+jP97F/aXgC/svxU/TdvwH68jENojZ7Q/TRGacYCWQKE3FO
0WvDp2cc5gO4I3A9GGzfhNPfOv0f6M/30X9peIL+y/FT9OXfAP1ZfZ8/PD4j8J97HcrPODEtgSwI
rJxbwnpl+uQMoixjFp6mBqOn1OfPe/N96J/bnSD/fPgU+Nn+r3f3S3WfvqHLoeYZI4xRCxELKM/v
mA45wxCEIQ6Y4PHFxEi/tfk/7cz3Yf/a7AT1r0dPQV/+DSjOrnhjhgOwEmqbTHAbYYtZJ45enJlC
CCSEZWJKmXnCL/+8O9/H/bndCfDPh0+R3/0NqP36XnVvyewZP7MZRciyCBLUIifcktAzQSwYEoIx
MHvEyWuD//PufB/553YnyD8fPkV+ff3XOxqvUUX+ptDbZxyiJid0SpmAQb5OqggD3mmB48ecCsyF
OIH+B/rzfexfGp6A/3L8FH3vbxBftxf7m/d3z8b3n8dXYPWYYpNZlGDbYq+CqzjjCHIpIPXYFgJG
58TdbIta3/9hzPk+8M/tTnB/PnwK+/birzd66a3ny+Pm7XBnP0nlk+L2ZCGnYtypjrP1rhbefv1+
6x7ecAR+qmq/0z9/aDTW76+ul+/fcCB+ht5U/RDyizYP7us/9Lj/nrIMeibmjICkiYHGk1PWg8UZ
xRAXGOe2mOjmSej9gf58PwK8NDwJAS/HT2PA4vjXxwDng+cs3s7sqTizTEFMG34ibHILwP1G1cfs
zAQ1AYHUjGzM6ImW6YyPD+Efs7DvQ//S8AT6l+On0Dsf/nrol1fv129Ien4mt98rgZ1G3dlyO4Xc
t7N4Ts8YFja4G8FNG4pZ4pXFE35G4KRNmbBA5jdPnM0syv8s2f6+xb80PLH4l+OnFj9b/g0sfu+9
Lfg/iydfa7w/FGkP5X30hrUTCgo9OHkCCa4QHLT817qOAWIbeHiQdqZJYXKorjzPui+Vqz/tzvct
/2uzE7v/evTU6j3g1lCWPqnG/u7A/2nBdnHczt/v39LT/yQ4P55mzb395v32DdH/Wbf6sqzkh1yO
d7i62L5pXvVTV/tx2z/ceK63ffa6b6Kr/ayW/5Dd7y7emOj8rKH8oJww27/fOqBpv9U6tZ+12h8F
/s9TmX9Px/mZWf24p19HKmzv37aCNWk13JqUtC9LRE4qWOaZQFRAEYtCEQVqhyfs/od69H2G/03T
E5b/zZlTpr/+G1TOn4s9b+V7ftaxfijYrpdXi+P7t6WZP43/312XPN9776/kHlTN5Z9SzpN8/M9u
9W8kHIfdD9z+9fLtP1ql/lPj+LEizovQ/lau72ch4ceD//vj4Wr/lkn2/2c7Av5nb/TiGtx7de89
7Xz5xlf98dnn0HXS9I8Sky+TZ/npt3fTTgsoTz6Jl1+81XSZV8sRz2FjUFc8JzqvGj3eN+q3dwSf
WWISYAnH1IKKG1xOPz6dQWcI1seAZPtcBH33S17UKvztHVSRCCzTg1IFg603+GlpalO0T6e+XA/O
wS4R2Jpj0pddR7CobgiK/AWQr59/ydtsV0S5an57hy0KDLH88sWpt7DqzLZgGSwWsBQTNp88rTEu
H+73sLdp+v7/U11p04zSzDEz+xGoqFhndbNtB1QeW3LZxWP1acy0lkJsaFTWK9MWw2VgJ2iu0zCR
1OKLJrVnvULxDBmd5aKq2dR2aThxb5ZQKYmaeVOPHzPK02uLrmOUZG7rp8vK2mrSJDIvNixN+Ics
I5sO96MkTVXMAh62csZp7+CAhrLqMi0xumGZn65jLYKlNQ63AFA7Ux0JHVTB14k2PSOtw0XesEpS
m8Tbpx9JrTOJcTJvQmOY9aZRx44as2PjGcro1oPYITFwRxlGILEgl2hE2BVVHLokxBxuG7ZzamuP
x4sxHYdzA/sHisPwAhY3BZ7RFhcqVcKNizvSJceCt60UPY/kKBA0QrmsLMsbIkt5RdqF877255mK
4/PEZuek6MQFwd1yVDWdlcgal3bEaik64WHWl8tAxwH01rc2qfbGJJGq09EyUL4lsQ5GZ6i6dGGO
9LEvGw8Ljud2h0zp2y33RjO5bYqaewCf1E5CdO1YCteAaXStjYI7qfZjJ06rZUYE8iKua4/nhhys
9txo01nRlddNyzdJHsqAW90iimrs1JXYjsReD0ZlLeNeyz4F82G5WgxYRDINWO9xbhoOsRRz7DTq
HZQVrdR52Tqw/0bJoU4zGRtt69lF4oymDmSUmfXcz2Lu+FXt0s7OJaJF5Ix+K0tdHMzmQCwdyTLp
Mhdj9YFWhcOV6XEzNmVmpZdD4V+aLb3NkyJ0YmVx2VdUptneb/XKbzomDYseqc6RV9AKyyYsXL8O
exeHTLuZbd2ZQannZsmQ6yfV6KDBGSx9qaJ9ZWQOCfyFKFIXTNQtSeghM3XTrJ8lZjXPjchlnbFu
aLocIrGMylFWSfUhD/pDEmWrOMqXTVHsjHRTtOVFXdUXgpXnoW+7RqRlM6B54duLwkpXVdFt7dqe
j22+wobpFYxehCV20/QKoWqeXY4sX3VRtqjswkPB6FJjcNOxmVuqmHXpOkSG6xND5s2V332sh8oN
qJoTHXgtvw1RdV5QW5qFvRgq0zOtcYGCeG2GrVsrLDkuNroO912Yb2xVXaAxnvMCzweR3LA+91jR
uGlMPtm5nvlRvO6ZWEUxTGQ9zPxCSZLF0tZiHvjUTUZyHviZF3f+qkv1MgnLZRrZEvn9EZnZihVi
GyTkvM+7GWK5Wzb9YqztZWHG87SP5rSL1wqeiZNWFgjuV5VuF37oM+0VPZvlMAywtXE+IFva2bAQ
SXUuhs6LooVuu8V0KAvKWduiXadDB1dC4qZcEECrbk2H19eDz2Y2ZzO46aJsBycyw22F9dqO+svp
eEbYBTaiy4GKZekbM5vctWSYmanhkdb06oTK6XfWlLO0LFZxE80Jh6vD4gosBlkqfx71mSzgGLVc
YpVO1wmXxETaBLlVPjowm+ZhRGXCpSU6r09nxkUZyQr3js/E0tD+PIiGpUlyZxrpog9mOiwWswmO
2B/dNrUWwiy9JGE7virTciGifJMgGIwh3Cr/vsFge1bnTTcrgk2KuEP7wmubeBknH1gZwcji82Rk
t1Mvud0dxraZh5TO7KFa0NH0KIogJC+NSjwyBC4tjOaizzYmW1ajKUUlVmFvLc2PHVVuPCYrK89u
EmEd4rBxoyHwqnGUtNAzWAXqYNJdR5q7tTEuTKt3u3TWZvHaxtAjlS2LrPf6jHoWGSTN+NroO08Z
9ZzGtWuNlYyi0Q1V42IG07sXTzCRsnCacZPzzhuzCFyfWAbp6IwodBLK19W4TOGUMqNLHqm7yZQn
zM2eubrcWXTfD0IyHXppPovzWYUaJwkP2Bdz067ncWxeJLi8yKm1qBt7WxbZJuz8xUgvKPVXoxFe
BqtBhOdDAVbU0PXYZbshSi6ZRS4MM5yPdbEIQktaw8ciB/83mk5rzPkQbAPbn6MqXdLO8IJ8cLMm
dTvle11eO4qD+zM8q8o8P7UXZqxnZhV4qh/mLTE28N8pqNetxhaimi82FTgLmMtN1M2yknjcHud+
ZHhlMN4MvelOjnj63EaNwyBaG7XpgSEsiyB1C5iPwUhneZFuIKDOBrIWY+9YLHOsOHk6jRPq8FLD
1EcbkhjzVEW72teHoAdgcul3yYLkfN2kfN3HzBUiWzLTkmXjkA5Jng4rA4l5UvUPtp04uIm2TJOL
EAfXZpxtRFIm0grrfRM4vQ+zQRuzJonlZFTh4HutKFYhaY9pIVZ+wteisZY24MV45HVFL5OgcbBV
zTsT/HRir+iYltJnH7HBY9lzsTEQX5sc/CaAnZY3VY0cPRieCLKdXzTrpumvUDFseNZKG5139qyC
XtvJR6MKnVKVd4bV78at3ZIbXdBVYsde4u/zhN4ZOLwswmSnsvIuoPlca+AdabRvxiiSQ0Nn4OtW
1C258Ixk3Ix2NUd9d40Kex+iwdVF5eYBmAyu3SGIHDHs636Qgm7gL0vAcCLDs0fDoxiGLvxkKHCy
tuS9LUVWej36lNLcqQrqmOBuaTJDg9fQwbUb4EBt6PmjITWb9aT0ig6GJEUL1NVuPETzzs+XgVGu
dEwu6lEvNZc6iQHHGBy1bTiZTmVQlOemPbpJOELk0Z66aEjqGjCpy9j0JesaN4v4LMGml9SjQxzQ
L5f1YC+EwhurAkeU+quBxfO6tZcNNmfRgonQGQI9mzxzYAxOTpVs4ZEKe3BScgRQ5IQAUbbMs9xp
rX7RZYmju0uz7N06rmQCpIHbqewD6sSVJUmde2EczGDLtNNX6ul4yGOnU8Ey84VjDBvTnNt9Lycr
wM1jm5eyyex5YfjeZDn22hefypY60yhYDE9T02FNvhq4eJw6k9rleRxYrn03tBeIHnSYL6p+2DRG
NI/9dp8PRuYmIrmtP4ZptkvM+HKoRiIr0VyxFK5ZWlIX6qAydSShcUnzcG11D4wbkoAzCLGYR+ko
kW6c3mpl8DjZd5Ynu6wrL8Y2vPHZzsjKuaaG18XDpdVG+0Q0+9hmH8N6zrtk65fDyuzEeTnGMoqz
FRbBuuNzNlpLyw/nZdLPKuw7QxzJOkKrJq1WWWEtAlFdcJMDE88cgz1mceYyIrEJMR4JyVFw9HtT
5iyVAkyvCHKnwPE6H65HnoIjT9woCjxMhmUDpKQdtdcG3YEFEIN5sFZ4kGykTh3N4ovYlhm7wVG3
r+LIUfqTETIZAwls0XkJXASz1gtitg4LtW4b4DVrYjrpFqJskqerhpgX5qDmA3R5qNdGNW6KlK3r
JHHzPN3FuVrDbHSGpl9VtHdlzYgzOYgxzx2d9UtD0TWN1VwkuVe348KGCTSaLhHlwuCpDLEExxyT
WI62XqGqX3ZDsbCr9Nbg1sLKwX0OSGoc7P3CYQWWlWnPzcReJ6RxDNpdwS4HOeE8GGKfpxdKdxe5
aT3yur8eaP5xiMorToCXGZnsY/ypz28rVeyoBZYYltnGYLUTEHpBjKgBfxVcl5E1j9rS8ePmoRHZ
wmTAMHR8WY3JEvI6R3TDDBXh2s/zc5rrJRrFlREBCMDwDfClphHM1WjMB6I8K4PIaLJZ2/UbQwBL
ZUClLakq7ag+n4Wmse+GxKUZm2E/uLYaW0vdBDuSBW5bNg+0zj/y2DNJtSeU37EgPNrFEQ/iwPMZ
5YbbWlYgRd0eG24v8nA2gAtN4XTNdAyktttOgTBrmqPv9gTw0+N52/rHWkGLnt9VDb8zQ3ST0OR2
CIKrUjcH3w62jK/qlFxaKr81i2zXsQ8R7dZRFezDEX0K9FXIyYoLDVPBv2ZmcE2y/CMV1FMYe5FI
Apm07WE60ev2CNlHmSdAP1dB0+/9dDjm4iLW9ppE6Q7F2a0ZDocqKzeqHC41JAxNtok7ewtoHWOd
7TBtt3QM97ndHwarv8jJ56EwjsPcGuvL6sY0kw+6Sj62JUy2mDl9nW06BFMmCa6myDX1c3oKgUaH
GWw1dUsXw4oHjx1kFobqrqpYXwLj3bMEUimazadmOWqPU7Nk8I9qSCQzms0Qw1hqNK9TepeKZBeA
EfkdvwvZeGNqtQfGfFum9cGO/fNcj7I2Aqeo9NKv2m3dqKPVq2MU5ruWjsBYIzBz45JrdeiSdFeY
+CMa1EH4OxL25zkOt2E+t4r2qo/GG2JX275Md2Nq3zXJumXxYiD6JvP9AwEaUfsKmPSDggww6YoP
AzDOUFmSsduUt56R4Xne2weLdavISj8K2uxE6lWBcVnV7A5S50PeGMcs8IjZ7iajoKl/jG37bhpG
I2uvxr6/rEkFWcxuoNGOEQs6119OXWCWcexIuinr+4T6CyzaQ9fyLczmI7HbPff7y6jPVyEqIbVv
DyJNIKo2skm7vZ1lO6sO9uYAhlWSiyDV+6qOd6p5KAnfaJUvKdOHkPO7zKg/jKHfOmQIrn2e3uoO
CH4UrTuzvzGoPvYNPoeR3VvF3PerTeg326g1gAjah9RstqTFN4YVbgJjYxDmwV58d+p4mxmHuPI3
OAqup4dKw2pV4w9hGay1vc+GeFdnwXWsspWO2kNgyhLj8zITh6fr12Lbp9Ii5NjAQE6DPFq+U9t6
h8Gy+7HZauvBiM3NdCt/ZNsywLsxCm7K3jjSvN1icRN2MO+12loIAgsK9nUDWpIK9plmm7oNZJ1/
MZvK9g+KN1vaG5d2rfcGPEHfzOJtug3yxpn6g6xqmVeBhLTqbvpqEI47gxlHZCjJVb9STbgvs3CH
SANzTK+HZMYH8PS8H73Grld9VLgE5xueH0Wzg9TBttVmEBfTg+Ea3ORuoqbmcIEekrI+QpDQ6Swo
05UOQczwLxJ1WxA3hFnmaxeUnsM0AH0YHNPKKS21h13HMsnYPA0gvcPQx87atti4tFJxIG0zC0Po
l8m3FvitPhxuEpiRRszXYQpUOw/cMUA7k7ebMfb8BN1kMEE1AmsAD1rTbW8kTqL8yyAfjxqYQYWb
g21ba7DNpRqBXIHxTRaFqmBbM3Ud63A/zaiW+juxwXlx55sJsMFVOUjN/YNAMGHSdEc6fTP1fhji
mY9qkHTwxXQ+HO1DkOGbnhZblu/SEsapDDzUMNdW+ia3xxtBkLSCdJuE4mhitBuUOth0XChkeZnZ
H6hZX7UJ2Jgx3Nim8kTPvCoCFHBifBjQ0Mumci2qPVplzjRLRzLcDKjbx37gZBk6N6jaq891Ki7H
MrxVXoD9naLaLUPlmkXyUUTNB63QfIoOZv8RY3+TwyUISC84WeZxEMkG8tUgtWXvG+ejjXZGpY5T
n0LLuqMJpKKgzNhWdeTEP0zPOFl2G4HaJIbVNFdZHkiVkFXeWPCc+tgMEDLj0CkK45DbfJsTsbYb
p0qr8wZMOwYTN/tk1/TZrlLZhtamq0CUwtFkA/hmQje09I6J7LYs2qMS9QeqNYhGydNnEG1GCUw4
kXV1E9X1BqfjIkxuRxB2IOgVEML9DernxPjUxJXHgJtHOSTYVrC1k2IXFSnEy6F8qIH+pJicW0pY
sirKCxBOF2VvLUwQFcPa82vfmQhqr6irOupOHjW3MudpBiThnFKQPJNuVgzhGpHrIgGzBj44Gc0Y
hPMMct6kMp2EiStqA68mwznzb2pQIVS7tZTxIWshLARoPv1u7d7N08RNMsPLO1N2Ibhva1ikNPPy
fKV9LhM6SNhKu+yLwlOkWEZML4wxdSfXWQShZ8S7kseuiM/t7nObZZsyH2UyDlIZbK2a+jyiF4MZ
JRKpfGUoiFscUpwsEqsKQ7dbH3hh4xS92nKSSiPg06iAJhJsmyT0hpzOzNKYj2m+iDo+6/LiXMRA
e21QjLpli8hFDurZdDmYfq4KqEt1tMVtUQP1nJeRMe9DtNMoX0XlrZmDAsHdrq9d2y/nFGQnXt6F
9KpHkNaHzoRzVV3SIDzP6miO68AzNchZYHUM5MYJLYVgWNJxpUS+yKx67WMxgyiVhM6os6Wv9bJI
fMcOMnB0al0p4sHGhaupJfipoOoXcP+yAUhDUEGrRvKyk2qA7AzSqcE03AZFc00qtwyCWZJSrzD1
Ih8qIJ7bCRPNxRzpYsGLSnLme42Vr5LG8NJOz5LEX/WidEiyRik4U2PVM+Ozn1e7oEgf0yjpvQRn
c4MK20FNd2N0PV4XWfQhtXi/Ca11nHSrWPkgSrWokW1WfSRxEciYtudpS2WEbCULUOKjvvdaUm4i
oZAEWwQhPznPyhLJOg5SWQsrk0OFIb9LSi+mxRXzxSMew8ozm4a7oPg5KWOXrIyrRRyLQ1sGh8af
+SJpHL9hpguMZ86CpPX8onBjlGu3YkngVCa78ht90STt5zbyIzf3lN3HTpJpIksKae5Q2K5uU+SM
pf5UkBb+QORj1MWSFNGHQfBD0MSLAntGKDZpARIRVo4tOHU6E29RaW2VjnOnTI1W5oa9SEbIpY3c
T+CqoRNS81PaxJ8DSBGCfknTtDlnuzA2cscaQchr4HHpYPTSz9CNNba3VZfcRIg1HlN3Nq+yjRY+
kAt2iBMDOSXOjFkdWzKwjGSR2TboqibyxhpEw1yoCy2gE0lrOWmpfWlm4KNp5dHeNmaVsHJnUPy8
wKnpBAYICcSw3RADGgpe9nYes9g149Speo6l9uFLSZHcsjE/RI0epEGqQfomKBph/0DzMpUsNFJJ
qmQ++DWVXaADp4zTbKbjuoI8sHLMGhT4zBg6ODliJ7O7ZdU2hsx4/1nrYFELUroZCApjWI5OTGH0
xiTzaq7uNW2Pia3n1G8gv4Q0VOIj10XpZP5T4O2dxOSjFMy6EqW2HIOIDlRa4fKwsJ0IhtophgO8
zS6URVVtcTN8UlabO7Qq5w2LgJqZoBFmNP0EVsllOvizCuIX4YFyeDp+rvFwNPrGltVdjpPKDWlj
StM2Vm3XKjfLlJA9yH+NRhvWJZuIsUDafsXlt3sbXpXgHopyqKMAJMmnKuTLx39dFRn8e9oP8d8H
p31T//1p8/zOwT/81vyxmHZxNKdfmmqpL9eCu3+trU7Vy1cfQLmF1wh+U0z9H8qlr5d+/K9qqVPl
CbamvLyd8HeVVFi2pcJfNvcPj5++fQnEVKT82vZrQdU8Q6aN4Y1J1ISa6tNWr5eCKuV0epEPbG78
+oqT54IqOTOBCENBF2qx8A6UaZfMc0EVncF732DzmHiqzprwpoJnFF6NJuwk//r5VUEVdpX9rqAK
LzTgCLbawMI86B+8tOnbgmqLY7Mj1E+dWvRex4NBBlqBwG9HRIK7T+sdVD9doeMdlGPPGVDZwbDn
SQFVwzYGEQAJKI2wXBpKJ9Iu2ovWCD8wsjW6+MjUeNtZkOBqw1hZgb9VvTWzYlkPfe9GNQWNDPNb
e6zWKXgGUNRIlmqZD+E5FE7naeY3syRMN3oUCwFuCHxzLLwumWnER6+1Blumot/6qFDLzoCXXkbN
FaiEiYd8XMwIS+BZSKldY8yuFagVkiEFrjFGxMkSdfS5uDdBaIIpC7UR3JqLEl4PAbJEC4WDXlxZ
A3bCAT+gqtwgRj6Xwrosw7hfZf06KsxC1v7eNy0l6VgA12FVJKmpIhkOA1ylBe4URbkFc9xPHOtO
l9kg21Hksm6LSLJD2/cNFF79u0jbhRwKXUGKNl6SWuoSCsA6FIEcH4Ig7uQU66LI0RxBablPlYNq
A7tGtdCKXJuppRxcNxeJAamtii9z3BcyqO2dycpAFqMNvE3LRIG6EnW72ChGqDqVhTRAZW8oiERx
DummabYfoGR6j3QdOL4egZS2M53YBVQQ07VPq6u4rc5Vl1ykxgesxDVLAydM4UcU3dRl/bGKgjUK
9aq3831mFKFr6/zAiDuwcYOBycq+Di66pl0byFiTMHSyOP1MS3auoZDVYStYgOKOJKxAuGIVEXLk
D8yHCoyVNJJRqNQZ/TnCEBZhiWnvZAFo5TCaCLLzLMULKAJdG3l+qVV6qTQJJRtoDErlvcUrKLVD
CMcTwRF1nkkF70+VaZ4dyy45cAvKGgyPUjXzrNe7KIQh8ku0btGYyLJXB6ieOkYCgmTZmkiq8L+Y
O5PmSnU2W/8iKkCindLsznY63TcThVtACIEEEqBfX4tTceP76kbUoOJO7uBkxEmn7d2AtN61nqVd
9U0f52xJH3yJ9K5oO0NyhEkmn+ZAFAsJ835Z+VXv0zonvn2QQ3vs2+Bd0i4uxumihyEqIPvbEuZT
4GA1SYbxpYWLmtejLj0MUXQJXhQJYcmam4XGRzb1xw7egmmDylfyuhP6lNi3qaYceVz94TX07AbC
S07STymDpz5B1s/XOPdb+xjVrcw3f7lE1h419KrA6pYrWJTIU4Ihl/J2ajLIMxV+eeuMlwjJDvac
Il5oVLTT+HfIokLUC/YkfDWaPTjToanIlImCLtlYMljXZu0vHjCLwkj/28AFalJ2hcAQ+di0XEY/
LUYiPpdkevOhu9Nw+2xx+9OW7J50li9Los9kuMhYNkXY9X9rO035lq63Uc6SDckgnHyvyZ2eD0kE
4W1jPInQqCanHe4235rDFomXLduq3rLrhbuKRMtdmEw3EW0OACOumsW/jGH/EVkYmM+DS3ANQ3uu
W3jj6vrGNikkkirWaSkDFsATNUtOV+z6oVSFtE2Tk20L87RuvXKAr78ZUrKFvthunHIfvzwNCZ4+
O/Vuv7vH2a+Yp3LMJnWlhceLtZ5uyboWAh3IPFzrMuU9kojkmLHQFvifJDcDEtAsmnIXLU9j1Ojc
c3LImYdox+p7njRxriEbczFfBtG43Br/uatTe/Lw7NaZecfM/ZkMGSrHhSmSLrnU2/iUZhzJmvgl
K6yFdYWkQpxU9TGBzoJkbjCC5aOUp8SFFx7z31BBFnaBujYjnNa59wWUKS+CLvAKnay4YbafwS2k
4lTfb3DZ1Z/exhgqXLQdhoHDepw1YjWZlpsEYjFJebSjf+xclxYxrV/kOL67EAkyyaapdEt07Khr
8RIxrxjfTO/jYUL+sORnlUGW6wdvFRIP2n7UExlxUVGdzwOCDvdHpqLJsVhd2Rq5AFv5zxwxxFTj
mLfYA3KP4gYLWv+Z8+DKOSTUScCQrfEMCQiy9lUTUq0xEv2VYApKLRZk/3ML3xmv4TL7GzSqx69C
Y71zOpJ8shgjPLy60LjFjIA6j5dphv5eochx27fS/2Fh9ySteEic/d7S9ky2ieR64dgmHWCQGc8F
x2w1RUqm597FwSGC+d9N65PAH/m0bkPhtYA6XHufjdNSjJjUZabx33IJ4waiNsP1zoZqY70uLObY
HG/ZYxqxoMSy8BaoOx87QDFm7VJMySvvEYUN/ZwrVoMF4GzKEzrCYxlVDsPlMkXBLTY/zHk4cbbI
6CcOipZlvIIGmGIGX6rz8tCyP1J11zTFFTPFcGAWfq1Zep3O/odXqy/TXJDB/yTqdqb01XXJX+O6
akl7koeheg+iGe9K1L8kZnmMSHcF+3SO3LMe+7cg62VuBZQzdG+heoz43vg4MvFNMhblzTA1sA91
lPdre3BEY/bbKhX0155e/LyesYEudjyPo3xKagIETOMVaaf1mTfmZDGZF0MyfcerGot48MuI+kNh
sWYWuAMiHSNa9pEEp7H8Y+NlzF2ADTtB4psLL66iMf1oJvfEQzpiMJsf49AeWBAgJwlDWJVTd0AN
ThRWhDdm67tcxUtT8mkuFhVcCddPuFLm+Fyz9JsA3Eq9fGjFFTKaoo/IUqiJIgnKBmBEAnBH5Ddz
roekywONZCQit8nE19wmeMxZtL7PsX8V7MrFPUoCCCnzkLHM9MZ6t7XL7upB4eKKcIUhTHnOevIj
NcipLO3v68beYLk7rogbJv/Ep+iZDsEjjvu8LAZaqZ5L7E5j0jz2YYIQrgmOmTfdsTB84i9DyuZ8
HD0H00/H+Sy6Y+gnl3Ql8LVSJHFdamTp8/mWEopLWOISa6Ett4jMCMmzAlfqTT0NL2GnyDHpZNET
v0eU7l0tk7lMLDyrXp+zwB2BWZxr8vqPKIPDYaem4sSZgkn/MIz9QfDkehD6u6f2fvXHKI/D5sDk
+jWl4kH54+uquu+0fY4ALPWG/86A7Aq7NuCnRn07OwyFtG0jJHA3tMeM50HDZrH45RzveJ3G+5qf
IqfltGTMstzUQZRLoq4T5EvKdNCQgWcrMQHl4Go8Q+W96kXeDgZprZF6yT3dgo7ADB7WMHdrGDrR
jRhFls/SrEVtS4ND4HKZIpwP+W0w17/Y+XKuO144Mn6yLHhctvF2l4kIr89LFD+uA9YeUExYPdRQ
xq3CfOitn3zARo7aDQxjxH94ftUmQC01NRzxBDOybl2Yz2FQuSb+ntv+xYbuEs7YmIfG/aTaYPni
dSWb9J3QwyKObB3uAV4M+dhjlGYJeLrBRPfOhmdvbGSRCh8b0shfEmzsgYQDY8WRZOY0dZt39Jz6
WTevrZp4AfAYMxhLYX09LBSLmJNB4UP7lkqTtgClJqqUsjeP923VaoaFrPGTUzgNt4R+BwkQQD55
WSVcdkyQl3FiT6uIZwS4Pexi15STR5NqjCj0gAwQSk8KYOJpkQ5GyhxdIYVHDAqaE2Zelm+ckbOG
ZZbA+CjVskWlJ+Do10v3WK8IWykjO9niirHGyp6t4/1GtMtXk+hiCrZvb+1gBYj1T+z8o+SpO4GE
u8kguUuZ6KVsWX+KoUSqeOZPdcN+knQtiKvHgo4N7t3grQcRl3cLeIrVYCOFQim6jJ/Wsc4K14cP
8diKHPMkeJa59nI+njSx6xlHJhzZddJ5BAnnnd8Mttg8d2uXsD+lBsoiCCBDaqzlGpRqs3L8ktFF
WLF7UInb8B0nky5M1Jeaml3GhNvBydGVGRNH7SfmFHQX0npD2VOsw9HmXSzlqvQHH1wcdk+jt7mg
7mZluwDq1yJ041h4a9pUR58u0yEkHs8hvJ4mLi0Wkb/cuhyMoMrNDIo0JcfFBd+TkTR3znSF2QZA
VNv1Fpu7Djf2BhIqSZ0PtKFZjmaK3iLqsCJp3LMz4MdxpyBr0/gVd+SJOOwEHlDJvr/fAE52O0E5
7CxlaMJXB7hSArJsG8RQrSbwuCSmFf0+two85k5mkulhAKi5Adh0IcjNUOF9IbMqvZ3qxGap96cF
AxzIZ7ezn04D6MAByDPYUjzeNILiT4NsKUw3RoVim1cA2F2rlgKmhas4gy7BhpDZXIGmxYQKtMck
f5Tpg2JofUB/WDW7ILxZhHxmwFfBVFxFwFlx2+hK/EO4AnXtdubV7vTrSL0n2q666DTeyhCmNC7q
RsRgO7tXbydos52lJTtVuwGvDYHZup233aLWFc3O4JqdxvWB5QJLNDul2+y8LtnJXQaEN9tZXrVT
vf4MvpcC9KU78SuA/sqdAZ6b7Bj2Q3Nsu2Cu2jCuWlxoMjNLtTra5sOsTc5k+yTj13GTWem2/raR
YV2FLa1vNYYm6Y3blUqPIVz/BhL+2EtMKcAPa1j6NijH1L9bOYbfSZi4UNtfngT2eipX3T0FywAY
etK4dhvDj6nEMFIHE//zzx+OE5UnAW9ODB52x7IZk8rWYE825iD75ZXaoD6L0BfXo3xRNV/yiAeY
g7ylKJYZW1uf8eFgdqpb9OQm/IfzHm7szn3vPiswcLthypYW0Mcsnie6AJlIQOgBLzvIWnjFtKkd
RU3KrDYgzFl8qG10WgTjmLQyd+TTBh7d1PqCsVjSacEGxNU3U3ckluMTWdQf3m7ZdTJHP43JHGzP
1ubeU1fzx9bHBq0po4UdgwP1vB+lpkeud+HTKZgARi2laXHTLRTjFPjbKuwKYWaTCwNJZ4j087F+
meLazyPT1kCjDZjCtmxt9MRF8Erj4X72AZdlbZNbVd9Nqv+msv0Ol+QeyPH1TKOblU93hmX2rg/N
gdDVHOpgAExDngYsvbDCTp2PmZYOmPtUe4xG4h1rGMBy9uYDkaSq0+1Oz2lfJkkfVbijyolmEIl2
FEVjx791E7+l4wbevffWaguTe6lajUuE+4C/45NMIZO00RF8EAGydKCFh228tWubU562ub+S17XB
+l1TJaHx+EfaLfQi78i29kXq019vR4NlEIH7CJMGOrzqI4yXqhaiagbANzO1B5voP9TfbhKQtS0G
QUXoBVdejc8jAT8+vIXJiF1ebPqwpPVnN5+FAlxGSfY1d/07ScyfeQu/Nk+9BdZD90Ca39o7z2x8
6jAz55p+gB88SnLsJoe9BpFAQRaoj3FfDbMYDPa2/CyBmE4YTrhsbweLlT9N8rj3gMzz4TFT4zV1
8ttixMmydSoyDYR39du32lng9VNpOZihFDlTJWEMQA1sMKQwqNgBgEuLRIbSkeYBjzFlsoNnbiNp
3zEOQowuXXKAg+Z7XgW4Mmqa5DTpruhnxmHyNDCQfI23fn5Yhf/Aw4DnyizwEdPkauKAXxPl8Moa
DJ0InkobblM58F6dGEueoon7B7Jca5d+I78LwU/REty4w9zFswJ8aZYnYWML1bTk0E8xVkxYk/GQ
hGcWxR+Mi+jS++E1GYDgxnj9gT9u37bz3JXfyyo1Vl+6Ontsnf+yIgCdZExLOE4W5r/6qGP960jy
FwUTsEQuLLMOa/aExkjRGAbLi3ED1chMOSdbziNMUlt/wSwtUrOVXjRX+Ku5Sb6GAUsZ5j0GIzNv
OCyndhnvNdTfEgV3pgfeyKR9jE3yHkwOZPjAkBdRA/nnh+dOP3STGu87jnxZg190M10vXYb1Z4t0
dExaXRoafycuGyvJ9LMNm0pTJw5dGh/DZWDF1EZeHq39nUi36JBY8sU2NRUymh7bZn230dIfgpni
BQCvWq3J+ipqbnAWwr9OQPpvvvK/+/T/btv/P6UE/x8GACRBdf1/tv8ffvTnvw4d3F3/f77hX56/
n+Bw8gCfDQLZtX9KxX95/kH6Hyk+FGT/SpLgM1rC8F8lqvg/cKA2QZCJ3hUOyNqbV//H88cBrTTG
cdwpYmZ8GUdy/y88f5S5dk//v5eoAh8HzAUBNISPx/J/e/6zkW5kShVJdmNCMkMykTVP0+BKpwB9
Z9FcmWSEGuohksf5QjW3p6iHfeOMK8mAWpLn1ibvCfyBHoJEjvq73lRb+C2NgArsg3zW5W6YVN60
8Uu6cfRmeC1PcRrcdstkAVvex7uYBfAAZat2iduOJ7lLXrKLX6UFonUdP2RcZGAkxUn2bIGkd9hk
Z11iOpPwrN7dKoYi2AV2DKXt1ewngvKOdgneQIsj7waS8Y88h07vd8EeQbn7UPBsl/LI2b6XXdyr
EWp19fV91mM8MPsIQDALeAuGAs92j0L6rorrEAPDMo6ldLJY92EC9Foe70osjUbQmW1yFeJTeYoB
4Dp2Q3TYDHYXTB8dfKzKY7QpGZZo0dUgzRpk+ZhpOsw27T7kRD3KTr38GUZ1q70kAbUGCt7Fuq1S
2byziPdVa2Lo+X2AMqMICrkPVR2mK1g00EL7wAVgvAVQrX70PoyB5Dm1+3gGnCDGtJZhasvWZ68N
/kw1Rwdl+e7wD3Mlug/maWQ1KLcJBZt8CMFrzZ24OOXJvA3JL8Q9imr9XK3zHOVLyFD9WaDJ8Qb1
sR4L4ej74j0sUYpwKJyQh4wNkpWYAVnIRowBHRx4qw49HT7VFgFLuW5QGIP0Xm3eZFOAH450KNEw
nnc92NqhIj37QPNFzfJhNm7I6dTjBW+nDq7BjVnQHxMQINF2M9pfFvgnVNaejQ0FsHp+pgA+wwns
rQX1FSyoKEye+/DxE7YmQ/7OunPL7APIvD9jD7do/75a8KOL3BvndgZKS6d9rvyztL9TG1/7XviO
Ft43MovTXIsKl7IqaswRxaah5rGLPZ+7qN3yDklr8c/0rCa4bZBNzEtvAMf0OSvjOsPLZwzUqoo/
EMjAaM7AYk4pzzly8znz/qTtch3L+k5G6R8kiK+ofeD9Jf1t24eIfcOHRkNqhxSRUMKQa0v7Cwry
vGKwSkeXYYfHUw57c699DgICtn8AXIUmDzpIzjP5nev+M+62Wymip3pl16Odbqn3EcfbcamXDQKn
eYmb5W5bLxHIujqa7pMAKFCNkg/AScPFDazbw9qANlIVXryrTar7WbVnY6972EV57xSerNQEgEh8
o9vgsY7jc8eMKpoaadwoyKsC0Ii3uiBvSTwC3Rhxa6RtndPZ+6Jp+1pPgG9GQBrTlakjtLEse09D
gKce+LwiuPIQaZXzhLKRweRH1fIxTPQ8b+Zvy4Mz1b2FK5/Psf7wbPAVhfZtmXHFsqSAe9HBSov/
jgM5Z6j4jAyjYjCDdMXFSH1z3fTenV4shtIuuSJ+98wDWejYG/JGbMiUmn4rBrK+9SouVzgRuSBg
89O1+zzFTsa4UufXlouXLIUT3XUEbYixHGz40IqY5ZNBlNU2CLeWOx3QLafENuWawZ6IgBz2uAyL
Zl1fMOv8sT6qKwb0Xrwp2JEt/QTxdwDWscdR3aOKBZjFgX/DDSEz/zL9ePZCVDN6ADhQv3gJ0r8t
aoq+dviHTXMPAh4/Z4pQQ0u73GDhJ3PyKAf50i4Ziojrcov+01TOwYSXP44sqjjpO3XAreBDtjCt
TvUUHLnm0yFBU6sNe6Dv7dXi40mJSAAngRnJVHeHWfQ8GfNN9UDz2oZT3oGsgg2Nq2CsWeGpDVGS
713VGYezEdjnIBWfbdzoEn3RFlkXR16X3K3pJzq2uhQZeZ0y9coIRV0IlnuEX+/TuMnXObpOvPFo
9seAUlyVeLhtZ5UhWg7ubKqukIJFFVZUOAKruFeJX8R2R3vq92C3khEtJQO6B7EQSb72FFhOqA9q
+tocRoleLfBfF4LGhXuxYwSluFuGtPOaAvDcy+YSgzt4xTO1ed2SJxV67xpYo3cjxPrN6vgm7Pay
S4w4Jzgnysx5JuOPts+mnE3qGCMsH9LEoB053PSWV7Npi3Zon9JuA46yBWXYhHctFmayel4OwxqL
ztChR0IBxnb9eFgndDwpK6OpvhqT9DHaAIUMXH53TZPlbIDNhzjxelkwIoVzfOpUQvJ6hbnHaKBz
I7HhphLhtw82yfKsRFz9amf62zd1NS1wICRDSO96MeTDnTLbgmuDPttou53BQB1k1Nk8TuQd494z
Jnvo9cwk1VKnf7cRpca5JUfngjmfo0RUbd2+qRlNEfCW8Jzr79Q7B6NDEEXauTSbvMPdC78vlmXT
YW+jRpxENKHyZgzMbSwQpF+fEsfOiDLKZgLSZUMvhgMFT12kAMpDc+a45A9esKJ5gbfFn5uo0EtX
JlZdTMw3BG7qFfHmnscl7yRQD4EVTytrTy5b0SGxBG1NsL5SjIXhIBzhCA0Aedsi3cSxZ9gFw1bF
lVEc4UudIqBe9HGlrvKQuBZJi7DH+gaeLFrf6D8e05Fh9cHOCVM4wMzmrieSUCxvnizDqovW4LBZ
zN7jMldzk8Iej//YHglit5LfBOyfn4wv62BzUmdwYNFi8wjGYy8KS9J+iVQ3SBL8w8pdcKjnnlaZ
xz59b8QNvAYZILW2SiTatLSFqbTC+to6TvEUVVD1s1/Sbq+2YX5wG3Kgntsrf2Br0WTBx7BmYOC3
E0gpqIK6CzDu7Dsme/QsQxin5xfEcxrzW4vC3z+FRyqOng8CIm5AP9MeHAgffOymZihATKAVafx7
XvsHz6ev0EMd4ucmANMpLkFgofn0mhSpi4pGoTiVYsnFjmfgKyzYBzG5ugz7eLZrzZWGN54APoxy
aiakzod6/pIYeos9DAy8tdwE+won9oNt/7ymQQWS2oL4FNuhtdMf5foLrmIYb/UpxPR80H2DPUeh
FktYgma71t4V16IiyqcnX49l4iOeYjMWsRQbt7bZn7Gxx8nfPtFuQKt/gexgP/O6oIo7HiEI7Dll
wf0mRsREyZBHNSCU2tUlNOSVdmIqlRuQYKIOMTvD0DXVbzPLE9H8dnV76zR7Xuv+q26i24SP+ZCt
j9F+cXng+ZCuNO9J8He1CT14K/LUZNB3UNXnUSJc2dbom7dZNczj36lv4oIGsuJj5gFihWDleFsC
n4tTT+Pz1vlrIb0N/i8TWOX7sJRUBHjP4q+sCZ6bVhyzMXrClY9kKtLIzsbxTqXicezhpSxtO+RA
ZG9m0X/4UgO9TOBnpgBm7UAgVjesWQ14BFV3fzFA4fJTA2y/9BnM35eOGpTgal1Z7KYXGArV1HN3
07TLx+jjMWuA/9mk6KlfZ7D3nfe4Knfvtm0pGrcFeatsiApY/8sZ2jGg0YEAARnkAUxSq08cwjAw
m8q9bn5PGJZLbL6gFrf+kGmCFWDem3c9tt2+jpYcZiIv9BaEOfOB4+Aze2gl6wQ0bwPYeWIElfUe
Dd/RD/MQINS0oE2z4fPDiqDxi6Zzay5iAdhvHb64Y9AvwTnW3xvr0tLfIABmWELxBmBEjwmYRYXk
fbI7WTsKWtYDoCE5U1b4S8iPQ00dYJHxLuN+ij2kkyhma3na6jc+CoYEBVEPWn4NHoarTxPZyhlC
+xi07JFBxx/6YPIK4CpXUYe+kIpSdNrkCE04iHO26kuL8mMRB+2+zEIyN2C41xZXUz0u+Gv5swbo
yC70Zp0RCnmN/4V6vSqCHv3mpkvuMYN6Feuv/cF5KEnTbzkOQLaCg4m9k8ez/hqng2BW7AjibIqS
JonMb9BGkDYeymxkWItYdeFLvBTLhD6njoneaydrCak0FTSh3dlDBmuraMP/e8P+BPOoRd6TtrCz
OMULJ4eFFfToeBYXth9BAEyXbrPekYrtjbUkLAT1jnZzDvOq8ytaL8dNJ9EpkHupLhxYNVbRkq25
ivQJWQUDTiqTIgMokHmYDkEx/RmS6M2H31RFUj54XfM+6gWLngAZsi78YZuCR0ASEsjolqI9DVmX
vPoLbbGR6Q221HS0JGguZDrB3Okqwt2A6glocn7fLXx4GGZ6F6NKcEmAEBd1PxbLktGzlmh+E9hK
kTf8BWGApWGdvyeUyDbZJKWaNS8J8W9X7LHlaORccDLg+uJoL6wCxxpMDRidIU2vkwS8DC7p+BKK
9c2fHLBVWKyHvjbYUPbpI2CIICTWdojv9BAIc1JNrU+uAWqESvoV7z3A7wNy3yUNb0GzPbA1uWqS
YQ9st4fNH8Rx5hQ3N7rAcWyGK5LUw+4FJ7lY1YepTXycrXcPG4KjfYv51Sl5BTP2WjUZRj32i48g
Sy7Dtjw3qUA3E5F+joQKs6kFm4fK6ADzC6lcH+LnNj1an2i+lomHNqqpVUWAG59VOFxiXF1o0+kB
+3Y59NgF8anRBMtUjfseC1OMTl0hOopEMkIU209PTfaeNiPbRYSs3IxBqT+ZCJiBvwAbxq2Gtq4r
1epIqZiHGzNEwTcErb/ZDmW96ACNH5YqOGjVpsegByyweogF0nRMYS0uNx5P4eWmmONjKi4a4Lpd
6rVkoQdrfqU3qTSnpMPq0sHBk32QweNGFo00/HczYVtYAorH094hbCUyuWgBdhTQ07ADzEFmcXZK
4z3X5DDuSU7jQ7dsbaqQ1GN5Br+3pAB0jOhQWsZhMIVK9JYHGH4w0yK3qbEkgbT6lmhmVaMHZGHe
vFLsrFTq6wxk9gCSJB0t0pThtU8wWaYB2aohCfbDLJ6ENyPX7QWUJ3inBH5ogQwSqA1mpojQqw4j
dRHFASkOAw2HEmMszMskftVreJT4XtLU2NIbTQvsluDb8cr4rrY494Xj6B4Y1cvePGlhGfAMKaSP
ur03Q3SGq7xbu+BnMVlXjtu6o5SHjgkA5zEydVFTnGJh9NXE6F9Sn6xOXvt1/PUVbo9eDls1krkM
UfiY4CYdXMxBZWTxm5AAFDYYzeo5zuxrbFl/pcXOuUbDHz6u4jRY5M5iRNwxegBURfMBWTZIBnAK
H1OLBJZ98YgcR7E8sRC4khFkKpFh/gU28fiPKTGDXRGqlZWKMcTM2jtJMz6sO2qIGKLnyVPac5z4
4GKAL2INiyXBr2wD1ISwHh7ikVwcoE+ih5/EXYMPOWGpDYsoUroA7VdXhnVX1midw+TKRpCuYklh
DyTziczTM203UlBhujJeLk3W/TTIJDB2oB+AUPgE5gYmReMCJNL1h59eW8ZRUH2ZM95gV8qegm7+
2oIA1Bfuf+Qn9qCb6X0yaQ1muIYnXioPJow/BDWW7RYXWeThOAQR4/cB81vvsPfilg/YiyE9BlTg
tpv4TAW6Bqvvf3dZU4XUw0UBEY81bTmqAPe0NihU47QK8C+2cBMGl2DEWSEeviuJImwFHGuVGeSb
yaKj7aOu7OGvF8yx9wzgxBKT+3QQ71SFb7S7m134ApGeFEutv1EeeArENuUDaZ8mQL4UBjtMzp+2
n18TaMIctXmMMOqhMfFt74MsIf7ngkgVH89qMdHLL7LhbAUpDpTSNScEoILrlis6R19hTaCU/Ee3
0Xvkb1U7QMpz4IKDQrdiAJfHIy+EKxQeswGNPMpffJ0CJ9v/3YbasA6DVx/rO/js9CB9ihXNAM7j
pj6tC0QM8YzG8BOeUjT2isETcGNBulaUj+hkhGfYnfnMAULQphsKlEzmQnNcDuuGViOOf2gMuU5h
pjBauhbLPKuxsSbLQfIZzAnaHdg6SzuoZ9XOx8HNqnL4KGBQDyt8XhEc5tq9tVuKacFGVTK8KAZo
q8b5IAic7zqCmlGCM7CUUw9c1J/+HL+D3LhFIRkncBhwvsMylT7WOw/THhro43CMBrIbrNtVP335
kuDusjUBrdN97XD1VqNCtgQP2VAnhbWYd720LZkPV241kS6JFaXvA4HGSRgpI18gSt9Vh31UO7BV
DcMEL0x7CTaYa+DOIeOi+kLipi438znFsA5xJMVcobUBc4AirmrKeqJ9rrH1g1WLcrXo89ij+DUc
fbiTbnElbP7DuH898vxPxvSBbOYRh3OcGl8eU5VkuVl9uMImOg4WB1kkmSuhgsCEs/B3wfsQYa/P
lhmvNeEgZvqnZgqf+hl5Zwa7tBjb6dWDsZ+PwwTAZxnedMrfku3Dzcur+U/qzmS5bSXasl+EF+ib
KQm2IimSEtV4gpAsG02ibzPx9bXgeBX1Xg0qoiYVUaPra1kSCQKZec7Ze20H8dHAk1Q4FfrzhOY1
HegpcV8rPdPD0TeOcoGNVGZPvyxm67T1bSrKgLqq5SlPgr95VXw13XiMaVdEc8UOlfBhKGsITWl9
N0mbr02DJXg095MBnIBTFdgz8W/kvY+mhuK0Zx7ptOUtL+WHjW8y11kKBl9/ro2gP3hWb4ZVqY6O
CI6z1VGmBZOzosj/7O1460fU2FCy1h3kglBpXsMQsn7u2/5sFIOFjf8kegfOD9v72iv69ShspCCW
6NciPWENVVsXBIkK0reh48WOve+tW/a2pYRPDpBhIhrTk9wYHdSw0dqBraGNjPEKv2C70zQeuF7a
1xnR+pYmDL1GGhdoxZtV0/dfWu7eci/pj0ZkbSaULCs/N1BXl8MPCDkfhIpZr/tWpOuq1n/ZlfvA
lj6EYOo2PCIs8dAoLMEcmq5c+owQmxOeOOuRZW/S0W8BNcmLFSlGe5HxWqCNopyLbtBQnAUudlFS
OOtqZn7SvcO9uEtBn8VsDH3NNecJMPAbldW6mkTKcQndsM8ZimphpzttsrWzELeXtvc7zPZ1iQs6
bhAFZ82WGyqUsz+vc0O9uynCxrREyxcJrQlJGd9q/yAJnv1cDw7MJ1VWG2bL73ldhHlkf+VBS1OJ
BWvNMfizN8RXbCkDUYj26FFaol3p+3VEBBivHfGNkWSbQZafVYHYo2s5L7uOCejJX3GuFgdWzjfa
FY1vD8d5AKAUZ3YN66hc1Z4+rlOjz3a4KDidOulLWdvfKreDtdOMNQw4RBLeiD8inZEfuq2Thwma
hN51/liozajdUKibBbWin3hr01TlPpMoGuuRo3PXSLogiI2URyVTGiOaIqar2zFu3vRWb0PRce3x
zM9PrvYD44HxPZ7eqacLYGZlaPkAowI/v/ZB/50yWWsYaiU5/UOVlB59hapd14NbbEYdc7Jw223e
dytsw9iW85JRisIXGVBJOkZ9NGEMhqL5TNPhLKbJxqtfoFJlTIJLjMvuYBoc3eon0r5acU1hATVo
P2yRnzD1PHLPDIc4QqdYLn4JN0V87M/p1jp3jPbDYI5+5hk5koYnNRHvfdPkHIEkne5FN2O1UOqm
5ITPDjuoBUsL1eqChmo2MEQM5CMN7vbYgINY7tRAV7JM0bcNtXjNtOAaadNjmtw30evLjK3A+J/a
67R0ewr3TG4d3AwpVDXWFYmsLLC9jTSHfoMagRNhk/2OnAT02mfHjEBvkwcmKZphrfVXRv03yu2c
e6nCtT1HqyRmxdd99pnEdfS13gQn2y0jtrTx3eaoy9HBvk0Nb0pbbm+nZQjVRT3nEoord6EkBB2t
kqz3DnXTrkyHHqEduBIXdro1uuHmW0yyIuUBRmwQnpgoq4rkWEoO4h0Gb3qIjgtG4FimRhzGLcrh
FoSDqWlolAL8Su3voFafvqyzUKs96D0Z3djM1He+HaTo5KbDWLnA6LwCW77716yFFurRL9RT8Rrz
NpvKMPzh/GbUvROySRnrOO6+5hq3iMQRIprkj5invRTlJy5WZ8WBOdnUNt0V6VubsSiikxhuapg+
66ZI9gq3wVHOwBHxFq3qxDCAk3wBX1n7iT0+ZROm2jj9JcohpmwRXCi313ZoiRlxBilIDJ5Cw0PP
bWjgBCkUwROOIuz8o2GBxCm8lyR/Klm0W52rVWJRWnMqxx3MYUqJAo+Bwowi1WfrIUBVpegYbgbs
t6b5ZEfTq5iTP0GQGhQuHcfqmoeudRniOIX/ndnMPfA8vrMjThvh8svnUr8WdYu/e7b3s5Z9Rexq
22go/s4WnW1zNmjodL5Lyy7O1oPVoLhRLdiE5PfQUQpXI79ldIKb5wLosvFRILlS+wHeB65lLJ7z
9FxHAYqxlEkElTDdCohvY2beA8E4QzYOWCKMS0n329WC13YIrvno0uSpxAk758oV8W6McSupEsmd
224gNJzl7L7FjWasI6r3oANmOccQlTzHRvpjcWc5HGybrkNKLLR+bbo9PcAZE5Pp/4pM8d4MY3qp
6xZtu753EQ6s/dRH+qeGT+EYf+yKPYSzFzsx+5tHCzufiilUbL9UZA3as+R58Ar3yN64KxOqMNwW
2M2YcJi4SoWOZjQvl3YnlBqrRbIv8MrnXbuPfPBFwoLdEAMm2cAp+8EF/GsI9bqkdWjGDLFn62RZ
XCgEkvAUc/REzaYb6dL1dvXHwOHSyJjGMrYY6+Z5LqRUbWxP1KmrflDDJovkfYiT78rCw84IYosV
8ndSWofEd852sI2sbgxNzeB0iphzxUYpuo+stXmWvPxhlXSyumbMfsVtzpFfd5qtHOx8q2fxsytg
KdmRdpEi3UiOiZt66XmZUhUbYJJpiBnikKYwzRpYV0lfz8fKrreuoZdPumeHRc/j68/mFmsWLUFx
q6LSu2UHpQT0Ud05OTM4NBfHOvVqDlLKccxvhwV/myX0uHDhcPEUlXSncW6Z3AykYN//pEHJ0+NM
/lHl7tlJgYWl+egvmKiTndowDjS3OQI/6aGhVRcZzZdYHwLqwbFHv4vGZyW9CEl3F3/7pYQO6mmf
k49rONGS0HEwFgsv++UyAWxca51KDRObzJjTjFgEUjUpzots6NnM+LPvTnFZ+idWxhXyoX5H6XBA
ClEh1/Nwjk3muEHpH+MsKU33YWR1GLRdeq8110VFucqrlyIYEoiFjBZbOW3jIGZ6Gcc+DfPziMqa
bkJi1BvkkrRTHLhwWWvV4ZQN+zzGNWZGjrUvJXYxABQ8soOnPVXSvIl0xNQx5JIZXim4tN20Cfog
DhO56K2MIkGff07rSQehOTisnWLmGg8PyvyZNeBkOYjRqorVfK6dnR6gGjZ5wphhAWX0za3JZAu9
VfmVa3a3LfrQjex0Mw9usomtt9x30Y62w5OnTQLYoonUi+0MLA9kT3c+iCp7KzEaruOBssj2WrGa
cm8KzcD/Vbv+dGKDx7K1CEQG5Pp93nhn0ae/XNNxGHHXa2+EsyACMKxFhsZX56DjOAIbrHNok7lc
zf6UHUGPPdW4KY5W7uLTR4DnWTs5J95hzHsGH4U7bXDWIbwdDHoQjkKbWvKzcdNLyhmcYYsJiYZY
jOy3b8ZdghuKGqH7K5iYzUPV7YaUE2pvFA/0g1SdTU8p35f886KFQBbwIRgS8Y/ZSBz+7fCBZyws
E31+8fwqW6P0eQsadNOmXl9g911Z9z6QSbFDgvZwcdbQTGsAaTgvdcdHgQ3+L15oaBWlt58wbPal
2pczPEMVIAaJK/XH4WeGEaV2aGjLoNfT671u5W/FwJyyc43fZkPL3W0AYrTNm+D8G2KK3WvDrNPQ
WchZ3I4o4pA/z7yjjvbbtvDbfdt6+Ccwh2w0J/dporKdjd5b6bPiapH2qCAgrkdDg0YAR1B0Jyla
IJR+kB+i/tj10CqtKspeCs846a723OTBH18V6jAG2Ngsp/1I8+l35GooLaMcAySEQMqWSId+QrO1
k3B+3f6GselYm5RN0jDKQz+5u8LD3UcYLgbRliFw0zSHrBrmjdTYOTF0mGtVlzfkrvGa0yAO1CoA
TCe6T8/H6JosNlDFOtLn9Zlj14/zZkRTf4xsYJR1+44hY2En2DQrRHBRLotBYDucprzqDErjy3R9
FopJ2w/BNOBSSL/rPvgRfvEXrSGFRzO/VJq1zR35PhSSEThPlZNXjKRZbsJJFz+gqXAXz3+iLp0P
A8s26s+RCaB9rXTXfkL9ep0k488Bkx6L2PydUKf6FY2WOe6uWMrYhwSMQ61nZK38dnloIx7aRABu
5K+ELONtzrlrhfcvPY1W8Ttqei1sjTEO3dZ/Au34FZXGV9H2CHKHql7p7yi5gGDtohizDna/LFym
lUMs9jzPyzAzOUYtQ/T9PIktgFJmw2lOy2kS9xxreNrluLgL91LobDxmCS030LdjY0+0x1Ct+Ibx
xdGI4fuM+1vtpakYvipm+56XfLasgA21KGNb7NxR7pWgKmFLR3rYt8GHUdVhjxGtHDMamh0amFmF
nhj3kFWoAGItpWXgG6fZkhbd5va1qRx4KMzI16bM7FVdT/beie4Dorq4laEcsOfE7jCfTWAk0pc6
9p3LGNtIeNwXr9L3Uzt9VFPJhmcGP3kr9mzT+zmaEeg5aYjF42Uojb86p0Q/yp5Hi+Fv3KS3vK0e
TRphuG2p6lOBN3k0+j0L01nPTuySMH6g1SKxtmn417ivkpqDKxQXZvnM+C9ZPPyoDP2cCvgXdRBJ
RLlWtc41lPC0ZxpGJ4YYMUMPWE4yWH5H7U0HVXTwqv6YOaJiUFuobU+BmLXGH69LxEaZzc2tPY3T
EfCfepSbTPbHYlpauVpvgeywvDDKBIes2QOvalGtBzCKB6rjoIkaVEVlt81BkqzSuRAbz6asWFRJ
iRrqc5OwKlvwpxhUZvFv18x+1bqKaZqWURhHHWAiGlHjEIHrEVSJcug25pg2dycr93qZ/7GCsvi2
i/nulYP+41TDwcvLz449+pZzluTkPJWnQIMHKvVN38VX5gjVPqXq4Nb1KEC7un7rU+tg6z7sQG5f
pblyq0/lsY1V9tVo+Q2DLLDRevAoV7tq20g4jHTsmOnP1z6/loEePw1N841ULTRxcxwZQ7C/qeRP
Kp1DanjtZZGXRdavSMwj0ADKKTmMX34t30sP/BWPtL8SrKa7zhU61iT7EbuKYqOms9PNPL9p7esH
VuR3Z6y1bZANr4aoMCezeB8inkAZdeI5ZUKf9bTXWtXSeJkjYKp01rzR2MSBMOkdwpqo4uHLiKhn
mfX6gdzpQ3Mui6R78mwcBCMDhnUxDBqQ9K5B+52odc2c9rCuWgsY+QhezHWrkHaTeppTOnaaKb46
b2TzsqOfNLL+DmbztqxkWbVXSjfwLKQmMpX8GwnA0Iy02Dl80dDeiqZMmASigl+U3EgRpsHnnQb5
2Z9oYSu9+fIqJkBghtTep1hYzGK7ZnZttE4D7EFcsirKyos52rvWcXa0JH6XJkR34TKS8+HLMy+g
jbrAWyJ0cVYEkbTZKgOPc0o3s9OY4g2odlYdGN3CAKGDVIcLsWBuZpar2Eov3WiuZi1qT03VKeZc
7YapPutEtk9n198WlY9EqSwueY3tpnXLs+XACNPzPTpEbvLY4jzHiW5SCX309mGzCazaQlnodBZe
VvOpnOdyGu21XqG247yJI7w8NZzB5tramzUN4KCWc1hMND1r1HkQF5tTo1iyk9YDtdgC9x05yqVa
g1EYcViL/VVja8PAShtWqGZYw61FZMbMSpMpSKhg25SNefRTAHDtMihIl4nAog+MDVx0OtP1xqGC
aEeF67q9NwLBC6QSlh7DZEn2bgMGrFzzzvakH9BuwZrzzp0VHdhd1FOHzbttkCxFiIVSYW9Nt/Yp
rnHJoGNGH1ElP+Owb4dbnolzQctR09ECSeHfBB9zE9MZyWh3NMw2ogjZfx2/SkBEHAFQoOBbAhkM
/ti3vxCCGofe/p3VfYtcFHNnBlC7oTaYoH2aGahNU+Kv0Q+RW2xdTwDHM94tO3pRfvyqUJGy4R7q
ZL5BLntN+uAx2v4J8u+h0tkbyuQ1t/8GagB/ntztVD2kkcAEiR5F57xIDReFfI8b/0KswSOHfB31
L7QbDnIW18jwL1nQXpSwnmaIkDR/D1rMVMKjnmjdfTKIq75sKSYvdOqM0Cq+YJ60dXfy6SxoLSC4
ONgnOF811yT/wdzg5WNOsXLc6Znq/zhCC67rR+SJb7PA0YwKEDOTBQsx5vnDvmqtkoTTjD3cK2vv
ZEwzg5E9M1nIc12inTlmv1oy3vUtnedcYQ7dR17Oe+W8ayJ/pAF0oPL/aLXsJu0BnBxdTxYEBpKN
sfYw8dT5d5ZHv9hT/rqCTRew05ubxs8IRBZTV4lwqHqy6WCLmIfV4glp9Pkoa6jJSrvXonoqm2nT
qIMDysm3O+gO6UoGZ05xbvs9OU9abH1gm7/YQM/HGrgczMLcmXdS9uvER+SXdieT5RhbUboaLZIK
Yu1ExSZs45rbw68syI9um7xX9fwWZPNplANNP/nX88zv1jXOXU8lnVovHK3b+am25D7W+c4YqBzY
Paey/ziLUhNynfQzOtPyffK1uwazlfdmhy7GsForz53on+I6zPWPMdXBluIzMqDkRiJ5T+r+S/QX
y57uCGa+Cuo9kaE6rsV9/pzn8k8J8m9IthLwd95OG4uLwiO48eMMZgH1RlxuqiB+UzFyhGy8p3Vw
LOr05vn6brbzHbT3EjSch/MJ2W13r4x0l0aHpodOWXsntx+3TgBl2wTyJ601wq01KoVN1N08DlEw
gzhiQiMR8zGhk1kW7S5dxtJfOpEM7IQbfQybHANDbSZfimYAmGQ8kXCax9Z4X7C5VdTTSZ9h7Pob
ASymUeNLZpjXrtEemkvbjckHX3/3HdCSFGF4nDdSjo9AXQPVXCplvRs8kMsDiFbteTC7jWuKbR6N
d9NT76Uor5AU/309QCwVHYe+OEmz+XSeBzu+BWV5LVV2H7PprRPpZRTVAbP0C9XIegK4GWCsawFw
ose7JwA5c8CcinFFZ180cJ0S4e/C19XAeOrZxgbqqQP31IF80iVgTOOeFhyvSnjxwEDRcV0WLKYF
JHRstZfBSu4J8FUdGO6yjPjgtuvRWC2vXuJoqtNHCt1zWUkCH3e8tQb44LsfE0a8VrxNTgGJeDv4
6w4eb/d3DhCZqHXMo8E5OJ8uqrp2xnhGW+93AC4fFDHnCThqS9dJLLRUB2xq2m5lqk56zeQUXqYc
snujqeM/UV+WvlWxcU2MAW+s/9nSM/Pr7mAsIGNGkMlVe87nrWdYIear+7LMLf+U2dYrE6CHNY6P
BmlIPjln3CP35j+5mS6IWGjBlxhkbN1+TOl0MVxWxj59Z4J8HcCp5nn6loGwt5sfHKKXBNbw6Klr
uUTB8Ma6Lrlbmv2Aj+MW2mV5PcFyPUf6lJzKyumly0tg5oyZpvyKlTiPkpOVfSWqPfYquCRd+mZl
8aXoWKP5VQ7vIHPdTVVf5jk7R6717kg8ggv7lQ9g+fmF1Z21cQcc5Y6S6Akd2mMC2duA7pVsdFGf
fVggfaWL1phd71fqwrkG+rvcUcbon6X3W9U57ER17wv72YZ36aOwD0AH9yCEKf4pPlAdcfOlMJ8y
+tQeyGEL9LDu87tAES9fy0ETN+1XO5Rol9M3BVIZ8OBteVOznV4p3zrwxpaab4wc4UINLyh0P/9t
Orr3aZoTR1gGw8kb0tCXFDYqnNa70wIYHa5qqL7LVh49EKntZO4SH6MinWu6fyqYNrrW/ErmAW3y
j5WREBHknNyT1+UlFCLf+/1pNKLP5YniWsHMNN7HcXrNh102ZhfTUE91c+us8WVq7W8vLa+cpF6Y
DdydOdsPkb5V6Kf+3Tb6+Fg+5NiRhxIIy0wH17e1J5A9L2h6PuYZcKymvyOp+awcTq8eCFZA1sg1
dhKwNXcmG4RYZQCv8SBeF77usk9OALEXf8KC460BZUcAswfA2Q78bJZkG5y2DVbbB6+9fBuDz3/b
awl+e9AJTWiLs1HZ6yKNdwAsvm1w3e27P7c3WJMZLPLir4rGZw66Lwvb+B9YGeh34QwPhoeXRdzH
YKsDDd7w4Xn++KKb2ceCqNXIF2nV8xCMD62Vd8rdikFbIv8dQ5aX9e9jXGjkHZYkC2UZylp+P19Y
sOXL63TNoza+xkDNkwVuDuR8cH4t78Lt4cSDQLfdYwAQnSH+iwSQDlDxwwSYXnBTtAtAvR8ePUB1
G7D6hGQmCHNg6zbQ9ZZ1q1kGjAIilgTLXiRbBO570BSPfqG2W+DbnXKr82WvegA7fSyblwmKw4H4
Dvi9BwBvAIIfqZ9cKiqGR/GbBSoeDhU0HO0OjGTboTWrILIBlm+LbldU89kLXJzU+rmBZuUE8R6b
7S7jTOpRsWfOcBKe9oqw4lB41RPjjxOksG2g5es0KThVituys7dBsQ8A4CeA8CuA+JMbv5HE0600
w36OFmQ+6HzLW5wsfXWdyo8pM36GhbHvmCyL9asEve+A4C9A8Xcg+Yv8WQLodwH16y5OX3t8zQD4
m4D8a4D+C7MNBAhm9rsD78MF+x+53t5r8g+YCvuZWADlT8cUZSVW7hjBOf4zgwgBH7aCpOW1BAsg
LkLHsotgDo0EDyikTh5BBI1jrgFzKiQdirXBXuPtP0GyvVpL/orvnrzMOMdkH6js0HrDDn32s84g
jzCg5MomkV5ooO7zaDhh9jlJQMA9jepef0rhJkSJg0D1pyZYASrZPXfeeerT5ybdgipY8BrQd+KT
TSxDH48IoadNS1yDTmxDglhGpy2piHMo1BsW7NMEdI9O3WWR/0U+IRZ99GpEDJDNArUU3kVoeM0f
ZqgcL8nPiTnCoPXU9erYECwhF54bCs+KwInlOi8nSmSJOnEU6NqPFa4Zk5gKJndH+JqXmDMHIRYZ
YRbukN6HTN0wGyB5rXeBw5rGIJwIjJwoDB8RIv4whjkzqs6EVxIzSkAnsbZdhETj75i7yMxYkYbx
UfXji6Uhi8xIKgm6RdAMSo5Yjph4joZfJz6KJbMj5WTQEuJRSwWjrCTSB4XYs/eZxh7q6fqJkA9Y
zsEfmzAQh96ESziIooFWYUgKgh/vtBxcY7JHWuJETJazUf+TdVCbUFf23i4LzqaDNMdNDr2EGMCQ
Ep0GrYRoHfAkml210ZZXyd9DrwAKWawaAk5Mgk7GEZezWPee3DMJXhvEoSwvJsYnIsxH6StUQyRq
oNHVqPU9wlQkoSr81DVxLKO5tSL3kKqUFrZ/tLRynxjzeaR5G3X+AZOUVBAVzI3p2duFOGwIOjMA
WMOWeJfuuc7GjZ+SYRWBn2VEE0XLgws8TPrH2IElY5sYdEYoIzpcnuq44I6tJtkBaSCWSe2nBNo5
cU6Y+gfUeyhM4VBDjnCRHS74jGzbmvhyLJxKxHPoPz41uMMDNPKWop6d+8dC4opSgPsUqSuMaF/d
ffu8XAH+tJyXl0+hIDjHJl6lV3PISO/ue/JNgxbuBfo5CKJNRT4OwWQz+V5YS2iIpveReB7NKndU
/Z9lspRqya0Q9mcW3TOkTGNlH73BfJfPkSevKPs/IxrmVFk1cUCDv/X0J4dHfyYqqO3kK1qyE/TD
K/CKTU2kkKjf8yY/ZFkHj8I/5bp2Zr3JsAj9nlxaNY6JLsdWNwTyDKkpeZbJKBFGywKx3N+45U+C
iKNlw+vRYMZEH8VEIIEugh6qbSeikaBI4te6+0tiElXuOSZCyZ7MZ51IJY9opYyIpUgPGCyro8Gr
rnArLvgtAplQ0oct1haDcjUYwQxDF53q5yaaXhiYXA1inewK7i0xT7Vmr5eEONgboYVjZzmaNjEN
jnmL2/g8Oc52+TI7euhk/sEb2NawvxQeq2kRbxUODAUtu+8oFPj/lOyHqOVjJDBu7AELZPva1s5U
JKvsNEWbQsV0OZKLdOcdOupNW0uyy4I9O9DGIgQLn9TiEsI9DBiKAKJChctfz1xszYt2PJoXZukj
i8EiOXfV96KpUAgZ8QXvlo1QpuKmRmK5iOeSxHRJ4ro0+n3JjY7AUdnPMYFeFcFeDQFfALr2GYFf
KcFfJgFgOkFgWfJSM8G14q0Tb3HQQZtmoN3dIXnPimrQqcl+mXfu3HzCqbvVbHtpS9qIc0LgSQdN
UQf7h5JYlpYvdfXZ5Kq63rTWAKQ5KZ5LYplwToUjwlCLqLOOyLOI6DOLCDSXwfgEj6ES08bUxMHX
UbDK5JRxCYIJz7Tau5NDEkP/Vmd8cBzwUiTySzVHxRJmBLEx0n9PCWYbCGgzv5ebyie0rUEQbToH
nyg3RaQbhDkOXu6fLD9MOsM5aW70st4b0tr+qw7t/iWmlBG59dHU+lOfJjvN+Iyi5ECc4qZ26OOZ
J8WtUlIk+jicnfGrcLRzNzABavNz7pKbBCbHujpAFE3b2Vvk8AH/2/KNBdRVTGssOx5hRKiZDl4R
ENjlH5bL1P8lZELbaB4Xz1wFeA3/XXJ+V2fPYcRQjt5iOGScFMxweZHwZFj+gx0dhxX3yq8Fu27B
zCdZ5UiDehsBL1ow98t/szTamJPc+tVnbkVbt/IPUotvpm09dzoheMl4S7Xh1OA5pEO2Zm1lgmBv
UwLyAPhpM0qMRIUyqfaoZEizwpI36LQS6u2yMI/DuE/SPTUk16R5+rdWk1bokFpY0N0rSTGkNU+6
Fxra+t/VUNmAZLPcTm5ycgiUscd0p3nuoY8nYK4olNJha4+E7PTEHZCOJMzxUTOGE3N58MzhICiV
MemzXZuES0LhmIJdZCC2MTrsAnKrSueSMxpHq3ha8uIA8P30bcu/K+jIpO/LnSzIMcRj8zzXgIJr
EmICzlo2QlqUK12bEHLHTQd0htn1fsmPM+L6yew+zIlR1djtSgMCePLtUddBHsj1KMz8p7Iut+in
d3SSwuWDbjykG2kBR6k85reZM4nIX2NSLkvHftZJvUQAdfRaf1eThgl26rjw/VulE2yHV43UTNgA
Tw0pmki7nyOyF8jWhA18yMjaLMjcrAVFD1ENkizOlkxO9LKngozOzOI3IbKZl+xOpBU6H4NEk2rO
5GGWjEw5cvvzqQekpRaiVpej2rIb+yc3M2uHwqjK6gapCpQ559ouVK4cPJe1cLr82uq2T9FC77IW
jpcH0GtayF7/b8kg/w0x8v8RP9z09P8TPuRclf2f8k/c/rcs5n/f9J8IEf0/oIbTdjdc2/Btx/sv
BBHbMV1HBzBiQDq2/hdAxPoPx9ZdLwDj7fIHk+jk/wkQMf4DbIhugxq3DOv/FiBieCa/5X8DiFiW
HRhERfNKPNOFVfJfoeEUtRxUDCaiVJYvWledaimemP6Ftf4+Sgctm3s2NG/vRu5baQ97PDW3IHfW
WrFNTbgdo8tczaJCgnryXDuEbWYNZEtQwegeyodeNztnGdPFTGhiP9FId8AGrTkoZBkQ5lr6zlq3
GRgHIRDIKCoV4v0+gWKtysusNe6KBvvLYIwwHRsD2H6wCK616QkT0KPJrQMQINiHnol7KPvoC8w5
w6iHkyOuLklNY1cgQbOhXEYzQGc9OAmAclAYq13qVl95TOs4LxGQ+sXRkxAenQDSdsqyXHafbOH3
LF/qhw6BSZlGR45ewKOEzw40fNmgDMTYYiYp6R/tWQI+40S9VmbQI50dmydQYVCB8d5+JjEeHtWo
MG7G9JS5jII6BzZLnhbvcV9Gb3oTjWsJTZIUFlbnBjveGcpbvY/q8kUZNdqW7jVJxS+tLR9NAC1A
tJ/IcUCBafoQ2uRGgM0kqaR5tVWKCMzB/B/MIz2AzLjZynwoCdQEpHC2QjmfPUOADkkIP0QDsGgM
cskmKSR7ALB3DokWVdfof6o+IMg2iO64uSXpdW+W++25mQyZWlkUmDU6a/qAyG8YICWdHxrpHW4G
3n+KQenQa4QuzyRWp+JYIGIwvgwcXdR9EW0c7yvtBab97pz4qFBisiSxMmEQKaTcpgTzRlh+QlBt
v5MZHXOhr+Pmmgpkyv5kIMwWOPSn6KnrZ5o3ucM404Fitswlx84IwN09Z8gNwxx0nmYgLyyid84r
5zKR265AtWEycLat+QM+15GoYtim+XuRyRU/FJxhLOJDYv91DJTtROhQqZkuujeYZ3rebwcPoaXL
GcaFIRdj6e1Eu9bd/qc2rOeghyI8sW3bQfQzukW7yuo4JzenfzSoLMibgvib13HYWOUHKh5A8/K1
EqgS3OAiZPPediUVfrFP1HyGK/9l5daFeMeHa9fnIDOao5VV8EXIHMlIRxnKpcOszIPqrafabg9A
Kp+tfFTrCEUNXFzkKOUnsYIM2ep52NQTSq4uPrcwNWs6Db6ZYkjCKmC75yYYKcs7jmxx52HLQk29
vBimPy8A8482H9BK1Ygty9KTWLJ+6Yl5bQVXM7WZIPa1/z1x/9MqMN8zKsi2yzd1MD0ZoP5V9INz
nTMMcDeRYngoK/nHtzH6JI+5IRKzYdATJBgQq+EJg5zRzjdzSLcBz44szHdsAQPWgs/W1P7Gyw9J
G0SbSb4bu+mREQKGHYDaYOpDpvfs6K57Ndyq38wmN3Yn3B+hfncL/TvtuxetYMDM8EAo3oY5fxlA
RUYlX+y+pFweejyV+HbTdy5eD+WxX/JbCVE/GNL7DujdYyj7KkoXJEFrfnUJRUtAK349kRdmTt5r
jbXYmLirRcA9nhTGEV0N7657HqX37lZPTIsZRp4Co1nrpnZ0dM6CIyYFEnU8knU8NJUGSTu0AnbY
+y62YHbR7GryeHJyeRqGMPZMjpCX7ZQFHh7LgUM0Kh8fthm8LzPg95gkpCCMkcAyADCJWe6ymAGB
talTKIzM9mxUe6ZG8iS5rKOHlP4t8qMtnmwKFrTuFr2V2QmX7zQme+Mv2byjE2I+2Jj/g70z2Y1c
aZPsqzT+dfMHSefgXNQm5lFDaExtCEkpcZ4HJ/n0ffw2GtVAAw3UvlY3bypTGYogne6fmR2bUxCg
ydmzHlPwSewW171xb2UvnvjjOPMhK9u9P3R44IhnepsUhi/QojlGrqITqXT3tq5IculKGiJng1Ky
KelQ0k3kI51K5nh0aFgKaVpSNC6lNC9RKXRwdBMTjUw9zUz6PRnQ0iMsHT4Aeej+dwNTmpCAemtB
1ubb+Zzio4FZnUX3E0hLVgnnnhzJeUBhw5ezopx6han6GsAbSs8NPVKE2WtapfS0ndt8k7rqMNA6
NdM+BZQX0yCcXRYzfzzFbsk1YB7alNFWxgOkjnZLTDyDdyuUTBkbzp/8V7dZDJW6Mzi/de9jA4IV
JhyevRcT+20h1RbwzV5rTlPd7XWeVqZvqkwvWaPYcScwc/kyhw79PuuxOmGojaXL1jjNa9nQpLXL
ju+riUkLicoagc/T5V6ZZZ8bJnWS1q9/RFifHrCUPrCYXjCHfrCWnjDL+LtMTDlDguQKUzdtYlH2
bupusba9NqxEunKMPS9pBFrJKpG/C6VeRN5DFhxe2qx6z735QUtpWgSpKT/jU8GZLzYtLWc9bWfO
lD3ogr8eNaelDS0gcUw3GgPIO9KTzwsp1o42K7OeX/wS+IItTgEYPi1+tKN5KrxireUcLeJpGT1j
Ec3FhG2l3+P4+aNFwXZhEu7bD5Q8XSKMgJ1X0QHAWDCDyD8Ahk6sN5MOOHtChuUSoxlO0hDXE08M
iA9MhNOZaTxOO4Tod9LEjxq84I+3wQNLRKH3LKab4HtoDURQSddlxp37rUvGdWm5xWTLArqeQr6v
S7jDlsN+5hG+O+1T1Al3DhUI8zHANNgsNGpHwcXL1RUKoSPTvd0Nt1EkzbrilmZeYaKyStTWEtUV
tMNpQYVdUGNrVFnct8CIscqi1gLIAgla0RSmtrrGeYwB9df3JhqvCXITqxu6b4n+66EDO+jBeX+X
oA6TZnuzGbiDFq6JT+O4N98JlPdoyrDBrj4ac+RuqmvEuJRH9a1AhZ5Ro/U946FOe6jUuiSuQLWO
Ua8bVGz87Ods7aFs9yjc2DivEsU7R/lWKOAhSniNIu6jjGco5AVKeY5iPkEQ0/o5OnqiBXXB/D1E
YQ+qHj2bgaui6bSbDy0OdafBEgjeI11MzG7nJPi0+32/XEPqQXRdnS5nKoZjpfV93pQevX9G92/R
/x18AEjsKO84A6ICyqNfXgdtGfDxDuA0ePW1mSDHVZDhLmiIrOI1aC2C2mfYTNhradXGj9DhS4jM
5b3Gp6C0YUEXHRs4GJjvtfgZBnwNtEDsM3wOCIH8TBgfIPGyM9ZmCB6OC96IBI9Eqs0Sk7ZNRA6z
ZG2kENpSYTD1a+oXxaDZwnGBwfaeZXzBh2Hjx4h8e5vgz4jiAGJTfR/g2+jwbzCFpAVDaFOHrm+1
cHkkuD1mXB8p7o+IQZaDG8REhFxwh2S4RAzcIjOuEThA1BQ/8Ri7FHhK4kbeSTwms7EqcZzoLtS8
wzuLNKsVqhpWWF394uV4UpYFh8U4tLF/CVL/RfdC6nbL0Z+OHm5yXZqY0hMZB5QuyvRhsPOdEy/H
EH+MwCcz4Zdp0QkypmiEsNN12ZXttq6/pRDmMWnsT4UGtnJ7osBM3NhyZHure4bggg5ShBqFVJED
jC+5Nmrh5AGtxeQQb0+Bx6cbHhWyI76fWBuAKm0FEtoUlOIOqrRNqMMv1OMbmrSBCDTH0cJR1OIs
0i/Sxbgfmu2hjNxHM+RPVRVSRRMuu0XWt8ltGdDH4Im5A4nKEm7RVib23CaXAPamAJ9Tqw1PM86n
RFugPLxQGZ6oXJuj8DNlBL8wTBnaOhXgoUrxUk3aVBVoexXrub9rcVyN2nmlLVilNmOF2pYF4NUi
niH4B7L1iHMrxMFF2AFDpjZ1IeDUUfNnwOvVadOXq+1fdvsy/WMH08awBIeYr61iLp4xB026w0NW
aDNZj6sMnBAoH200c3GcVTjPwN5tW21FM7UprcedFuNSm7RdTWrjmoODrdRWNg5e21Gb23ptc4u1
4W3B+RbigEtwwnWmxz5Hm+MsXHLgkIZ1jW+uwj9n4qPrXHcv8NUt2mDXa6tdPA5/SMk4q0Xb8AI+
5vQfY5626DG1+Qy0aQ+/zXXSNj4TspC29U081AEexgcTxx+Kla5vwwTIOAZHoK2tgYs2CY5Dzc24
Hu3mNcVDaI3xD/7ddOMj61AnP7DwKY5Drv9AtJh5NoWTOyOwC8KqUXlJ29baUvQEq2RZwNVNwCj6
/jdxGgAwcbPQnGfSO5QCdVCjb+3reop3KJ+opDj6HV91R8p8pgPRMriaBYQqaIbhDsWbHhiM0fgH
OecWjePtOhdIkmANbafaxgOQH+rWLbZMK9nP+GoLnI7xHVhvbLJpcm6E/UxgKVtT2ZAQqm9gro3q
klg3r26yl6pjyIciAgB06RjtplZLeo823JmMNoxfUlEg1EdShrNJDfjSQ074MmouRSE8HOD0MMqu
O2FMp/G7EJJLHYCR53AtGqWiWIPtAMoSJahpND+S4MFUK2IoclGCCgOtDyDlkQ8hxPBK4CPhtrF8
Io51EuJEqjCbK5gPrlZcLIAd2Sybw5DJY0P6Y+Vaj0FhThuStqjAQcB5CaDPmEUvy8g0gXkrIcdC
MB8IODzamHBlH3I3mj3CK018nAjFQ0pXFeXjyaF3Hdy+TMvthVMVC1AR3GdgmVhwNXLOKztm+Puy
AM0wFORDOlV+DmN1omgRlziPUz77vNiQUr2yr/wFU0PHEFqcTMa3dvBfvVr8jIRqP514k8swOMZh
O9F9PnT3acgBtbG0iwpZ4EK4d97nQfLDmjrf82nQrp5gmRyO3pDKUzt7/qltieT986tayuGILYcd
oEz4+M1810MlfpqJr/U4dtdYGcPLaDANCFKDpP2M3CtiwUVCTFnouUpIbcirW7a7IK5tLpLIYhib
4aLKH7xC2keu43k9gfWsias8+cGda4brJqD1xPOyb6OS1WtEqU1kt/cx1+ZpnBwWtNl0b0nVNitZ
ROZ9FgB/awIBvCNwU3Q0H5l69pAHRHvp4opQw2B+R0uBQYvQEYZ58K4VtK8iToPzvMTkv5l0w9ES
V8/K1I0T12luCxyCdoNqXzbvU0BbQho1Lwal9Y/S/lkQ7whgpJSVsGYc+knBUg852XiiWfO23uL4
TVHQuCfx/V0GeYDdxsJENE0/OlTUjcurJ8h/kfcA3xGtxwA7s6sIgzYZGRX7TJ0YxhaHyGnVfXg8
HMCjsUvHZJgz8i1+2OtQR1p8dEX+Wjs4X8tsV3XLnnw+ObzAelSOg/sRs06XX7NxRP9oU3yU7sEv
kR5rn0n5SXoFPQVd8NwZM5QWhKzCh9sgXORXQ8HgtSv3UCFsZGa6d/tTxIlh5YVzCZzd+A5945R4
9Q0Lw4+15N4a876m7OWbmoQNqyAO75BiuRXOto5qioVYXseWE39dMV9c0E/0OZAxIuiBJzk4eB+N
kru8Sn6NoPqQk3jrlis88CYf/wZ58rfFjsWDY+uU7jEikwLp9ymfDuNM5jUE90jHG2Qp5g7GDNV3
sKPncJnujbC8xEt+idKh3sCJADtHX8TUm8gnmCBGa74WU/FVQFuxQbARidGryh53R3JlGAWGOzyZ
rvnWdHt6uH5bKe7IaFFeZp0MovuDoyMMyBKGRWAhxDdlQcVJ848oJT2BGs3Fy0wkaONfRUX6iofq
Y+KHz/q/dIYQZYluef5IkcSXJ9i+se+5tiFomp5oPjBWCQI08e4wr146t2O3tF/clZjmHZRxnqvM
OuuvuuZP+WX7XpDLwIhNA/ClH/xnBjFPgeHvlIWJvA+u0r0vFHcNOXFAoW30G0pOzWn6XZERR7uC
0bssr+5M8rZMuHogneQVuJcCBm7sMkxNZ9qv2/jLXvD+EzFGo8g+InKDlbTvrIVXUaFiUJM+b1t8
LoUJLD8waYBisLOUctstvCdlAVyoLUcskWBrTRs6j5/EMQ4cDZWcM3QFaIRJ0+xbH9yqabErdvKn
ZQiOo5k8xYn/MkM8bdqBTQ0fhkq8lUrzL2xkW/2T+kH5kCXtU1vg3qPtDqvxX2um3J4Pf52VNKH6
QIMSBp22fJ5a6kp4qwZatkkSeVBJGe1V45cVG+excNBJx8expDaKay6wD16DXq+YSHVFcWFE8B1U
/EhzHX8p5dK9Mf/6/IkRdybSibdLuvhYWXQG82tJrXsh07V/P0/RrsFm23pQ+QsWHhjycU/oOHHd
gwOFPnXkJ4K5ui5EWxMCtgRKj4QQb7B8cRtl2w4vZzmIR5D2d32JX3KQmxZccGImzWritRKovUsN
H+BC9phJcbB6Sj6KZ8H9LOWyGpxqLXmhJeIw1uJ4pTDG9S6vGkAfXvyaTrgcI5bLaqmujfRpnSJO
mCZTzdMkPsSaiukzDw4K79iVXKk5q6RQ/saECNAXT6GTM+6eCB8375HJVVYaxVNVicesor0z7PWs
XwZoZ7w5gBbzNW3tz+QqCLMRcmLG6x2gQEAVTYHK8vrqCQIwpNNrVZ8MOWHR06lqEnY10hkREnB4
o/Mdef6uXnjbwbM0s9wZTnkRFh10Yduse4v3yqOmJcnoMeAoNcc2U6HJvWvr/h3/769ngD0Sonyd
zPyeedoeRLe0T8rKfm34qjCkrg1vfBfnv6KnjUZ4AYH79Ni3vGSkvAtk10Njtg4olx8xEPGHzvfg
y/ir+yowHlg0IjQMeGMjQaGWd4nIt06/vFoQOCJCs639x0x9SBTLKyTnU2QgYA/lRxLZOC2NLc6U
beNync5e9tV1rK4iHq9nyG8lZ2txykl/1vhK0lJ/oO58Y9ywNpz8Mo7eHTGjp9Z2HnkePgUo9QPV
Jrkk3riwppnVpyR52XJN46fBs9ADyjWHZG8O2ddvZfAsB1MMa+w0Z/ZjwcWM9QPWY8l7H3X2o3S8
CcwACbtlIEv42rxZZXAkP0J+o1C6FsHSRPAEu+y0H11jPUn3mIcRebv6PV3Uq9P6d1NuwFfgnD7h
c8HMVD3oXIGXqFefgUKTBPjPyo+eQShkNF5rjB6QtjV7OXdLXO8JnNOToxN3lc9DhFu8xCFTGd9j
z9U700UK5Xk9kMxs/OTa49VKRnoK3ST5YspbCM4rvlCvY/ztDW228zsWY6G857BQZ3Tl4yh4pOH4
ooGtaeBc8Fxz6Zcxnul1xLlYPY2xB/QXDEfi7T8j6mbi3Dk0jCJktrxWVb7VliV9yVZ29DVDxkqx
16wnl/ZGSJR149/VkDTrSD4nrbPXj++E3LOT0AJT2o+s8ewHJCumMR7JSW/cqHqwCga3Jt8qiXCs
xmI/y/7qKQLNTss6P0XzG9th7kkPWvTQUW0GYdEEqFVQ2SiafjOW/i2xl4fRmKnBKuihm0rCLQD2
VhG8ea6AsnEPsAOBhqH8shlNkm3GHHHlMN9hksUBy9IqNoEOM8PUlV3a1HumFEyRmQ19Nk/0DWJ3
hllKU6czdcWhSzPgTGH3MGqUBBCFjBjimqpKExyC2HQBU52RexMCAE14She/sCv7+W99+Z+W6+e5
/vmPf31XoBrb+fYTJVX5r//x88+X/mmb0JLs/6eeQiX98tPmn+Xf/+dv/W+B2TL/jYDr6EIJznW6
TPr/KMzuvwPXd9i22R5YDZux3n9KzP6/pekKEVBobQvbse3/lJjdf0vbhTQhXSyvAfLzf6WjAnoq
evn/LTEjfAvPNHkZtGFIvp/++vfnLSmj7j/+Zf1PxOGosRJojctI1j+iE032lAq7C7/Sbv3F+Or7
1l71HHxPucQhUzgxg5/QBs5h3iXOcxRVyx3OoQmSEZM5awIGzGGaOp9b2mNhdEu60FyqfxqicqvM
lH9lOr1yeOe2S57mkdoC2K3x0pjagEPTZw96HGHs2NbDHlanbiQmyN/VfrXPzSXdmLkCdCB5BNgt
CowjXYDyxXBwHZK4Q7TsLFdyVM05JFptuTdaPBeYwl3OzlraZqK8szmqwPRhHSmNB4647mGxCDfI
Zj40XtKfu6bYD3lybXjg7igVwhXN6XtdNfSWKUqXV5ZdvJQj9K6GmDtIM/bI+oxgNOMEDSJqV2fb
BpSVpP2wW6gAQNu/V1E47SNvKgFAObcptH/qBgN/PAATm51ncEUgAtnKejWMKHuCVePl6c/ojN9F
Rq48cf4Y2cXyeovtlG/CHJGn0fMSBn487Woa6jZOBAWyV6S9cNmdgKN9DU1tHeSo3ifPgEMbzkcZ
ESEPuva+L1JeG/1nKAI5Z9rudUobxHAY+UDuV10zRyeFu2fGdrTu6+RkMlLegImD6pG2HEwUnU/9
cpxg3RLoX4mIEZ+LbmyPgmNi8hQ1driZsuBq+gKAQ5IAD+jSDU1L5c6j4HgbtzXbLKlehpa9sENV
yoo8PIW88Pw8lXVkNby1TR2BqtzlHlfTYUCci4oCnk3gye0cfzkEKLcMG26NS4q8icMzEwF8r2Kb
gMUt6CLe5FEpdnENzdER8UtoNckhLxQfONUcfd8/A9XA+rV2cPJF8zZ6bwAMrgbBIywp5E62bN0g
fZFumD5kQQVCALxg69jZiUQb8e+ZBwTQhO7BGBme5dYZxRC+cpVARJycaU90kRFFEZzrqVTbPJzv
6JI4NE6IMVpRlwxxHExcK+O9UKXDXviNeLGFr96Nt72VktaUc3MKOvvJEpDEMNrddTw6rdRxt5VH
v3ikQAw4WQjLJCs45KpkY5eUTDXt+MaZHg+9j+IUO9Fd574TU3xaHFec+yp4yQBdPrqR/10sBhOK
eNjP1CpT6GUBabDZcooSU/3CUVkMznKefPFo0jrfGI+caGYkM/PVHsEeJaZ6MuZx19WlOsdkVYiv
eXeqnPuD24+E9juqnT2UK6oyRsZI69KXy8YdDML/kHEOipikSpgSWuekII7d0R+66+FKXjEkH6yC
7YWPhip9t9qGcbQPS4IXRdkF/FS47l0bPnR7M7hy6KijhnQKLKzZoQBS5ZFapcOpSpY/oSnSvVE3
f8bFO4P+HQ9OXz/6nManoi/J3U/iUrtLvbP6LNr0Tiy3rcFH2c4Xi53xA1ca0jnMf3ZO1TVHS8oI
ZuO92Azwh/A46njAYOOs2wsh0YvKgJ2t+FvXdsbHGVfnrgPCsxgcwJqcNaTX7bnwV1gUI6hzjTIy
sl3DEcbMl8C6EIxOT2jNowy3wn5vzIfeWu5ccjprp6+OnRmjvnHAMVxOQpupMafPejC2tmyitW9j
o3VZsqKlZ6I2d6vWAe3d9gyB6t5fLYmoGRAPeCrqr5i/whAMFmd0Hxsw+1UWyL3nMnEzk2ATWwiK
EVFvlh4BLIcTK3Zhhn2huwGbQQ7rBvqG1T8TcNjwUGBTOZiD/dpkp2LKFSeQkHlwJENIDVMHuxc9
YLBN9ocpvXQFzRRCrw2Kj83q7fTgD+Kvb3Fi8fJmQ2CQmaqKT1xhdH9AS6LWfTM7uQ5Z0HA7hI9R
hiPU9rur1UynhLFM5vPDtAElzom0sAAW5S4Gc8zOCldtwEQgn/wHJsXxPg5+arK5+8ki5Wz7y2dg
kqWAsneSBdYnA9/Lqh0J54f4PYDBNXW4bEAonUrfT+5Hz3jwGcETt6RFaemHkwebnTc/SXaIWOHW
wWUZG/24d3k8hnl9dvmNgIthi/MYTn9LGaLvLVvBbwPAW9YVGMBcJAHLeBqecuPclyZ5Z2BDMOhT
jpXmSBO674C3CoEwlElO6bYPnQgVRLgt2a8cMcMoaDUzu5lJNQbZOEIyzfyJktPGC/54DV1582mO
xmsRlMYtLNUHLUiUEXMGWyWt6J8yTbwsAwlniZw1X9vItDuBayj34byXto+XIowQZ2uKlChffpfE
u1gWgYqGPH+73LiNlvqr73ebhwui7ghui/hHliGt6BP6ZDnPDHDzHfLo1TcytQGm4+zSUXNMjYpB
J3WMZPN8zPLiFfwTt9DckcOHiKkn68QShITWgtlfXEd67DZ5g6NlKDAB9BWU+s7ibq6YlZPmActY
Y3v3kvFdIFgwjhoy/w3tQkfdIewzKVs3rUB3s1AiJ/2DdWawdtiok3qmPykv3c+lBc/qlMuebvsf
2m6JAWj/k2Sak+XQZpgwu5LyVRPqdYi8skpsuNpMek6zPaEb2O2P2/jqoKDthIn7m7b9o+tjB+b/
A8320V+oXLDXFhNZxtHADKkUQ3jiIQU9gHEcf/QrTZ1DC/79YNNQeVdJCF+5YD8iGqB4U/k4WZjF
he8GGCv6PYnk4Xnm0Myxx2h2/pyvHZ/rdZhOfV0gurMjk5ZTkJiPvP1AwMo2FDFhgwXDs1zOpMQk
VbI8zdH0Z+TtItC8FbMD0cWrLvzLKcxomw8vbOhVUqa1t2P2RFkP997/VKw9mKy7nSIfnxsnDkLt
dpHmSzcSrOxVcoo7m36ulNPeqDyxRoyN90VuPSzu1TRS/WBHZuPcSNeSfZWFJCccu8hUZ9FJuVcd
zREp2E6WKAcE3+wfBo3I8PQDsugDLPfk1jiQNkHyCX67WvPzxlhSDm5hfjH6n9btwnMY3Ao7BP/T
LZmMqzoD7jeIu2Qyp5MtZ+z208SEHBgSkuVRqIK7GU2fFgjbrruzpejLwV5srZfCWKMsTVfKiy6N
cVhGSMNhTefjtEx855H13nd40suiH1kGCOJFEQPk6cK//MC9yBJbI3GwtXLul34iltJvMGMBF7cD
b5VjA6P8CNeAT9Kxzc3ncTS+htBRR9ralvVcwE13S4qAnbF7qBcRsOB5vPnNbzr48ubXhtRRDBsA
A4fLMc4f2eMlq1bMHThpbqU4uwbZJbZkfASFzFZcqL9xsjzkvvUXUicVGJN8g/5Q0nI27LKaaG5C
hNjGtBlG+ZtD6/RbYpCZLPcELSx9l+axcTLHeY9F1eDz7L8thqmNX5wQH/40EsVwpPq7EDZ9rMB2
OmnwAPfEuM2YGEXBYl2wxm1n7oZVapdkImCc7H3vVFWKcVz04mJCAjTN3xIe46ikpMkcz+yq5VHp
hB84eHkI2x0al2duZxOfKR4+5nwxZCK4RyASHH5v1Hq3N2dnSZUX+zb3iAmIeEfNJzqnRBkcd89m
tNhX/8xwQvnZgYLXzpKSiD5H7spCEsFhC2yHRjJocuBLsaN6VFQhcYJ/30DWjLcLK+utqd1bV+fD
uaAKaOON0txOrUuahrwmc3b5aNz1bgEl083O9BGxZaqG/eSqx9jCo5r7/nnC12mMhbkNBVkPqmW+
GYRxRZbv0jN+Aj/fu0VbsxRVWOea5oRLkORCPgN+nIH/l18+g7l9agYPbcSIYaEtQA7euLMct99P
w/zcuwa92AM2Dwoc+mFYCPNBTC/kaSmi6AFSFvMGp3rEOv2xaI5QVc88lxSQ2zq9ozDvacyrjePD
+Awji5MX8zVUUQ6XKbOhAIV1VYOqO/BES3znrz4uDi3uD2cj51I9On6hKbkDJxpaEg7MtK9G3Xfc
leJvUxr5nQcJ3QkxFfWLf07zxN9wUsdaqBRbItv6U3CZQyepgCeMhs8cmdyiFbAKD/yw+SE24CFE
ZrfxI6GTSbx2lWQ7mTfEulT20IJuqqDtAchoy3VIUfGmzpcXMl4bCkU9Dr7ma2zlZKaB0iaKh9PA
oXklZBFsF2C3AR60EYQ0xJXm0GBcaelw2XYU3ZXu+DW3ibcz6pYzTkk38xAvgI9geoC+ojg65LIH
sksRrthbowZhu1vqmEaAGOmvZnvI9CwYHI1+g6A7Qb7oxxIWtHS3qUdrSIxys0t8oITz3O3bVp0G
dnKn+T1KGXRNCVhADa8YTIVg+mjnLHtMYE1QMORXDTSffJNYxKVEZUVYcav7wvOLYyj6s6uZwAPv
ujsM4W6gPgqov9de4tl/rbiSE4Rj7iSDxjF614n1cl3YS/inIWmKwOIxMGChQDoYGB+wivf1vZjM
+DjROyhs7ybN+C3Bwt1zct/VLTP6Cr6UyYBVcJjMY2vvyslY53l68qSCBWXI78kwdcEOrpyl5Eqo
879GNI6Y4pp0Dcn6iNNm2Lc5EWfHOvPkfok0DXXkiTq2HXFzSDUrBZFnnfHmoAtRLNe7zSbllmUa
yjLZGDg1zTb7JuSS7io0SPfHogY+tft7YH0Zc11GIdMePEC8oSua+Xy0TDzu0vPQOvdV42I/TMz3
FoQsLOkMaQgyeTB4v4ZkHBzkXrPNvfjdCOk3Kitz57nTSeXRA9Ax+OXe1SuDeKMpwM5o4ZaDApnP
xOWUKbikz7nIu3NQ+R9ZceuCH+rw4rZTR68bWPESThp1v6Tbslr+pl1eHXMpnI3b9jGShis59I/H
wXwJRvG3k/SPsbDbqEmr1sx+scWJfSp0feaAEMnWiNWAToJWXWRt7gAVofW2Hi5knc3zAoIBwTNv
94IUbRkrSza0Ivu0F9p0xIHvI0IwwQezlvSegfWhqqOblgwCt7/ajXMqR+Pv7Fh/hCGfB+BuEJIs
Dv7Me1Yd0N82iXZ1QQeCWXwGgL/pPIKVT32ErD9yF+CdlSZ7yhDIVT9UtQFh39jZuEnnAfnGMzAD
JcEvJ+lkhQtOF6wxH6czfetQAsF9+dt3EA8JS48bQ/ak2yBqRVjIQZ8WP/hjvlVSYoTK3nKI9Ixb
xZ3PMaOM7AaLsd6b8rAmDNkjzIa/VoiVuUiRZ4cNGtkzSMSQE6iNIhMf2SfWu1HhU2pTdkvg1MEM
h9Z2uetqftbM42kwDPl9jJ8kT1iCE0/TIY04P9gqvmBLHfOJQy/d74HUmEJcTDjUcibxdDiQbPjr
RUu+WZyQ4GP3ITqhyDThYSronphB9rYdDWDMCRE+jEszkB5nHlYxcuSr1ssIF6J15AO5h2uA/L9O
hZ+u7R7IdRp24K24aXIyMbvM+SYyVu8KMVxIyTyMlVld55I1Ad2v3TmrbMyd+8b+m88E70GD7bK4
wiA5OxfMfxsqaxm0RMHWY0mgf6Uk6T88I3cXy6nNORWJyAAV5uznmfmLk8c8Ttv0qBRIajKYq0U2
z5g8qDnMkBtpjAFG5n/w2P3J2wmPW4dHUbnRfd3buGNjy1977RCu3CZfFaTcFTtZ+O6NYVzYdpmb
pHLXQyRymp274xQB8zNJYobWOjXz18EBNg3l8tMNFVN/YZGJd/cGZfWi9oN95Y72KQ/G02yG9Slz
DUz1NL76btOfegXzt1xgN/v9R+y0mCaTRaxKwedP2RJHYDv8WuLwYZiJxtcDKiwWfzE5BfME0sDU
wtIfmEByGlN2SiEQyiXxIScjSMZR9Iun6pAU+cnPkltMGwhxRopHJMcDp12OMc98eD5YWiReJ0ih
7Q2YKCHnAQ87dtpV41a/gqf1PoX6ZAPh5QTSCwQQqtEyi3oyu6mCS8QyVRrBfbGMF6BbVCAQBkkM
nzUXB5VXPqdNv5zoc7L9srxCMIZTkW1BlSituL8vE94RNeU5sVdqnmalfnvD/1hK7xabEJXt4alk
3rphrmNp/AiaEWFmKPdNsTP9OuclSbS5Zo8vGiIKs6FVOwms73Ki+cccrxklIBsFd2xj4LOLp7jV
oQFuGm632pXWesoBtZZTs2Who98+MAgxI9cCQwRtYInoVCrzKZaSqSU79FAm4SZMqpTDZkvhQWpb
hx62eaLeYvi5pMC1X9Ib13849aML+5X657qyOujbfUYU1RSAyXLYzv4c31m5l17KBudzScuEZKy1
rkTKRSmr8xDE032Ucdh2eoeq2pgCpmIxq61FaxhnOn/cuGFtQgoAYrHYQ3noTTrqUeD5NCFzt1R3
7oqsz1dDjd80zHe16Ya7YCKwVfnJ2g27GzjPZytIznbTwyAuCXJbUVXg+k8w1JcPliCdKXU7cJC2
+05lbHWi+lWGzTcldm+LpXbTTGsEAEi1mavigJSAEZnhva0bwaLRuVakzVr5zvgHyaC5IZ2urNLH
INOQtQUK88djoEZkabklNPytUK1A3d+zVwG3KZxdrKwPz2JUtZQIu+wcNv6C9h8VVMIWsXjPmkdO
uNdyEdmz744Mg9nuqFHwuPR/pymo13Yk3wcLklvnU5OBqxMXIr3KodyBnsW5SteAMUh2nOZuCbpT
CVmj8+z7ZSouUUV01B2LiN4T9y5kKFpDKjj0qf+bUQVq0r+yojcz5ExmvC0AmkLXClccU5MDfoli
kR+wID7rmczQ2IBzNcY/zRDsbJi6u4kWKDyo6IZFBAq+9H6qHiRK3Y4uO8hY7ZLkxQd9PXjDHcd2
asGq+MTEs1jXLuVsBn1Dm2XpTovVdNuF5/HKceNiJ0wm20rVVGpVNKs5rDyjRSc3+6Q6x9OOB9le
U1h4o2RpPEejvGWV327UwFaFRkzWmonX5iwmH2f9ZEX2yarjd6v3UXydCeLJSZTnpsLiWyp5NmYx
v5Od2uKB/du00n8yfTqshlJR7sL0KIsCb8Nny/grtQHw9uqLARogcJLAnAjytLmMDpByOq+ZBQBM
3PvKf03Ghm8R8eyTLGnl8pFObcJsSd1HTW2vM2t49UyJ3Yh6PB4c3PIi8uDTpkyUTIOaFA6Ly/1Y
vzZ5rfbKjl+7FHxB4nfZzcV2iGP5a/o1Y8y6dR4dzOSlDkRxKX3aMxYLE/RcyGo3syBaVto9toEX
71wT0n8U9OdgGN7aXiQng8Pg1gZPAe3ZeJspbYim3t3ShubsSgO7ougcda3pPqmEO240IPzgk8rZ
Qtxg/mIwQneiYXrHAYDUlXxWpXFQTv5DqowJmJLkjUKDAqDmo6gsDD1xcak7a5eM9aGmWGbfWCja
+Z3F6RNUXTc+Iq5X2zwK6brFNSkq3pI0CyWgeOXR2smRAvJYQyBMvLaj2s1uc+1wxMdF9ZMRVeNg
xnWlApLSRYsJhQ272FJgmBz9FMsUQrLRUFhHoSSTniTb5nFDZmugzwisJW1+n745Ofe1ShgBfU5V
qHbUzH+5KV30agQLSwEhspEY1hmYyHXbwllNve7gqW6XccJymNbUltaQrPmX2c3/Yu/MeiM30nT9
VxpzPfQJ7iQw0xe5L1oytaRKuiGklMR9Ce7kr58n7J45Zfdpz/TlAQYwDJerVMnMJCO+eFfUDnZ5
IFHDoNMDXFgIxI1uBsZM4aCzcQwNg6Ujb7u+fcwQGyJhnlbmRJYSePnFKutrWhXWqkMns7ATABZJ
jCUKHuaUdKzuqoA1d3TSS5BNj2aPCs4mhWzj4AJbxAE9TUF+rqz+3q2Kp5rHceEHJUfMsqgO5qmM
70k6mTaVgdw3bo3nNNvVfR+spnzWaQRz+brYg4uIonm/Cl5xEuVrLCiqzDaXtBYuLepAOG49U7GA
5UtYn7F6gunbgeo3C8pLknnVYURicd9HXZBvZWI+GfnkLEkBeDHdSi7ld2pWD5Et76gJLFka7VAV
AH0M1WeigD+6VRtsp1QuFA8unXR2UNwJmmGkcWOU2UM15l+906BPKOF/uuCVxCtSOF2oTxOHvnAG
0sLN6qnzyZGO545+EJOsmhb0xA/7C47NtcSO4bxyADEwUwXeV6eDKnBQnoqHXtpX6ZQM60iG/XHv
O9PeddJdGwXjoqitq0n5nkmbGm0jtPwuGowQcWf94JaeppIPtgZesu9aoRON0Zfvgee3KF69OyLr
LV9b8bzfde38QWfUqhLJXVnQQpnnw3c2o4aanNM4F6fGmVlQ6cRbmKRseVpIFbXLcRl2BtlstCEt
KN6ldq2dAvUmW6/bmprN1kGdLKsRahM3OIw9rmI9720gbFjvkdhh0v7a176SKxw+yaENANeAKm87
LnQr8mQPgbifcje6tbzmVfh1dog4YjTD5G+ITvdXLdwQJ/u43AxRvwqtoV5YZdjsej9gjMcgZpEH
txDgZce69opjk4YWkH9Q0shVOYTdkVTtNqqBRnObg4MneWnZFikgkl4N13mMQiRIujdvpCmfEjda
C2e27kipajYW5TKcCipGY4NcGYG1fA8RdCxT65Zx1VkkiYkqcu3HDESRLbDpeSkC5vF+oieCyI+B
0Kio20u/Ow1O/zpTqNjSZGVHDWl81cgEZPJgUGrez1Aqma1zpCqRMg5uwFBjEZtgDxD12CIJJZzQ
568jE1EiLD3OHcHRk3aeu0JY+k2Z4DkIQ7c7TFpTMCowbYEfYGQRqGMjtvnGIcWyUDH5LcnFIaS3
n5BPbbbPIsLw3bKjo6zCYIsbaoWKe5f3LjHwYUbsLL2zy36iR8Di1VkcERqzNRwZBrGNdoVBRqdJ
7jh3OOWJGnFHAd7BxHjuRnz2ZYotJBiI5Dc4QMpxXMWekd6EBvGAeJv5WUhXORB7XnrpOudczSmG
1mUxzDR24Wi68ztW/dHQNqWXP8aCEPTa4Yxf1Xq41h0vWMW2+BjRhK3NAo4U2t7dcVPsTGz3m1QL
bgPNCNHMLi2m7J015TrFQ5i756giW0eqZnt5ySYXhWf7NBOEsrLt6CN+Ue70ZW96PWDtSAmi4Myd
kXBnQA65VYyvKzJe7abez6xTgUCEYSyb6oAswvnUte+0FN6qr+OJh/zTsP0X+ALV7TO/dY1H2aTp
kDxbbaOOusggmjeRXq7oI7fP1thuzW6kC65NaKbGrxPHoXxzEsbBLlPZxf3wOeXfpUy/nGx81tnU
ZxptUBu+V8wXcwrV6EiHA26XbBg3623WNw+CVDbInCTZwwFdcqd6t+c8P5hEBzhOfyg7+qSNjiC1
SKMOPBC8G2GWz4HRA18noLCxfAGW4ZRLxF4tiktqu09a6rKEpDqC63Hcu7WJvTZMIozqlotMzQ33
ItHY0Gtv1WYYDwqj5Ttj+wp086Pz3EOaOl8EF1Al3lorDXP9zvBhCmEdPdISVpaC+ymNXxRjRkJq
hRdiZJ9IbZznI8bw2RaQrXO6SUqNoyVgZ+ulQJS9wS04O092Sj+NObvJmnw7yvfCeAcEhQFqhBeR
dAIVWsOhjV7UCbpc2u7CKkK4f9mmoFbBnrHZ2/Ghv/Umj6iGKR34A1rUgoQfmgTpOloF0/gcoPQP
SV4t2nFCRS4/ShDbRd0x+fah0G8R6RK63X3lpfEmA2bLQmGuvkXfEMiYSb4c+MtHVwRngKJbLUjz
7VQ1YHUQ/xUGj9ToSMcidFrP4h3FQBB0frAJOSRRtsYfDpzkc8iJN8vd+Bq6GZmPekG2E0HPlPhl
N7/+i7kLMXdfp4j/6MkpA0T4bke8AwHnX0YEfzPXdD7R6jeu27h7M+xwrxPMchP7xsqI9S/f0Kml
CQq6jTr+oNVD+dFFkOIYgpUVAzg6PFlLyRx0zZwa++AtZli+kXkBZR68M80gJeyDY1ja76JD1ieD
x6gkWJ+ATSaTECUizys+GoItLklrsH5M3atEXTvjZnrsp0vn5kTAesNjYVjJueEL5/RzahN9fhiq
8i7I42JjofveZKb3YPUle44hDRT3rMamS9sM6QmcnAn76piXVjORiCs5zD0VBJCYXeHe2X0fHv2B
H8KcsSD3PKaBFXS6tykkowQAqb6H5KGW6ZHIqBdURclhlA2BAw59R5Bo8NIz7ZqJ5YIT1XQlihqf
EufuXW9n53aeATsd83Po6NQeaDHetEOygaMGYB9vy6lbwO2z0CmfVez2LPJ8an3HcciZXnS2okUw
p+HOmZZGbI40kXYsyr79krrUDDSWeMxMKswMZqy9xMHS2v0msclBy+CTlrmhXE16bQCfhLv3rEiS
+zp/0cZzCV7cYwjExT99In4vlhllJ6XO7NLJ/JpMGs1r8pZuM2wUepRhWEC+WVB7FbqUqc1wrrTE
cNamyCaK4nse8uytTvGpeGWwqTJxJgaixSAq1nmNlLTswWK4R3miBWUQQRe+J3GtLS3jQZIIvLCt
uAGY7mk1rqxgGSCod4TsX2xF5aduBesXosLWyXGZJN08kzxxPP2WJXFbfmwFC3BuIKpcw9k4Ry9e
0xqboZiPOVY61GRBuzYQa2G4aAvWNL6/Sy8nlKCI7Og9Hj9yhLarwc3e0MCZO2oln9vxLten+pxK
5KmdJUgn8fBLtZPgYEmZpddmN0lAdnCF+SWuVpXUOpVp2UCCAxgvNXWs1ye5c/vhDUolpUqJ2rfC
p/WCPVUYOObdCsqUIiNEzy3Gn8oyNnErLt3kfY11ax100zfW1AXiCVzkmLZXud7BROfWHn12dEvX
36uVU3fYBe5w6Aet2pVFrKGPfbIUghwXNxrCkWVQT9BTLSsIhQFQpZJalpKFDtvdPgBmcMGnM/9Y
6lH8piqr58l+o2ONfPzW6TYkoOEGQs8TJfeNz9mz7e1v29BJJm9RGdXZzewWnNFscaT0y0qwXQhA
oZVPYZ/U23NDRu2CGD3ybVu0W4pG/9fSzuXc+tBLrUSWo1n+ZwHZaXbDI/QuOifnJUqxOJe0IvC+
6NsUG+maT4lf3MzhDHrec7OPikAlMkaTyC3+tXOTGZ8neFDooOIYM47BnGe5zeNlx/iXDGDpmghf
OyAce4BUchDIN4KCHAoRDc+dFr7Hd0mt18HNQoQ6nBA7WPVF4imHCK0QmTGeDZJSDnTZiXTMlv+r
Fv6fqIXR0v6ZWvj2PWvff9YJ//rn/6YTtn6xXccj75cAKUO3POs/dcK69YsOK2MzaOrsVKZHRlVR
QtH8+7+Yzi/CM5DaU9xEb6jp6/+lEzbRCSMOtn3dtg3Ecab3z+iEOXj9XiZs0EaJvduxXOyANnJh
LuJnmbAYwlwLqciDEQ3JW+mJdVxV5HeiaFvbs7yzmhqXwpW6kz29iouJoNboaphnNejolY+RmK7c
LtlWcYY9coQnAX0WkvLrS1amxxnFQdm7S+swBs+l2sCQpZxnij297r0ajhWawe7dzb8F/UonNLv2
tASoIh0Oeo2pWnBlvrbWQQwxvYuHBOlacD+Vn3OF8bPYJCabqb8Q+RH03ZmIbyGVG3Qu0J9HAAr/
ZDmrEV5Ox5/qBMBDOFaTnHNibKIvDtdOvKeAjDhUIBJO4maCm3CZ5SQ5MuTZJrkkKVAD0x9t4DEt
WgOOM/Xx0LIBBWQwMeNCJ2IzSIEf83Qba7wFD6dyuKttE78gEKqmgnR+eOnHUnIwifmcOSWAYtYL
DZwHJ9YiVCdXVuqA8s4Z/XXl3gpyUQIDPihNyJtBA2pzfBsevYyBiOsewWgGwz2aZbTP6bPqmQL7
GL8+gSh5GR1DwjVxx2Ek+dJHfe9bQDrBvC8Ic+5DlccabbqINJlyoh6p4S1I7HXXTt6EyGw6avLs
hdP7kHo5sOwCBY+NeUSVgbKpql7FhelzEWFKBU0NT6ovNPuC0ZEZ4DwkL3aKj4NUL6hvnZCv5266
GLuE6JH4rRSHsnl3schYHplAur4wXQPA81IzLRogRy3te8bFzpij9QvXBKWyRCq21ORFXWVM49UE
E62iG8rwqkHDIFMGYVWjhyoVQmWc9djuWLljneDFBJHYG3dVbQ8rAw8sTtslspFNaupLDZ1E1a+t
EVkyCRy8lVFe1f/xcflhr1nbDI4kYgNZUa2EaiDCP0J9utQ+QIsY+S9FhouEZXuAYIYkQka8teOJ
PjiyEPlami6Bp6F8jdnKiomRod5gBgORCbpSuu2qfGeV5DXVb2VzadDQRMjZ8LjX9PzW3F5DaG5n
csdyXkbgw3ZQhBUCWyJuEyt6cJqtVoKB96/4OGln1jYVDcCGeG2bAzQrSDM3D3fuHBP/MiJfQ+fg
hfbCG9ChEakSOuSIcq4CsdP4JjoMuEVC4Xd17Vq6BBjH52KBF9yvLylIgUsmSM09kOXIvsZhjaKe
1rgt7VYrCemEMYbuvnHVUo4w46if6M6FnCB1iq55e1zNOgEyclypz2zgXlG/jlt+bV45PC8cOrsM
IdBXUS2mBkRVmYcXcppYUWBGnWEEXeFecU8OeU8dDqIE5RL6UaROWNKi5PrTIn4qsyksi7/Q5Q3m
V7SYIlyW5p8tFL+tjTbEi2G6whKuWjt/tlC4nuFHnDwWRvbdlPVqvvcrgBGqANOBWy7Ittz1eS6Z
09U7845tZvCoAZh6e5QuSyTEm4lvvBf6nliVZEVOzejAEpv6hgQmKPyGgAX28YbmoirdeuOpFjvF
ObRIVEpCqmbBEZ1a42y6qodsHH99BpryLMRJxXL4BHVOnr6whhQX9zXjAfLEBX9EbphLn29eUnFn
dJcA2V+GNTgQVyt5zTcBr+Y4B5kjsaqvtTyrPh+N1mA0yyWfdYwvwwPmcJx7sv9zgpDscfvnn67+
/9x5fvp0scn8/Ol27pRjguTTnbPndHySKXIeM+T2JxIiaZAfQOnLb5MOj+SOym1M4GRp1Te0e67/
/ErYMv/+e7YQonj4dgyLDff3V4JCQfOGJuV7pl163FQ6HWe4C1EiiT0fnE0wALbJ4ACGCZRJVrZs
TvReYoNAC8O5fO06W8dapd22EUetWAEJGRUOz/t8XNTyWtmE/Oy1mH9eTHPLCQ6IFiKgg3u+//O3
onbr325kZWpiWhC+LwzB/arejWeod/rzHZuYnhBeBp5qbWr/o2vp4wRyo7WtRND756+lMir//rVM
x1VGJkv3//D91XrmRxHqA7gngsIWbkA46qbrtva48D5gPv+bVzPV3/e719MZhITDrCSYkXVDPa0/
vbfBE6gNggh/KOsNnNTeDXisonSbVvoe749iHzBdXA1N/tA0WtCQAGr+WhsvFEUhAgjX5WgAEOt3
SOcAiUwlvjhCA9yqVb5oCASc00uINGLUqo/QeiEK0I+jZ+LktwUPOUK0T1vTOZCg92n3M2Sc3hjL
YcRKAXKjrgIF04nuhNvBlzuruLojWPS0qT0Wi/GM338W73IO17K7Ii1dutZesLmqMYIQIhR0eKHI
qyXesjmyvd4iO1gPE+0C5j6c8FIxEVhQDq6erOoccXMXbkznZPYPgZlvG+01t/S9Fmm7lmd+ktdk
lgcDcQnXyJ2yoBUYNOZkdAwy/bBSO2/MZavtwYB1RsOK9BuCgJ1PvdtweDLg6snI7NhoySBPrRpz
ItpK+6KmBsHPKDGxDXSRAX+phb4O6kP34SarFNF6QkZcP730BJA4ZDK1A8E/0ZaIkJWlYVnuRoLw
PrdZ+9LIUztvQqrnE+W4gmSs2CRC5p6p2NSoZic8CJ0k9DS1gTK+rPSkoa1FKINTihEGLERP39T7
UhtKXr7MFh+SvJ0Rg3pMkLSAdhpfqv7qOXKprlmy500E06mBrZfxiny6SZK2jvsH5QbuqzRkAC75
ywghwfC/RJhRYDphm+wQ21PoSqBK/mLLeqebw2057JOpXwkzRpiB1tzSdkhblz1CFSqGuu7N7In9
hprPUiD1OFpDGCibwTJotmO5s/BDjNi/G6DZcsi2mL/XZij5hLfC7rZzzvE13IRsKz2bpgV5RuQt
aSnxtuwZVQ9sl7Fz++u+vPZmqpEp6wPsKxhgSY8limFdlV8d7yJg2nTGG47WO7Vdm6iU1XhUpelW
K+rdwEOjdiQ7v6b9BkHtZU6ypU7HxUTRe2DdlNVZEu/WMQgZNvdiQi5cYTIqHnsvwQYS7lta3DId
mlfdENpl6shvbXAMjDdVSrCB3d+2gCR0+DFUXQfvw2C61jVa2u0b17uZ8IrFjLXehzl0i0J/Kjq4
Dl7BY6bmxi+5uLE/+PlGZSNxL9eAZb1gx+IszGYPPMIPNwe1DvQ044TRSJmYse2SdueQ62dOL2oU
EdXVD+k84KlEtrcgrXVZseWZ8pE7YFGVO2IdF5yyKwwLbIfwWSRzGBwIjH3kn1z6PdR64dJWxlhU
uiD37FadrSOwXLjC39WDpMqBZIw2/HW+rbldJjVVj095+6EOEa40fz1j1ASnucY1hdRQV1EkAEg9
of7oqRMM+Pm5a65qiBoscgw2ODUWFlM4crAVEPMigh3C1EOYxFsKM6SGYoeWl3RC2EvKZPfkjOWq
AFONqmvRvFRpBUMFZVPvDNIEEn9cO61OcFh8Uk5kR7WvwVkD1jQ+iBpd6G22jXSK6SOQv4ZCI/vR
80gc7S65vNskkInqd9XJoiHKTsPbjBjaRGiXOQi7+L6IVvztYMHdoI4OPruoz41mOQywpLRbjQZH
ccb3hFUGB0z8qQV0Gf3wAUba9hyPZJGySLsf6jM3K8kh61oXrPvMmf7Q4yxgyE5rjO6gp3p277qc
5+TEZjSjMbJBjBD3pttuhHAN0V3RTjHCSYqguU/rcIsKlJvgLejeypjSX6L01LG3fsuAY/q6XCRR
vuNrhc+/dMmzXnzHAM0Ucy1sLFxDN60qrkGgSSVxyVbqVm7fqJ5XbbGrGOnh+VCZSRdvjsv5r1pr
rbUdzduOCRI5SAZ6bo5g/FVxqlpYNo2IFURKQrMhzVGT4hfxR7L5xa7Rzxiuggj9+5NPHBTmSJxT
tH8CZxOIiAosfCLVnWI3rAjEWjqPWR2iA/3+z4stU5Ik2gddO6UDkFdLkaSrEYJP/izHScBXSQwa
lABDHmo1UDGTjuqAkhCTVE3kkdLW4CPZdAlEp9QWtgw4tsP9ICVdI8OGKcOoiWXAWOi+0MtQ68nG
AosXjUPu7wf+Yyd+9ronVlYVCdihGWSU2Toswl+RjY2Q7OvwabCQkzdHjXUzIG04aAm+fBqTd03F
h5KVwePDYbW9SXUSFzBo1jaROO5NkT3JcR22dNOv4n5HR0GqH/z5ri3vqZfiXaghSH1lM5mDdLq2
S93NVhYRhnTM0iBwQy4bOUrIszbu8O6jki5jhA4GaWyIlqhdps+BaFp8L5qOnmzlu/VeRz1rpP6z
FkrERjSLz1gvSqY+XWxJyt600lnG07TyKcitO9wB4B1SsxepzTuQ4SYy/ac0zFe6368nnik71kjz
4UFi+dOz5t5PsAhlbxWDfwv42EQH4g5LiVNCAyr0bmo2BFfFOtfO0uIbqRD1vYTBVjNJycFxaFAY
0QwtXU1oHFgki/w4ag0LzMByS1QFIWO0+AXzi208QVws1PvnObD6V5fIarRqGfY/wpgcuuHjfj3C
1JE9u0wJFqJSYOmg6fINRITdsO6QNxnka9h03czI7TWbfNwUWZNvnU1iY40RXIZFMk9u2vyl7kvQ
JH+Br3IdaOwOVF/LjMeq7DdKphIpxZzeLl0ftzTjpEuCh549qheuOYpKbAdEzu1zgxQJLyCb6akb
vzswEJH9aEwEoAwv5IrFIeshQSb6/CMvd6b5pIl+0XU5o8fTQCKFYXybRo/JjmKsmaSKieQrnD8N
sDE3CvpDkjq+x+FpMEljAwEniXLpQrmjPS+d79nE2cNHUrHO1SP2KP7bmaL1znHMBb/viFaZKbFQ
vhVk0lm+BTQ9LHVSljL9rcCvThrYeqYK3Wc4yvuAHDm+f50/ZqqLgaGZg3UdQ1vmVGWqKvSuX9gB
FxxYpGtBtMOBYlFaO1H065/PgGtUhDgyeQzDS2xEaw9VRDjlq1ag2EVek0bxeso6HoCQ/CI4q9Ta
ATGT0UXgboLZgdVOY3WIBoQd8m3qqNphelSLBDZBLvxGOjx3owXbzfLuU0zBkXB0xzOKI9U9jvXc
XsZEDLYtCdaqyJp8rc7mMSMnUFjRdqZIz8IY6DjF2zSz0AeMxu3Glt+TPdw2oFIx4EECa+TB9QYV
m8Vk3Pj1fUbWgDrtm964YUYZaQ1Bo7vOwNVmE/MKqXbDzOhrR8ccp2pHeqLe3/pRcunDaRMnmzmd
jl0d7udYvMVDwKo+rJMpWSm8A+Ee9TTNoZkfnNSnwo7imhDECXwvti6ovTdq6FWwYWO2WBV7koDO
Ib7CwNK3QxXsTDfaqMET3/G6IUJdwT5FinqT3dykUztDJzGYzBkxyTn6e23zyHeM44KsZ4ZKtuzF
4GGeHJ4cWt0WdL3tlOPgVwwSlwSZzktYctRPgIumvi3aFTWJK2KTlymxPK2+GuTR5J6ehiumG8vY
9xnfQfTZjGKP8ISdclin4D6NI26c/jLP9R3tUbTPQ8WS8Pc5u9cGI7sAJVRDVqYFO6Ldt36T3WtD
fTfgl6dfeYv75GIaDDpU1OdF/PDr6e7/UD8RfpWn345xzV//7ec6ij/88q9PZc4//6Z+5oqrCOF/
1P7+J/56G18x3Zbf7Z/+qf+Pai50zrGcc/9xEMm+yb7+Un7/5fb9d/Elf/u53ygGzfrFFB7+AWEz
CdmOaXHsH76a9t//hd/yoBF0H2DD5rHBLPRfJINt/UIyiA7+T4g2uSMKLPhb3wW/JSxCXz1+SNgO
54l/hmT4/cHdhvcQMBmQDJ5uoAsXfwAlarPTPIZhhrUQM6z94mFBI1tEkfb/DSShPrufMIJfX0oX
FsyIyUfhCPMPbEZnaHCxDS81aNnRHHgCsxYtnG+dwqncGnF+RP69rQnd8MfwkkjrMUNjrZDeObOP
uit3Q1h/+hIjMGV6UTpxmNR20pz3dZoe3So5VRy3sqa8dzTtt2fgd4/Az3CjJSCV/u7qCcSkxsSC
ivEcWJ+fEY65yocxpkKHQ3nPCq7p9x0VaAtrJs8u8rdEi7G4TTcoNePkakmJu8FjIY9PRAo+DMZR
VtkLObU36rlN0miDhlmdV4OY82qHBEBr8TcJj4XHJUYNOtEZJiq+KdWsHsj665a66NeJwfE8x4dY
OwzBYiqmpUMRfBhGb0MhOfSL3Fq5VXQcdLzwk49LLznJCeCxcMgfNMhTix4mYjEQKB+j1CV+iRxl
iORgoQMYL1Kg2mpAqtVm9WEyfdTOxFihzc7QgAGzZeZXRGPbohHR0SX12K/1r8ZyjxMBbDUdvcwM
5b0hm3pF1jACFIOmXN99R5EPEcE+zY12djIAb1cfKVqcNoFoDqnQGI7CV4Uxk8jHuulIuCf3FMyc
Wotok0BU+CH1qaofRWeUzKPmgCz0DLe7YttF1ssWk3tsfUG16FzjRjOTUxQlZx3tr49PITUiUpUz
esvK+wJPMTVpDOYMfHzPJeB/tPXr9NgTFTI1SE9Y/hUUkBPGTmczyoYAr2nzhnzc5RMUXwoVKt1V
1CYYgrOt4q+YatZDZG3zEGtdbjzmTLkJXkXO9k+GAbqft6fZkHc6RIE6+MwZsSSNc1SQ01A5794Y
nauwpOF3oXCswky3iRGfqpR31A4h9ZJl+BD4chOSgR1HMZ1ZyhsqjbdgpMGFLMwBbV84MjAaJeD8
ME+3cngdTPuWyj2kQzVzU4Ie3wmNfBExXJQ5J4+qo8Sht/QXetniBalADEnd/GFH0WPoOA+pNVAq
mtfYCpA3q1PUszfVd4EJjkiuDzmBQoQbJC8MHWLcIg3MFrhX0XnkjGxz024RQYKnTwgNk6QKtjHK
E4J0e1X5VJYbG4GzxlyA8sSw905Sbshm0JazbF+nJryW9meYzN91hX4gxPasEfhozS9yQuVEDRfM
mpzwOXg73W8Q0yZi28Wq8tJBcNDN5AOoJ9SPqW6RBAJu6gQ/s0bgiJEVL21hH/1Wf8t7KZZ+WN3l
LeQe6Ye+vPM4qImEG2LssSG22jnzyjuXao8A79TsYDpNuxFZguHl0A+qHSY9VkPwo4z4JMRQ/XAs
uRMGibx8022OmEJAf5UGj3nheY+43i51APtj0EMwbbW5eS294EQ2OVhXQtjtgHOJSYTBhbPpnZ3i
2yPZURRLO7Xfxyq91JF/9qL4QlDSqu/kzo4A5bzmh29KakumYak4qbINdrnQzoEVfEM+fPdyxpib
HVAwXKbZe7Dd9OQm9jtxxR6+0JtAKTXAh1PvvQUPjX0X3tZ614z4OtFv1ujel4JPxsp+p7ES3Raq
BuMmydOTaKvPCYNp5Rqo5QHeQrEXqUs4MkonO3uR1TmznV3WpxeNfg78OOm9RRtcVj16vr5XApNw
tmhE624Nkl0Udtzw/M1Qih5n6azSSTsO0mPZh3s1+6SppH2pwb913w5tCVTPfacZ0Uahf6o1oG3i
ZwtQL5yj7TQkSLSIDBnaHyzsiHBQcc1LfcS5xLV6Onhfmp6aedpIEuAtOBXHqfeaQ02ZsvnJtrnL
8+RYzBVQMz5rc37TqUedgno34iQgaui5L0PqvjnhS4WzRWf6Jl+aj4wzFiK/rgaFwFKgdwe3Treh
aROFphFqiOdzphjGDNKFnPKBSGFnG5OX4M8Ej3ixc67py+P8Wd3VsrojeeRY0YfSOaTqjpX7Phni
5n8nvf+JhEQJL/7xmAf+Fb7X8e9EJOonfhvwDO8XZYrRPYKQdDgepprfxjvD+MV0dRRfeLOQWds6
89DfJCSW9Yuhu+g6GIZYGA0TuuT/tpnB2AjHNyzkI5brOP/MdMdV/TS0uPxNSqGiAu8ERBCa698P
LflQIbnuUdkVjvnmCf8BVyP9J277243zD8cjQvL+7qVM3hFqFcYjg3Hyj61pcrKnqhvYLvCDLUxt
U3TDZ0hhIziKVUFSXOMcNGDCJpKJ4gsobJGnSb9MEkCd1pcnrU5uo5iIgkT5RvUczGTWttFYU0Ud
71u/pUoUj6lWBSix7ydH5cwnAQ1Vgpqq2oFup/XRIbR8AEFZsLahyNB/NHGaLwoHPxmK6EOQgDb2
BPeSy5MT+2y+jOV5DrCt1aV3xRK0nkdSW3LxlJriPLWUQWn6XdZMLZHZXsUVd58xlIvsPXInMqSM
iRc/NY55NXuSSHwzo1K6HHGqaM4u1K0dp3Si+yq8z0bgPGeuAYfSeYhYHP1pMMJpL83hRyF7lZjk
gh7Yx1TSKdRmI8sIlY5d+loJ+zsNbMRzaFLofdxIO/hReCQQERVMwNdI+tyoa/uCZIilU4ob6psf
yqZ6N8P8MGjHxssJzM19kAUnvhd6+hy7x8pwP4fqrp+HD9LhTQRyGfHPBJBZpBBOWc64oX5irKfb
bNDBlLmo2rQKmKn4LSo35Qz2mscWk0TNFihq+lfrvROa74NLqIdT7HMtAWkwwckymBnnNrWNbhtn
aoAr6Z+zFGioiVPb5z5+HYx8zvhjyMtwGxIaVkcOfqWsvNZ9fmk8sDrTKJQ+nlw2h+2a4MftrZMz
iLop+mOJY0AbiAvUUpL+G0xFMiGmnpwkCBT9xnc6jgs+CbGtFrzUCbaVHE0PjVYKQKI1Q11DYSun
5fSs+S2pAWQJZD0+/jz3h42xtOIqOVQ11lw6L9Duz8O33mr7uckd+pRBr5Jqpqc5XZmcm4FD2o+6
9gkjLiWBDljBXcxPJsiHoQ/8b7UrZBNtxQXqwHIANqozlzP9/CyZkRYtoRvLdr5zYhIAZRCSAChR
knc4S+PGrCm0qg5ImCHZdJ8YjfhgOLDzSZ1+NgLd14lsZkID+KXRQGDa9nNVQaP5Ojg2VVo3fItY
uTIXB499T1iFEkigkJg0IqLDEVNaxiiFGjZtnEdc9j8QLz03fDkwDntNGMcsmfBKkXVCLgp2n7Zc
eZ34dmssRLL5tt3mcYyljQo0Y+Sje2OhM5ZLTHK4bpHeRtGBYIqFYXlcgFU+WhTElSMPdkoVqmj4
DyNHRTRSB25gjw0KoGol1+8H+9JKvCqNlp5lJ++bSUB8ifbTYH8uenkcJdGROeBbT7IR3L+JXEvH
eTFq9qoJ0QC3FZoQklewsJJZiMY08YrDMDzYbb8xB29Z+MRx9X1PLWE9vNcEX63aupr22mTH68Gt
ns1EfOseYmc/zXei5GSUJhEFwkHwZaSAb+aApQkHvZjix66Nb0NOPMNIY4c2QjMQvE8SNZCQ3nx4
vf5cIuSfkqHedm5ByIx7Lvtqb1oCevmaGyC3RLxw9IiCXeWY94Pt0LP+GIjhze8g+sxmPg9Dduq7
bVf7ZySOtxOmTFnRXRgqM+4U43UynEawtiXLubK3Icb+ZozpdQesbhxNBWr7V3qsgeVKh+EylI/6
4LYbIwEIlBN3aQLJ58TFksNvCMxYj+tCg+jrCkJihrE6tprfb12/2xFn5q2cjlqFSQa3mBjyEuxM
jkhlDNDo3RzckmC09kJ/mQRvtonYObNPSb91ovEMCUSiHMlhVv9c0EprVO120CdV8MSZrzsGot/g
RGpcb1/PihkLV4PpoLDtTmkZvMduRRIA46Nh4VkLXm0yTUfaVgpBSZoYP2RLd2eS21QoJ0eR+DtA
lxcZxSsEyHSSs4bj0TVDUNvc09atTf8yGQl08IGM6zPEne9QrOVyMRzr70m7t1h6o2MX5cfBY8NL
eheuv4b0myuIvwzS1/wotEEQBkPUnbYzO5Byahxup5pEoP/g6DyWXEXaIPpEROALtpKQl7ql235D
tMVDAYV9+jnMYn4zM7fVkoD6TObJykD9Fh7bIlARC1ojujg5e6EwOYfclJk1P6FDZQEWIrgirrxS
Yw65UP9ezFYqM7R13Nas3H7aBYc81NqP97+eq3AfFLdJnV41Pd1PA41LazkE4BjXagGug775MXvv
GGf+R6E+9Sk/wVIyvWFvZeNDV0J1MEsMxU75qVRLJjRWIwIyr25Y/nQDmA70eG0l390GxKA23uuh
ecOB/BpJeeAcIt78vVe+tf//IJG7Nl430nw1ryH2PxqDclp1yStUErDU7fAzsJSBNrtx2Wk0lhcs
SSHMPXA3XJJMu88siEppfBlGd8vj57GxjonfPWBdOJPIc4shBaqYv5CF6EX+GNtYbtl5hNhCAFbp
x9LOf2K3wLKBz8wN7818Nev82tr+PS/dQEzOC9vAx7rb4K3DiOXA7klO7l8yyCP0t0Uy6L8bnfrX
m9dU1Fu0UKDkK/UGgpOusGGK7ASlG53ipN3NmBAbosftLjlLEX3Wwvlk1sbXrrMJhCemajDuuKtI
EWpan6UO+gfMtNgW2F56PQ0geYlddE499eHFPEgYZ7yU81tVmh/aWP5ao3HWC1ZZdbjOVXN3cFTh
xZ7eigZOfSqxhsZ2YKfZM27BJzXsGcvcrQ44asxKxZY3T1wrK3oiTObLS3GcGhm79Sy/CXDWpOpg
8ppPNiN6VgPGjeNyl7c2ogZxNkP57Sy+C7fyv4zaP/+QMXIjL8ZdMUHbpykC2vlDmfrFZX0NnhRO
SZ8GBEJ9hDjZ4jA+647262Y03jOikdCzb8xBcZhHHiqSqVgVk72rcIhMnnhOSnb3Cb4EonEP5Ifs
87LfY81AUvBUSeLFMrBi+sj8IpIsL43ozY/sT1uTt7np6fMIxJ3ZQeRa+RwVEehRHoOjX55yQ27H
rDzWtXsC5n0Bdo9yDoym7r428a2IPkCMswtMzsR0/PNFdEpaDwiLu3d0+SYnwYB9fB+y7pw0Ycmw
3nqzVYcrhnIEhBrB23t3zMHKze3O5RlDpBtVX9OdmEvePOs5qofndvAghGPqsNRiK08+uMzBM5T6
K3z0eCUKRM5GO2wMuAU9GyDpwfAR78Zs7U1zIOGBhEK9Pww2mPaGNZFJMB4M2k0lvE3ZdXf4YZfK
MYI+SY4OSy29j44kgMF4G3ZQJ86+ZPm2wyT4FJneJQobaEsRpwrbDc7uu8l6XiPutAsPpj0+OORn
D54FRLk9LrdniQK3LEzK8WktNdzbLMNzQ9/7dYXo1H0uJAKDKLz25fiO44zdC8krKBA4e+xHe5C7
Dv3F8ldGReH5SzkyXaYa6P5itojSTas5t7idLnLOCFxFyTq+4Xc0+TDJO6E/99+MEfCxaT0OIFRx
82zHZEBOkT12EDlsgPnCN58ModF6dEi4kbwQ3FymGmMTASduuGmnGWLtbHzPU7f1jWAU5joxp2sV
gbdlyW7y9LDec4jWoahuEHJXdkzQ6mxtmNTqLXTS6drA0Kjm6qVblKZhfxwsyBfsU5PW3emW89CM
/Ok8PeeslEXUXM2hOCRmEUjz7Ci01W6CQYlmw7nOGKYtPQuI61kXVbb24Q53/nRseACGpn/o9Eub
DbtEdwK9Cc+2AHzLwmn5b9OdHgZw1nJGvOWY26xDxs4DsSe8oZgxrE3WIfWqs9eIy/LLNVy/naMI
g0cXgPMK/spx+fsTgMMqYcJE/mBiPLIlPDVW/7J8Cx4VA6mIO59psqxBGeFwrh1/DzTOLOKnVlok
s+LUrEKGWuOuSQkszXFdW9M+tMU1jCFwjMmNCIStbhKoiojdlXdGeIHmZrv6JWmjY2+TAlCLlxxR
PpfktqYyiaAVQmraDU5z9E121U5FrwWebkR+4sR7f5N3fsASfuPG6Xn5KW3efkxD9MclZUryYepu
j2lx01tiD0IRiEixzfF35xFZAp4vv4Q/rWs731qNe8kp95r6M9tGJtSG+cBi9+4hzJIyDijzAjPq
H4Z4OA064jpITaSTIYLvwDGxfrVrVBTJ1cyOBgLc5Uu2eghX1JvLa+Jp6lfLd+wPKHdal0ck7VSL
lboduVwS/9bmME2tJihNvsFh3rXIUiYuG2sstgDZNzVVqN0G+B1vtVR7DdfSqPx1XibnpjE4kMKD
Cn9g8R4cKz6VNYhjmgk+Qyux1t6j4s+HVrXNpm4Tk/g3jQMOMlRtnPDd0gUjlw2n/CUWI+QNfR/H
aBmJUa2SfDu08gAejz59PCvqLXrDi4iMZUv9okdtoGnysCApOtO9mP4EORUwR54cDLcJ7AEtlTWe
NMtcjzglcw/dgHJ2jW4GjhbvOBnOOozott7K2tzGyqfabC8VOo8c7T55gBttMTonRWBw5RRIi1kj
H5zkhdQfZnZvyje3hnovBfcFKA25IQExKMbkhBlvT/rnGlDKo4NploD3XYcvTcWg07ieRVcEOr+h
37VBW0V7rKC7NGGc2ziI3tdeE0HFJdctRQBhIpbpJ3KmPdQMzRZGCIcKKshqjzv9AjVg60lxJ77r
4vLAVNAfzGYRBA7buBMPSPN9x9/USXZoNf9WllCFcuhG+MB5BjZBnRQ3L8kPvVEdygomMENi0iUR
lVgHBkbbMBK7sLMOCOk3tBKbtjPXPsz2nu7H7keEqqQNc20tzzNAKkAUK6wkBnDyZhs2Xynmm4mh
ZiZgMvBBMK3ZmniDTb3YFL63LckKA/GWE01rXKb5w+2LYxkTl+NlyGhBGYLHHTmDYS/wnBQ7gFk7
OWTr2MVIuiyjrJc81nfLs7C2k1NjqONEzoiJxgR+8IVJys2SM0xMQSvcnsJMPYfKX0i74nkUedBG
3tVstbvSzJ1t7awq91iuoEAhyG1t2lZ/iBGHsWzjhmBV45bNKW/sD1n6d8AkL+Vibden6rfxJ8Cr
iXF2OvfHHhACyvoJF5PCAmH2GzhzVLQh+vw29Q9T2X/8/8+EMaEv1cjSrgYdYskTdxf6wRl+Ss+J
gMU32bqF1m7CyHt1DKRM3mC9RNofPHFA2J7NeMjQaWAJJFqPRcnaodHu5TC/5HrGp0B66rr17wxo
/mZ3pxnlmaUmKkiiJVbGLNQK1iIK4ARz+Mxv2uwcf36BFMi43lA7MPltIGhPUgcBRUS8k5W5hMP7
TO1q1ZkBCYAOOsv+odG8ALYLqbx6UwJ76XdE10MF1Ztt1zIub/R/Bst65Ly8+ILbxSxc4sAxfw1F
ez4tS5HOBtOmcWtiGuLRRiIxFKMbAIw/ORW/M3O6tfS1YjNWI8eKsA61pj4bDXSn8ZIY/NmkzE0O
0pD4+QiNZLPolO0SurHbG1chvF3lmrAOYznjqz8XeR1EBg+ysJryB6dQp+U7FWbMWWblv7HJ9+8M
4m64+W+VosgygW8R+VX8EWW4xUBKck/DB4VC79CQTVvX3UOf8YVUmotZeEnQ5HmRLN6o567XHqgB
MTLx8UYRaxtVJ2+ingnuI0AJbKL1Yschvzz922B9ADN50AW/jZ39dv74UFs+OOIOMayYyk2EG6vS
1afy+SA15isMhsKnyDZRX/OMj7oe/AFyDjjj1yK7smaXpzEzo61WfZbQwKSj0KCn0bdy52bb6MW9
TB9cCiYSlXSWU3zarab2up59k1yiIDInRya6JbJyRGLTwO/SIMAFEqt2rsjCNawHzMIeVhzzQ470
eoI3x5QQpThmer17SRiY8UHZ0ZbQu/+3+UmgDfHWnciudIa3hlDxteEigTPlFK1v4cQgA2pTG+B+
+gMBCI+O5/la1OWt156nTPMPrWLxpDnlEWt3xR20qyx0Z3MPMjgLUe9HhvuG6A50HDu009xpG9Ie
JyvB4BzyDnAre6tQyJPW1btRNV9wg76tlm/fb+odniMrSHdGE0/bISsuyuXXJhrCWCqMp8p9tCO2
wnqoBQlYi1PjukCYVLmZQl8iHk7+plluLCVuGrsaVLI2Jh+fe8GZQYPiwdY9gjOGCppWQtvcR85z
Efa85ZHxWx2lAaPhr8nRPrx2CxyrXIMH7Nbe8pHq8LaSeIZtAl2Ul2Q5Tp20ScQWBkgSCCJuGJ0I
fROGaBYh8JKjx7bP1WOy37ZtLe7K4f/nuiJrteOPDxHo4ojtfrlElswuoBSrAF3lifrNNaU4Gg/l
CO8sHgeQjXnJDSfJppMWyvjRA3m17Km1mrka7tADQo0kaMOh2Dg6kOqYvqau5a8my19p9g+yAuto
kLCwUmn0nlidcbAauHa9npFBWzdbtu76CjUyY6N0OJpN+q1nB1FQ54wRz9LlqVSYst1yM/1aNkDd
2rPfMnAd18Jkls+TeTRB9jcEVOptfskV4ExJRkrezA9hkYqj2Y33ykk/i9Kod/PEWRp5qliPvQmI
UUeQrpkYGd1bHNsfjsPQtUFySiIpQF4CFrJ8Ae7yKp3iiVCxg00buc/Yh2kDv6NNgYUCb8JFBzPJ
l2cZW5QNddMGIQn2EtKEbfT4BdJ/jk/bLpWP6tLvH/LCLff1tzLmDH+3cSLvD2wFPyx1ePQNrBvK
5SjxG2iAKAzBepbNhxz4dnWwKCsz4uICk8zlUcUj4g1GjnPJg0UJDD69W+4Kj1lmrrp93+ffUcMT
ysj6Xd+PCPL1ozZDksMWsVFx8dvp8heeOJ9EB6cwm4O85C6G9741Y69aqwr7YGKX+0qRmJovU0HC
pRlzcJApuqKxy3aD7z3oINSvos0tUjCtWzWn7sbz1L1a1ib4pZoBHwUBVwhE0FSvhL9cqW11TDv/
GvbUDlY5/saeAK2i6/vOJ9k4s2DvTTnzMJX2HP4uKCULfPvy8HC95DzVzq9R8zHVhtut0S7v7L7/
1+ceTzxuH2h3BKZl+AqGB1GxcM7g1CY6t53r8h+FNd74PrItcE2Xajd6oben7ij57sMJhR4RhPJq
locJ/vyuU6axDoE6JMz2D03LlA7SpYitrV44aj1k4tcPTWo10nvdZiSOIRu/lrXXLBmXumC3Mf12
QIDHpNyUthuQ58Bk1qJXiTjnV+gatjpbqTZJ7XeoOU/tFL8NCFm3bTRRvNrEPVbxkx8h6O1BVh0L
AcYHeQd+ian9RKeBPrJ5MuAmbAQIp83sjhevnr+VyeEduuVvK+Hg1RMBaDYXilspJhKTeIUI1O9G
Amq3UlCyVIy/hL2AxzTvlQCQbUoiQDfwkF4uE3ucHhwTP9tIvBqlHV+/UmThRDK+dlr25E4CR7CO
F8aHsqIQ8gX92O6izHwg80TfF2lxn7Uvp8qswLBHf+PY9nh0HIwaQ1KAuetw4OpDTxQL2HMg7el+
6J40I2rOXkzuh8pI6ZyNN23x8sYhWU76HCET7ru3/8n+yJJwEjftF8lU2s5gZbrvNHHDe6Kf+Yj0
c5KIVzuy/g0D09XMLxI8NCzZ4QQCLptisSFIMGEH2HrbrD9MDEcCp2gZpQ5UwnKysi0ew/HmD0C/
WxZzEKIYi0rDvILG7m5GX2B38BgDEJ4YmLHBRATa80bDWFtDg14i3rg0puwnjzuD6Uh2qbr8TZ97
67EsnsQ8ZkyctGZTwkUqLbqlyhX2sdG/HZF0Z8sHQjHYEzU8ZuA6irMNLHBkBlqxrYcwoUfo6Hla
tWHrOmyYW65IuUlvKIxOamztTSSQdZoOWlq7G558zR321GOfRTYB3GBJgAyGpU9dYJ0V48tYcXjG
qun3hq7u8USbrMFT4WRA+MVBJtdVGG+5drBIR8MtLSu8qjMSbiUcguPpO2aMVnbvQtFj2hRWwuBA
GrEbg2zNkCrhHqi50MZ+C/rC3etD9Gg69oNb229jtnh4cREuRo8neP9yPVAsNbPeM78KBTYF3LBh
cuptFmeuqo48Btp0Psvc/IhMK9zmKH+GmVDQHrypkrRiQ/6sFh3RJBXGeOzSno/0w1Kf6Wzg6+xY
JdravA2T/jqPKdui0PfWeknLmY/sQ5rSemn8bcwEUoA26jNp78eWA8N0tJP2EjPuWUfPFYqtzZ0A
JWPTUXOQ1Vlqa5NeoQon2GRRtdwJQWSO79RB01B/aHnyOEnipXwZQwlDlNdX6tnxBwM03bOH5TbI
NP3Vapt+TffIUyib3/zRIH23s3dhS4gS+FNIRkxTNSf/NEw2Q3HoFDtbfIbObK47XzIjiBVBKIMZ
xIzm+hCT4Dx59ZK2QxgEpjq7DUHv1l0DL4DBU9bQMQ7AXYYmpYmLsioo7HlH17PssilKZ+aoQ8PR
mWjZkQIT0hoS4J4R+Fq18B49nkG9jpAwHs0OL/dGhn1IAq9pbZoSKX9o6jEct/EtnAErDhq4VbtL
Lxq7dNiOLfvr+l2PXetU8GqsBbh6NRmFW4/GbM4a/5K2515V85nBKV4MRXfRZc7G6H4gFmXrQhL6
4XEJcjE1eyRPnw6frGtnqJl828XBXHz2qfJ2dTNeOHpw0BSHDmvl1nCJHOLxYR2sAn+DHhGwmLb2
ugXmLfW5OqFYbcnAZf834RSZXAMLmRjfJKkjlIzcO3Oq2BNELKMk1YBkjKqnAN8bQP2h/zsbOUds
Bo9U1V8RQcu4bZY9V6QdLHOwMc9QLbn9yUQJuW91dcrN9sbmpULY94fl7p3tNPQ5Tre1WZr/ZAey
nx0iTbqqvib/0oBdZu5sWEFdp49G2nfn6JC1XnxMCIJoE0pXdGk+mowkUBL9XKg5r8qTxiY1j0MD
Xc+CSrWOujQ7u4237oNCZuWlobcLRDqCBbKCirpngRfMgVkm2Nrje1PbiF91qoS4ULdRpl8l0nps
oMAuiSjY4cNbOHbWcAwBXESjCxrPYt4uBv6FqDJ9ttPowKSPlcHJZ0LM/kG8cDd1tUBIa2Gvhz7Z
sQ+9a3U5Br5JyImW7c2EqQYqYzuYiAvZpLXOjhLTGCkhR7HAH3gvassbL+hYFFEw4drNpTgRfBEI
Tr6ARz1VEEA1Tdb6BvrUJrQi+xLO6T0S1oMvJlw1rWoCa/APTi2e4pih87Dwc0JfOycSzGZicy94
Y0OojS3B3+r1GuXFEYoPvlOT6BM9+k4zQjVSd4xBmLxwjLqBCbhbrwl8jvC+ifR1UoZ/SDRAubU+
vJpRYQRWCq2uLgnTiQZsV3jtZ3ATxXvfFdqeUPYTBLl64/NMXGeIVNO+qhndRPma+djFr/tTF1F8
jB4YNTPWAxd7Fjegs4SNXT2PPV2Lowo9aAOzQaetJGdm3qOAOIcuErDCE1C4POymyvWe6tIlIbIX
rMpj9RC6pOnVESrbQktYRTTjqV1EwgaW4UawQ2ShcEbzCB22PdtApTYGQQubZkHBtGkQWdDQoDBe
fWYYJECS+ZHqz2aLBjiBArbRG/5XHTfPoPKjnVgUlOMAaq1n6kGkCmbUjp+W1RxZdpNd4lGzt36Y
BY1XuMdxJiQuW7AtzJPabZ4Cq8odDnilO6iPIj1oNExwDpucnWkwnp1a7GLS50QfvSnwmpq1ko3v
skrjoHEjgxonOhLpvnS/4zLnIntImDA0Ox1TZmmfanxyfYEFcOGfkwn7yFqNVEExHEqR7ENNHdKR
qKawL0AnKJ9RBZrm1ZjJd8cYH3MnemIaiaCoxe5UhGYMNKBEyIpSqJkJLqaEuwxOefOjBuSG0NMz
Bp992NYza0nsIyOxF0t1XGEcAcaFnzSPMeEMlcc+VbkaY1j5AV2S+IE4/QqZJZflDLdGM3/AmHOW
lz79FxU7TRdOnU2GOTQzK4cxxUTGHOPVxB4u5Nw8+611Hoyovzp1heK3sv45klD5DA/y0vdWIXsL
fdbFepIXMnPHe++jP3ZFyOSIdaq9HR2YcVHlbfQ82ztpeXbd9omi2do6H6KBSWfOVy+e+ZX07DVf
QuhzU55tA1Ld7CI+KuHWSdn9JhHq3yIdP3ukRgiIESY7dHaFJlZ+hgTI4qGIphpHr08abzndYcwR
g9w637FlPKazv6Myd/I3IcC9OB1pVsIo1dLLvI+17MCZkEAghMrWjTZSA0R3CwkV6ASs7C4B2T6q
rU09xqzwexxfFOu7fMTkyYH3Dx87y7QeqVlv41c0ivKYJxIWzcCfKavyQZJajeY3Q0NF1V5UxMG3
NNrrCb8Zn3T0KJoTNnOy4R3/gQywdZX1/rbtAXpAEP62O6j3+J8ekiJ76uYGLaimY5nPBXosJmur
BG4hjijnVBLOtOr9k14SwmFpGUgwZANr2/OuxH4+9Cm+YD1yDnUufqq0rvdNyVYn7sFwzlbyXZtE
u0iqGsGnyeOTCVOFmdO0oNgUtt/s4GsHqcZr4DcOD7YSCLLahgVUGH61uf+GqpbBnuhvaeLVR9hj
v5En88CP7Xaj1HRgenLt5vYeeVyTdX9oRQdDz5he9S4PGij1lHROt3Hd4eQ6cJT1gkrRyx9tDaIE
eCPmpYx+CzcOPCXF1tCRaiHsOAAVWDdFQ24pmXlU4c8zEWPMHUKsyFCJe7f6bUn0PCgvdo/GNDEz
D3yrr4N+SfqYIuuGxWolHMbRlIDWPlwYyqqleJpnf4+cjzi6pvwbTB/uR/3djulbr1gZLMoWnl5l
qFfkCrmIAaYIDzJynViLBsIhX2TSsL3shgMQazAR7MaGipwjIosc1vQ2Uilq5oGEAvIwdn2tGWtX
Kwg9tb3DNOtsJ3wBgn08D/CsdiGrDXr/PGOA44m1NWl3WasgI5uOr9/b5iOUBJQWJkNiKKU0qx9j
kfYbW0YveR+fcmU656HIfgXJwJt8ItoRv/SzpRJs+l4qt+RQ/jPrX5SX5ZGH575Ffy3T4d7KmKdm
HJYBU9F1bNtpUAgkQ0vmds7zmRQDUk1zFl0yi7qgwQ7r2O6jZeSI8hoO5MxvDuWShzZB/N+BHn9W
3tdYCv0YGboeOGxDXfHXpTGtcwkFM5+xcSonWad5N+0tYz45bMcsl61S46LD8qj4RFXajF4ibC9z
fItzF0MrIUDroY5TRqgYrR3EzdLfgG9GNcY9tW2i90KL33XKwDyW9tm1DXf5rN3tVKttan4yH5yC
Rug4BPLGOE2p/yYHkmh82nVetXnv4RBbIQI50yXmznWwd8b+e0Z/unOTLtmE/gi9A9NwyYm3MkJE
V4nl/LEwfXQdllVo/bQVkNPUyg4MQYJaSZzWyUUjNQ3MAS81J7jpRRvb3DEMeZhcLDOMkdqPczzx
sv2M7B/BKdIFpuXrTAc+23nO2u7KR4vlVO2aP7hXSPPpHPY98sb8N1kZpm5trZrGQ3sP8xyyFPCB
VemP5JIDp42cB4NRnBV5L7AUH8iy+XU5EM3qfdRQBumR/Ke5mFDrmWWo0XmnytLWfkMRSuXBBCCq
SPGYMQ7J/oDTAu5Vf7D4IeHiPHXmoNEnTgN6r1lche9QIVJxWjr9rN5Vm7BrrX1fZ8vKToPCYvik
vnH/a5OPex//8dboNba0UJmnlASW+qr7IfnOiwVnALA2xv7/rzb1pNw2OPcx/dMlUEdG6ttZWCqW
slYzZYEKzYutFteEj/FHA7GMfYVUOV/iYu4Q80UsLwuHgBGXFJNY1GR0hrwkV2qga8BO09J4K91p
q9XTHcIoB7YmAT7O8ypt+VqSdoTcpiPvYMWwK9MRtWmVgNugNFxZjXqlJ8IyxDA/LRDFRUBAIknX
LyPGs6MfRL7x6eF2Wedpf5qmjhM8qsnXzJp7rshCbWreLVFwaHfRjyVhivYVOKatJYgSDH8za5IY
RS38YutuBQN97la2+jbzKC2M5LvQHBuSnLgzozjTdzDqNNCADeUrj6s9WrA/Cs2astC9trHHykoF
Y8/XrsfsgMugbgEaeaHFbns+WxEiKp+sibWQsGIARIwj/OMOlyEeAmAeYYSSb4DXTLxIs+PSOqma
jslKapeEZJ5kBFXu+hzfjjUwdUyjhZGy8Dh5KKBdwqnHtIkhx17v82cKzX+ZLz7iFgGVSOs3aOWY
0YixXSi5s4rxG5cc4cS4PeLSmemVDxloM/RBlbEG18zYrYVDbaThxiUtwSjGZ11p3ylLF6z4LZ9x
l++jLES+7fAugScHaipvTIfUBoQ7pwOa5+inIScEMgp+jDhK3luHqc80c+vSLO5GOcQ0/N5jmxOE
LqoaRmeqvTjoLQvo2SxNW4cNwfRQudaL7IA2lzfiHHmMhjpf9FC5a7rpoFPWn5r9ty4lrUkHlRPi
D1qpMmdqZcAJHFD36bMFDM0V+x6/MGKH7mzKhpMxxLZcpuWPPSFIRKvzZBNlTED30Fo5AqhCIprw
UaFnDE9cZr1MH4CIICy3YvvWk0O4Edn06fbZMwKjtdlngWzqS+kt4HE1v5kZSjuiU1eO633GGrUR
IaiHsHOJSbYCMuQuWT7+OAtt9dUt/A8tRm5ndyt0dT+A59lwWOUrOqYYRTr6uZRLaA0JQPSMG+mb
yO9Sc4Ev5WuY6+1UWHBZe58AXDWwg/ojwh11ADkM08DSIUaX3aV3k1jPVWYYdjB49alGpkoylk/E
un4l8CYoCIteWVa1CzXjDDErpnrwzrSECkqR8ZoN1Zvs9bdB92q0UF+OdG4e2BPpUmNMy9+UdLZz
o14iKJwB+/VTWKM6MyV3hyfxCxGevOI25rTV8ZXpVvODx+/g19kNUPElltBYquV30NP4tNia+pEo
7SYF4Z+w1NYZ1+MZmz0md6pGt9EQgzp2rNQRf5ADoXccevSERVW+sm16inFfOilhtYwr9rSpVJRx
fNc1ynAMCQhY3Eevn2G7sRYUGlkGdnnAsPhteeh0oh+3w5nQxdlT0abA4th9FYn1JYAUs6CJXga9
LFetPZGKShhyxBXQOsx4Jt882GYfb1qD2Pjh0V0ENlnPm4JSTm9fm/9cvdq0oP5iourXrpW8NoC3
AAa6K3Igs6/C7Oz1hDtqRYTsJir7d3OIgXtaLDq0GehF6RfrokleysE51YTOsYAQOCXa8zRRNMT5
0Sh9c0Vi3D539EPI24wTjF3AOwebRtiQ6r1xp29ZyU8IeMJH4Z/o84Fw5MeytQ5mPXxiFY3XLdHu
wKJoOE+hQjPK/hUlSx9+qIhtYd2eoPujQucL9hIk6Np35iXU9ikqKteVX8a7Q1EsgRdUufkWRVR8
mU43P9TOoRfTk9Ldi+fk5qZR+EDM3LBReZ1jPzokeXUv5uw00JX4+hNZZ1t2X5dBNHTV4c41JPjK
9m4j5hgZkMfDjcnsa9Wz7HNHEvTGT+jMD7YD78Mzn91yeMAN+sWAqDYEkhzxD3jxtTT6Xc1onbCp
+5ymJLm1vb8aOqZjBilZZf/nhv0hEkD58xA2Cz3zvwk5tmYUDyhKKCJL94216RUN5k0kw5n4liuQ
hNXQAj8CFomACamoW7uffdehrI3Ys/qcSgZQBie8mA6cMs9a/f8PU7wJbLdoHfaURy+IWMGqljzp
0wETQBtB6VbRfs6T31mzP0jLPPfJX1caV3hD0JhSLunJmd+1LN0RNMSSlwOT9fS1dhSy8fSQNFSN
7cAesyUS3cqK4P+3PAzkKdHtd21yKJQBhinXnovE3Ff9n2ZPFz1S26LUd0q/TIQNrOcOdPRYYV1I
ZP4P8Is5CyJMyoBvOmJqDstz2RDkFQCWweNiNDwAC9axHqGdm2nxFTdya9Yx4Q4S0eOo/D20KFyx
wJQ4cmh/05Ifa30gqEW2zHPDM7lil5ZsUhyC6BKYh4Toam3zj1UWcwA9PVacRitZchEhFfkIGR6u
GP98ek7EfNVTPyRsnMLEuHrjC0B9uhbJPn3qYUN1zt1fSCm4aLG8LCNIf6zuPa5ha1vE3ocDTUo0
HROzeP61FDmZnT0f26R4nWL3p7UNdg0zO2rBUHkmfY55NielbAJgHPrKs5h+VQAhpTZ+sRkhgQVV
5cCogG6EvsOO/Kc8cQ/DuKyp5IPvG0+TKb+SBhILK1DcrdFfaKcPhWe/K/ZAeCk3bdlhEcG4w0PI
uRA68WhF/9ouBgWeNGtVNhyUHUikeigfMC++TWktGXCS4A7AJpBdxnbQrO+FWZ9BinFFUmShVCdx
OLe9tSZoGCh2JZi0/C90QNUUzItq50KAO/6OGcQm7w97PabWtnXqdd6lf5hiETm8DHX2IxHlFnb6
r/Pnb9Zy20GXTG3ckS5W/UhOk1IWW7/U6ZhnpOeotwKSooq1udeMN8EY1zPmnSyag6fcg02QlzHH
SDb1Yu1mDLGz2txpTfXqF80lGn3GlS7BiFVCTyhwZ5smlWuqHlKvQwqMp24lRu4kSxeIEUHWuaRz
Vsu+vvTYvCevYSye6ZVuFj+WoAuEOCJ+gtMzhwrr7gD9yD6KeH7qY+tFRfPemJ8HNNHI7y+eV9wL
jMJrrzB/VT++4GfBP6VhoqpGgfv9Ifbmi1NHZ/wi7nr5KZGzlsV8Ihn+oxM6hrCWgTEq0Qe9UUFd
QTK0deC8M10citkKA3iLUi93GDTY1GUk25/Q0IJ9W2m+9/Mfe+exIzmSbul3uXsWKMwoFrNxp9O1
CO2RGyJEBrXWfPr5WD19p7qAHswFZjPAbXRVV2dWZHi4MPvFOd9x2NjuyXrjvcOKPGradWmCP2mB
g2KaFGfLsEnhCprEG4S4OBrHjhQEGhftcyQMcr3wNDm6/AiJyTUdXnH2eby/zaEEKpZfRG9Z2MF8
SksLv3aBeMjgMUuouZIhEBDe5rtrEhavYbcLm/HVrpczB7nmqg3TlyEs9iJpl08qLhdTSU4KUDno
fKesDT3DYRyo1YDi/NjiPZjH37bIn6Mqdlu2w3XlOGuaDp7KJqRunF+b5t2JsfkW3TNTqLfSKNGI
FcUvsYAG2UdvlETe8JTd8+BqqNFvxjax3nw11viR59aJIurUGIKpMupsYhhORu9fCLFQYDX4L7B5
LLfuUsp17nfHwjtNwQm+d74ymD5YDB5W4OqfKIebVemjuKc7h6E9k4HX3tPO77n6GaqUym0owndL
+pprVMoz3CQcTniu16P0iw0heIYZIgxxhkPGfKith+3I5YTG4qEKuLuIHOEJngm5jJvxRbTilCJA
8Sy9eQ3BJPFbEL+ICmKwQzuqTQ1gSDvam3P/vTy8sQxepm78rZUGB2DZXaKlcOs6Sg90RSS64ExO
mtKrq1+okIqj0LmE6hZ7i6ry+WUwj7p9VsB67wuL5THiAd8ztXQdVNgbgsWlpKT9Bc6OvRVp7x9U
hnP7mJVnb5KPRww36TkjwMzIHF8CG+27bWAHYGRre4DOySpOXvIRsuHYZeg6TKwhYXLpDWES8bQO
VZvPd92hBxmvujKKNQlKmFofAxx9LrP0x6YvPnuL8anZMC3o6auWoPNq6dIcIeF8m0gG3pOoRfUa
sE0TYf2h1ERXM+6Pze4BNS3EvNFDIAF9/YDeCBpEAzRNhIO1VhOeYaOayfJxhmmtKY3cBIIQwRAl
1obyoRJjthkG/3PsMawxPVLcUAcbpbUqUDl2iABBmVZYHDooE6N1SfWolsMx5sl1eltjyuKfnASD
6ZyYBaJD9VT6gk9AruQefsdlHsZVUcaPKJiuiY6arcEItSKW2nTnQfZrTVgPRkxLbACj1J0TIkCV
5A3/2OvUh+oEYZ01KEMCxiSYBxDCWOmPzDvmuMRvikTezYIfiCbcXleWQVARjMcsz04mvzWi1lms
8D+hYV2Xv2aN0392WDUEhZpv7YnukDYiXzQjtX5KLSdBt2c/cq+c6UnoUG1Wcw1qRH00f6UaxaGw
y87tYSZpLSlzLVQZ8oE5vXTsFkZzMJwZjgaLfh3YVBstBHfO+Ko093U8Xdj+HIZGvQu6tFD2JxSz
apd8TyXb5q4MAXRlwMrIo1jTK7kJu/Qx08bVoPMqyNEINyaXQTKUX5mPYUUnMcYX30GmH2ipvkxG
5mkZP2c95NQoRCATyHs5Hoslw7DQ5lOXWKc47D3dTx+Wb4tO+7Noad2y9orJDHXUAs/KeH0GNh+y
stcNVKu5y9hvks5VTOIryJlUlelnER3Q4RHuUVOq6al6bwNxXKrmWv9R5vDFiiq4mmzUgIn56EWX
x1gr+u+I2ABWZQ8lA2ziN18swZ6VCdMukj3rO/IzdBX9lW6ACjGi9qowXceX0AFaIZ0N8EodqC8x
E9ignJ7DuPnSKxLul5SvggCvWMM1WAHpRhrUsjHUT/No3Ig0WjVa8clHeB2m6d4Z1DPr02tgEbzV
lE96tlRZNXr5bpzP4xI9KoCnLTmMtGEhbwei3+mq7d419BrrlV1dIKf8DMVw6sAPDkjuc5YOK1CC
wL/yHgHV9AuDxSebyE3baa9UR4DDxJPDQKBuGR+UXK2Zhnuquy//W+v1hU/3rllgg7OPUrsL3MKf
ef/NZFlPRnMfSnINULysZk15Cti2Ivm2tkUjGvJD2PapIuJtZGcuW6vH3MpG1Pi1mzES1oLL8jPU
9Vmq9LtFfW+WfEzwb9fW6l+FzVEkIxZHZfRF5YnZNhV45eqUUgWQJWUHyU6pfKRD+awy81EvuPwo
7VT638ANIAi2QXhVM/tAbs2q4LoHSix3lh0jn1M5SWvHAFGK2nR5np2FY5IuCMehyU7wPB6NSTuR
uvaMYufFwLJKANClqwC9jcACez9+WH6i3uy9bAiPfTh/dfq89eUL2bkn1j+fTQzi0gbDkSnnvges
PO17W3lvpq9Kra9E+t4bm227rIgPD0mIB3bbMOgnb9xGxkToBmFL78IBKych6Wa+CdK+Sx5Njkxm
H/2vuHG2UxecUxM9Hup8+IgTdQWiFxhwbmXSEwUdlwkZ4OdILb3OMLeG/2FZuAqK6STZCdrLezpU
8rexznZOC2jEMm8aZMMsbvZydg69052HJTyJMspUmyv7ln3Zpij32PtY44W9uoYPLmmYZIZa/Uw4
7rVleN+GxS0wI27PiBt2adUjI2w2wqTYnvFVhtRNWaWctBFdCqFGCcWTcc34q6l0ixpfPeU2G9aE
PpMwZP1Wthow0vithz1tKhKfZKTeogEREpst+vbsLEnIIN4IZBNtUEXFUN450fZj8jg3A3vuGAQQ
HkBe6r4iQSyW+MsebOSRiIWedR/stryWPZJtywbFGisDiodxQCZiQuAqPkoK9jTiPTLoKee/4ez0
JW+0ZN3p2SgccYD/4Lr6VHP2zlVdZ+70GSEqWQdR/6WiMkoxoDspIywfxJffqqvCCUn+1qu3jLFl
JwHWkLNsb2Lms57SYY1nz868S3LHvI6aRsgG8GBfa5gyGgoJ4glUzEwCiJoOIs/xVmFbyHXq6igN
F8A+7nXD+B3ToPuc0xuG3/PaQfPVJQEekwTKJCjTbrTV1VA2lAVkT4YG9gL4WSSE5w9znyzHyYIX
JX8y0LgZCqKm4uCQGUiSjC5l92TW2+RqK1lwiApOGqAaCB3ZfFrGp5+EDOpBH6otvMN4aQJCg+1v
lEB9T+KXwtF2/7HQSP6bz/c8lb//x398FV2OhvrxdxAVf+PsAav799iWc5F/fBX/kvwj+YJ/UFus
P4SBZduhYDA1oWrGf2Jb+B3VUR2OaywZltA10Pr5P5J/hPEHgkWbr4Jzb9i6/b+Tf5bfArACA99C
7MI+6r8E5SPh9W/gloXuZwhd6gYEF9CAf0s9sEJVTn5PJ1zpD0xnIJUfH6SLzNljhuP2u/NkYV+l
ZH5CIHcYNrmbbZGBgOHwZuZMw7Q6vgZsg6jkt8aWHGnOyftYrw4d8jk39lC+7eSBkfqBMBxpHtQO
IeOqubxijlplOxKVN7an5UgulzHyTs9e1WmXAXqmpV0VHGar7NzLR0YqyKPXE8EMvbssfjyf/dIv
rLXrh46H8NCt/Q2uvW24NzfhFsXIqjiGD8bAnvzUHdlkdKvXboVL+KI/pHuVn4WUbk8/lCdzq29L
V74fMfTyhyiu+iZ29QFR52fk+Ztu90pX82SsAKHxHdCuWdcE8MzJ94xoE1kr9ZGh5plsgdWDv25A
xnCRyNXr4eH11Vmdj8v/IXfmlO6bzS8agRUG4FN9KlbTgeUtj52uYnX3np+D1SfEtlPrdpvskdXA
KnmtuO6tfA3n5qhu9ZTu1WW35Tir7jVEquEi4+SP+xWtnnmuVvG+dVt+DfXVl7NCArfGxPlZvxtu
8ti6jFpPqNYukwMZ90XT88cIPPE2bmmrAkQRTI6Mh+pr3qp7oHRHNF6JACHiaXwTvu4kH6IbbeG2
2THVv848o9HwNMMLlwU/WbPGfuf6bnICMr2vt+RXt1AhwpcgPXJ/2Af9CUDHFhvcm6lvNKwex2Zj
vo+752eFSYTbbNlLrBHZHuI9vDLXcMM9Hc1WHHV98ypKT/zW3kAd75IDFmvPPDM9aucD/LHoAIPW
VbBOb1SWEe6rjYZ6RSAdgswCdDJ6oh3pM5K/1eP+7SX1Ef/s+TJ8t9UhDffiaXgBkFX96mPPZr0w
r0bGiymOYljlu5CwykWkHLga0AsWcadG3fQ9YfFrmV6cB2yubrm138pzeNLPxlN9Grbdi2ndlE/n
syCFXUUrwixWXRuLaOSQXEJXuSLu5wokgHOjruvkhBdUlR53tspyAS+zvqKOM7Gnnqw9yJQZy15I
ajJRCGjnzrBY2bugrO9+WA9RmHB1DNIrn7sPrld5aq+Y7uuCsJlDB3cg3BmufwhvPLE42Pgi/4E/
0v1EL7K63U4HHj/akCcUB3zgqSaI8A3vSrEqn7GWEocYMbP9MX+Z5+yIUXfvU1oSoLAxDokHuGxF
SQm3Wn41fLXtalsXTRNaMdKavABvwIrBqTm4Cv36nbcZjrDoTbslzVq+Y8Bc+U/qV+yt2ICv+m23
E+feWPeuaa/lFz8YxbdHRJV3mwhgXa0DCOG8Lgwbictzg4tx9V+QPLnLR1Y1XibC+Fxq1OaTx8Ww
HlPZXXJQWOv+ToTpjXDgb9PeVL+Vz46Sq1jrFaUcfuCd3ObBW8UmanpGtKrtpjN5nWtv2kzY3Fek
fLjX0pPHT/C/oMxX0TH+Ti7mYbGAfeSutkp+L/XrhkhA+z39zJjE7PT3W3B2PkBx1+zlbpS7t8gB
7LLv9fd52oNGeDDO+rt9KuuWppRZ/epL3Wvz2b5u5rW1te9sqc/ZqV8TQ/Cp3/bG4xZa1SX8MS72
rV8bm+nJOFyqfbwrPK1CePhoJXtEYeIVFSw+2AvDtHAHwtKNNx8f4S6u185eXT2BEL8d4o2xftvQ
5Kwuk7uRDwjRvkhTZfHUfJMu7kICdsU9/3g3OLphUOaryWs3oIu98KNzqXn5FW09bsZNumPCuBlO
F9yy60u+ql/x3Ygrk6YtzWi/Htzlq/iwbuxrsVf5lxjHEqzQr03Xwr/KvwXTlNbgIg+Dy0Piv28n
YtMZvO+giTjGHmtpQkx5shf+of2RcsU/pj/v1vbPx3FpX/FuNcd0yyADtjsa4YK5FEvXU3XiO+u8
zUOMWD9oXhsMuIzqVtRbHnJLHG/8VNmefzw5LKRXBqugpj3g//Hx7bgLkHTbTTx6vgYK4zaVngJC
3sYdtZbqmbYYbzBMDwgJN7l9V84aPwO+F7TCHIdb3peutdU2hfthfLyQtnB4Wu9+2CZ3rn40j7b3
csnhDUboS1byQ66Tfc09aZ21SwLd7MY+ze28yq1cY7v81W6UB4Rfyi/uVB6+hV0K5n/+kaD4cLbN
iQdl36G2X4YTSTYmtvBViDYUHOta+UZ4abUua6tIXP3NA36MgRsr3U7RtQ+QI3G1yXewRUivsSav
cEWU8GR6nPDMhBjZHkxH+UeYz//rcvL/J5CzoLr794XiiYFl9ll0dfAvxeLyRf8oFs0/pG4LRpQ6
RaFlwPL7J+NP/kHKoxQO/yHWSTVVfud/FYtSJUESfDzh7oCfHX0Jb2yYsZEgKZw/hDD5s6hAhaNr
9n8pJlJK/qS/Uv5UDPZSSMM0dNtSkXP8rVicShkGxpJZpjeUDSNEMldvWdRk6GrGqjpGelLs4mLY
9MtUMGPijn78DXUEqbHo0pCXU76IkKy9GjHUTOQ0AXzOl+LXb6GWkayezBkWQ66UruGSyRz/4g+1
N/oqwIAFgwWFHfW7nn52VvMwJC2yFxhbyEwYZTCQavzxvdbLbVWq30G5CJRDn2XbsR5aL6wMi/s9
+snV+mh2884GKbbRQgpNUi1OvbA/NV9DO66RED34D2UqgD8MlSsD9F5G1Lw0FiMEaMBrRYFsJsED
MnNwke/dsPzjbCNFoyv0qymmd8eKmFg7e1SO29iQuyzvz2POjTE7SwNvbgJZkaaQ98w8/eCd3QN0
ecCc6OzGnFW7mJUW7B3p8VFOVV4oj3/mzTvF4NqKQx8aqPTZLNc3ZZ7XLA0sIHRNSW6N9a2NDuxo
1HWI8Bml+q34DHybE93HmZYoxWc3VIiT0W1gOhwo3GTxGCQweYyfNOq8Qq2fnUn9pFcd0OsN+0RP
HoxR8dcakLFKy7zOMUlxt9iPKiESDNp/Ut6b4DvtQE50IQtVFRjZuiYTSmTTi2iGUxpfqiQYCH4R
99R01lEWXvqaUssOGjKEwh/LUj8xTzMsUa7ErpySqHq2cAd4uTY8N6P5qmbE+5QzZGnF6oNNgPQ9
1vlBh8acvaFbAkHmb6A510g0uxrPWDRTxulkwRikMBWZZHGDdKXWNv630xUDLCbyaizr2RyNb6UY
cT6qQ4Ww1H6LRP0xOQpPj1XeuqAEC1JilpEK7/lMn4dzXmOfm7GnPtqqoKzsmAhnclqZjuxOfss0
BnPqKohK6ubBesnVtGcFiS+MDQezchHTn+P8lbWxKnWYDjNSm1VV9aCLLG1jsiS2eM5V5ZeW3PWs
zr25nV81m1Y/1A0N+y+EYbEHsrSx/ehAxMjgNrJ87EZWoBRwSQArr8zJ1O7mnqytHm+EOmzngoiG
oG9JZhEv1QieTpb1qzExD+p7zInxV15ODxYMoMipqFRwL0+LXqBhm6928tXsime1J2w4M3y0V87J
HpPHNOxfdaPY2IOggGRAVWLfQ5KWfMmh0dZ9jzF8Hk+RJgwYCdznApZHTxCRzc4DW8aroxNlEE7E
kCnTLvJZOwsfRW6o9W9S4WVSFYBTevXUaBWRn01/bkXHoANEUj5WB+Q3n3lJc2h1s1fmaMuXhx3b
eKPq/uarjLANp3pvfIPQnVNVAeeGW4C5017FafJlZLO56aqYEFuIWIEWH3h6KLejj0Rn/UEBNZbA
JjrUWLvAzg4ItMhNCTBG5Y72WfcoRNiYMioSGyXI2b42LOTxBQR9xegw/igSUAjpKL/yP2O/nVFF
YRfVm8ky+dzNzlUk9b3G27NpkuQsi14/akOzb2cCzEVfuWY7UTRLtlYjTQLx4WYjGJuP6UesAZ2Z
4/CNbeUILSJuyKHq3hOCVSOddQBlSZz1N/ZNnlSqftfjsTNZOHmdgiDOmebTJPRDOFfEijhRsIkU
Wa7EIM6KYKirsWraxUg6mQpgZBiLI25m03VSCu9wpHJw0pS3ewipZj+w1uMXs7tyjvg44I5hlFaB
He7D4Yc1SUr2BPNVx6yeYLxg9fSJCCQkrS6DQ+BT4rZW5LUjLVkf38a6UwjnW8Z9g6lf6qylOSwQ
dINOrouHDoEVikeaGhwPOP1+pnYEDYVg056nkiyZeR319q9Gle9JEHxy74C6ix6KEe14O8zPsE8a
nsyJq6YB8cE4TXh4CBZCUtYhES13isqeIqmJT5kFXpSisY7IPCnSKhMhWpLHp7VSe3wvs+7tfch2
Cjmd+pQ7yNr7qMQEUADaqo2togSX1qKWyojtUBKHlECr2dssCXpHvZkxS0+7QsoZqv5jG3Iga/PH
FI/PCOb+zKw1EIOxASeI9U7ob+r6RIOuEuSNnEBY43yAhkk1bZaTa8UG3CukPa997E+gQCgI7ajo
LhzKyk5W0UkkXeMyXye1EFDpVOGSnG12V0YitgnOP4mA2SM3YJm3wn2yAtYxY34I62G4GJllHwy4
AdBqmaJnNo56m4RMG5lw1OR4BLMhvSqpJjEKOrqraQjVNJ+KG++2asTnWu2oZnEFdMZiSUWvQu5D
tmbNYkf0REN8CMPyXXXMN8ICI7fCMritgnSvl84PV8FFLRp7HRfPfoYWM8rJIRtTRuiaYOqkOx9B
3lwRKCdXo6vj1yL1j53S3aTvf8+xjZtO3zgzQNjIKbnA4juINDx/waKY6OYXK4V1O8EVBO4KNByp
KOr60Vra6NL4ihDFuFGSbwKFefIgu8dZNYlNbedjjhmYDd3VGa0t6FQ4Yk3+A4Sd6fjisXIip0FO
FsmtbvlfsQUZtEpIPbKmj6JDmqS1Y7CLwx8ZBGzqyN7pTdAvBkx0oz/7TrbRnfZUgErF3peBZnSQ
DPis8XPV6vCWDY9pp/83kvv3/w2SW2e2+u9L9tXvNIi67K/1+vIF/yzXYQ9iWDF1m0hS/T+Ldf0P
zOyauYSwwuuWf858/1msa38Q6rGMhCWRLKgL/jLZpVhfMlgsQ9V1mgBH/FeA3H/LZVXJWqHcEA4N
BVkwjIz/FcitinhM2drRyab0z1loXRJEAEOdPkPrOjixeJKpJFRolPu/PD+3f2T4/DXAxOAn+Jcm
4c/vbGq2LjjugXT/7TvjKymG2F5EDINA7DMnz7ESP8uwASv7UxrqPs3ak0xDNy7Eqz8Yb2o/fSBF
u44BMgHnkB3QD/rsEgl5NIabZQzXY3Oz2cTZDd57sRPVsA868PZE9C1Yl5Vi5zfche//5x8EPPjf
n0RNdzB0CgM4oOSl/rMf+kvYbAeny1R9nzWLAOcGAsvLRytD7jG/xT3CeNE5nxQzOIat3kEnh+7U
zJVtUxjvwdh+Drq9EiOZFuYiOVpbaWDuFhlb3BMqh5znh2qDutIvkdiPCYNdhSX7TOSEUdq70CBa
tvStj8Bfxlp4RIWRHiPD/B3gBHRxIvmrDgW8rJ0GhQ40KXvE8Y4MUYIqH371TmjAgt2YdvAx5BAR
2RZbMIXILLH6Fz//Me4YDRH+fgnGxFFYY+bvpOoGel2zkuIBt22H8KQmIjWjRFScn0nNQFtj1Oj8
4QZ2F/SOiCEA1clVxN21az4JIIcVshzPUZOmJG5wZCNRRcGGO4ez3OBM5+OGDW0OmLkpi7PTeXP6
+r3qZHxQuBGGR2EgCW4y/LnLzTtzczTLFdL06dnqjHUrkFzKUj0ifWFilXHxJMsVFC+X0VJWtmx5
1sgNl7e9v5tbAprnOHEO0Z/XGfeasVxwFTcdHCJ2mhibQQiQ8ym4DrvlYgS5OLvKYibS671cLk+T
W7RbrlNnuVgDnStWWS5bgTt7Lbl/g5KLuIqTaZPo3TZfLmky3DxlubYrhEcw5NP7tFzpJR02tf+k
U/LPz2X0KauWUSfKR2cpCKylNLBs/ZaQFqcuRQP4pnWNDhGHJ+ycILzoS31BnTEsBUexlB41NUi0
FCPWUpbM5Yb1jGeMQ3zSMjo3VOagTkOHiDCLnqtnkxmPpcICvNyJpfSxTfxDkyM9+hlUhRoRd5je
yRBsqJrypXzK7OQBkMsppa5KEvt9CpRfvmSP0jM7knGDEVROu1L+lEtpJpciradaAyH6IKjeJFtx
BWilqiTGxTBUJn/5zANo01tH7UdCXOwJI7w0VIUZ1SH3t9st5aJP3VhmSLtDnTq4tqYfojc21lJk
TqoQK+sKdvE+LkUoY31IvKVR4L4IfJgtvUXtCnvV1cbjBJZ4lZdMo8dxprht6vAaVOaZjCKetakI
Nq1G3OFMVexTHfdLmRzlkQZEi3rMmODD+qrX5mN/G2H0YIG1pXawl5p7Kb6DpQyfqMfh1s8rfPkf
cinVRUcIVZZhayXhaLLUe9DWbpjnGuiTZi+Wgh/r6rlaWoDBKO6FZl3HpTkYpQ1HYGkYsqV1SJYe
YmkmCGjVyQTO31PVcIV5nJFy0IywDi+0J4SkmPVadQA4Xp2A79Rr/NLajhuKTT+Cx7ypOx5PD+wy
TT0fBci2MOunwsQPmRTVBkLPgpwWnlF0dEjOIi5VcLUvnw6swgwaFqdmUQyeRUSKeSKeYWb7wBtW
rVE6dHgUmsK6oIQAjTrlT2QsHazc/5kDAmlGoX2nFDvoTCoEv8ig0PrXAW7QxSPEUn40W6LrJDqc
0ZDeDNOJWWrOXoG5RqZzKjp+SQ+CfSvyo6cAsQ5hTovmrC5hrQ03H7WCpaIbUjIDbtu0MQB68M6Y
AXKg0tKAcqi2aPfY0xFSjIt7xmAzjDwW3LQrHPsTNwmDXqz4b1rJe+y7SNVfpYIRnkbE38ZZO65F
012boPw0DP/drzXjQQ3oOANJxOho+vVaHARMA6Ml1K+OVaKblAcscZ+KPeuPywAijPlYx/5LJHiB
Ka1BOimt7pW16Wlm+VIrZuO1fX5VclQlxDHh9x4fVOh6bnbXLTG7tkPsQKAXePp4qspy4FUpLKI8
lVCj4U/uCLfiY82ihGHCQzIVb9Jigh8Qeb51QBwVx7rtqf1DzOwvWsmbC/TgoDmvmG54bafiY4xK
bo5lJrEwxjK+z6kTJUatzEYsYpmYh+yXssvGtSmDlCGZSTuqvaI5Jf9hEW1oY6V5voy35VxN68Qo
DzWmV69Sx8ccAkiaAoIYE6qPusXWUfi7Pi1xcdhuUxbKqSYAx/c9bWmKIJ284Pn6wcR0BV63nwOE
25aPUg089CPEiH06+++dkho78GRym0S22+UzOFJbIfjWucecGsAB5qe8x/uVlYWxdfxmxmu7WBF0
SuvGmAHb6Ed79otD5ZexR1mHwaV7h0n53qm2srZD7M5KJvZdCyWjTUzGGJUJDkyHp4tWOStgPmbF
iOMlfMApZW/nhVmF3W6jzkjf7eFQZ2cltFj2dfHIRi16G3HWcRJUiMIG34uZjVnJop3J0kemZyQA
15mn26jOQsX4jFKGGkVwrIH0cW31iv3MVblmNLWO0n6fE6stluR6ZqjsAEpRrrMJ1FE+WNugFmyt
bOMW8wqKyjYfRNOibe6EzdCuKMAKT2gaBd7vqSHpO2uQuxSGYALLW6jAqbcxipsc+3EVaVqO6pfB
ZVwBsEWM04bgcM2JxYNvW/dmtJ7yyQ7dLMuPPcoop3+lXuNnIXl0wVqZkiwEfUgdb64aNGo9013y
wqtifCharKpJVryEJgdJO30lACr2ac19z92GLgxKajRiXiDtG9pjuO8iedcS60OLT0WvtucqaH4F
qoZAlnMlscLLXDTEXkImYBKifzGMSw4850wwR54Po/MvOmG0SjPsdZ8QmVBosHrz9kehM2RZCSZC
URIS0wYuC3tgCNIX2PObOGzPfbAltxgX36Wyu/opGvUXXw1n5t1L4aITGTVgBsbjL8ZtnlpXU5bU
uOF0JhWM/nBBlWDr9+2AZaND9AVA3iEsX5ndpivOMmSg7au1GHtnX34O1jKBaDw9l9est4h5aL80
a/ThCk1uF4TaOiRRBDNB/kuOjrXqIgxVw+DgGZy1wlX78pFMjLUJaxd3drQQHT/sLuNjiQNqBYs4
QIXQCJgEMYR13qrJo5QI4DCUb3s9uiwPRrf9LXOmzSjV1x6JP9zKt7q1px06/+pWg4DEHmwjrVos
9xZCaW9gvFlPZXC0uCG3jck9phpPBBXOxyZndgHy9aUx1PEApXjnAJrbplOY7FTf3i9677Hs0HdA
FGB4XjtuaHOylAg1vb5L7uOQmE+AHKMFlSylMnjlWMsnocEwicZYP3OSPMUMll3YhuhZymEvW8X0
KLbfmpRc5npuuRe06jkUwDW6coyJeClIOCFy5ag73wVRmS5ZEyMbtLA/RKboILx0xoZYt3rVuOFc
U2HQiCABY1JpY55HDWBp+BBG3PCu0erfejRkL5P/0/Rms82LHnEb0WE7KtRemQOI5LI7zIzLldbM
XVFDNlPGZj+0wAGfqXi1Z67rvc6AcasTx406GjFGLufnThjKm2WaCE9Ecxcis906dmDnmV294ynz
Se4xa9ei1gtjn1ZKgqeD0l6OGawQBQ6zk7/n5Wyv1PGtJSriEs2tsdH4br4TfDrdjMbRr75iGTs7
sGQEeg8sKIys/J1UfXtLE4ibpN9gW9cRaNbzvWqgVsx4WmSZxzDQCPmxA8hDZqtfskIdMQeL9Kgt
NClFRaOYFM0u91H+TaF2VDvNpu4jg12o1YcK15sOr7P3KVyo9WgMT4SnnUud/MZA1tCDOoZcQHtI
9MEyi1ucJ5B8Ha4mC/g8Cu+IXPXYN3XQNsbT3DWYVrqBEBv9V2HrXoTli+i5wEIoBxArogXfVQrM
qTFlli6YWWFJxEzS6V8T7sJ1GQcdegz7bghOJ4ALHfU8DiYyOWjyUiVgeBnfpS/hb4AJ0w0m96EK
+kMoFHV//s2ciBKG6IJ4aOjM9aCatz5Ri22bgFCtpCeaqTib47tom2ljBSjPo2jnqMULadRM3MzW
PkoTvrNM5m0/aXeVxsFLfCJv5ll5roHJsAqQUBYmZ6sQfVF2MSaXBs3opJkMWAO0lhrfp6gTrrmY
u2BQKZPsWGW+XdTVRar+ywj973Eq6peGFVXRK1/YufW9pZyCPCWNeDa/lJRrJ1AKAEc92EmEwjOn
PGa7vuiBk0zfikNOE1YXaro5Qtc61M4hmK07mK3cK4cZ7/VQswmMrgQFUodRY45LqlUnM1IM4Bnz
4Snz2QbSPfASdtDXlaTYlpWPx5KszvWwIHB951bUob7Soo57Xi+PokP6WDYYaht1fu/88OdP+nAx
4C20A9zKM6VCUTcO073xVCKkZrpJvmjfDHJdZWnGdL5S1oYoydC0Sndq/R58ORFblTJ3x8S2CM1Q
9ZJJLx/9wMqNowzKYxLlyl0dw2prgcnzesOo920IybyHAII/MVrY5zRswuzaYwzcYlPOtbmu9L7e
ZDmiZBrM8tJp5TbgNDZ5STsT9FOlOjh1QMpvejoTdm+UUhP6K4SpF4nmqHGMm85ncqX14Q33MOo6
fLCJumikjYkGtq0vuKme8eswagw+teAoSEFcwfvY9MJ506boC5gYXDT4PPNkvXZxW+6rr6qsuLCV
Sd1zDfIRXrQDfntTHLRDqH6P9MSwc5OAyryy8hX+T/yV5gaMC6YNzs28N7edQXCiHsFnb78SXni9
C6n4+mdDNNaVEi8y9e7YTQrbYp3gwZQNRTIZN9NGrewgGOolcgxhazox7/uBmS/9NbImqHJSzpdW
De+ybZeSjZitqtgNLWTwrEtPorK+DV0rGLRTecgqqVa1JqeNKIEJ9P+TuvPYkV3Ztuu/qM8LeiPo
qZGGyfSmfHWIqtq76E3QBvn1GjwPknAbaghQR52Lu0+5TCYZsWKtOcec93IgoE2JB/WS4ewBO6/m
fpXAxrQJSNGsLDoSe0h3vkMuVOJt6yqvxs+PDt8scmCtuKXNkoohSWrSS8r+o9jBJ/eHwS2fNLYs
W8S3TI5PTDsYB7Nnx41zqB1bPVeRx4UqNoaBoZGeOi5S7Z1YTDoiAp8lBzwzGAAxzNwMYCCKFEcS
gWtOqZxn1ECVkiaXOu0yejOOF2iA1mdHsTF/bjoWUsbs+d8o5oRnxpxtGoGZV3BUdcs02XWTyRWq
m6B3KCUpoEmfBGFMDNU1E5LtIcO8HWvnsA2R2SDN03SEZ3r6a4XKs4bymUYhzxwgW4VHtR1OyV5t
YxWTN8T4BJ/eQRD/04imvRadFahzhn0Gy/qm14boJc5hvxUCxZYeV6hGo8beScaij6HWAphqGL0h
VYmxNh+pYQ97q2A4heaZ0j/vn6tkiJ5rCYELFLcY+5sLCnrPxcJmVTDiZhaKWXv5JvrjtNGUnvAu
g9l0PNTFpS3b3aDpyqUCtxsxTGMWV/RoWXpmva53y6D2bcI0c7c1pnqn8bwjaQUbtS15tAqwbK2Z
7cyoee0TWdz+83+QVHU1FvIapA1mLlAGpgvqxziW4+heQaWwgej54OeDtqs8FQO6Ycb7cBB/x8x8
RriBj9yz2l3oikeKe2+lMgtfx658xqVEO2na6hbYCOElZ8oXg8hn0AQGD79VSHM1VW1zlVV3mtL+
NHvYegbIqXOrf9hjd7bijFBZe8BVBQZQyxIGf9Q71ZGGCPHytcUh2dkQt9osoEt8pOSGZeLWNfZv
1ccvFs4fvwEOsCk7RIOzcetnAfsxUh9teUxrKMHQa/9k4C0B7uxUg6wxOKwcE0fABoosNmELvwTW
6aYxKWLCpZL4csKESC+ecOApgTURlTe1jMCrjrysCXchB9bZj1BL+24LUzpKuELFSK6Aohk7rFvd
OrJrZ1VAf5vpExKVQh+ZYANiuxdDAnBRqmiyncfBIduug7xvlrggLGJi+hq38ZAdipzjq1k3UA3C
6aNGdr2OC5R2QOB54dM3X8EbPLb51hGEHEySSGs4uZuk6L+ViTKhL0fA+cWznjDYl6WlrxyRIYBo
DSb0Ot5JRbMsiOzbfJJf9Pl58KhN6ibOfE9vHtYgfkzNWnqq5jZB+kH2LPgoSl/0KcOxkSqR24pO
3NEotigs4e6UgdFwcnMU4r4S7OiZgc0EDMOfsv4CZQDn3kbSV5QupmgnHVfZzOGLnsctj9IDDU4V
sbJjsDhHHRgMMbbV9qhJpACkTWI6trey5zE2uXkaTVV8QF1yZWjqV9OT9pHjv43N8AGcjC6XmqT4
KTA31v3VM0JYKtiMgPUkN4BtZytFXlGPE8Ot1Nm0KCBsqzBeXen9ut7wjfNRsT9SA24cDeTPUWpA
a2rw2/HEagjKm8E0/LxS4olaLnJT4M9sa7CN9dDfKxpwXVeZhxpvLQ1V1z1nYDdrKeD+1XQkSwfq
KpCcBvMzZ4U8Ra1slPuxhQMAItJD5gFOaInWMtS04ubSjzjCqR20kkMMwnUOFLVXGBsbrlxrCnFy
bZuavlcOsnqZ4rg4ODMXmj78RrikHdvtik9SebhdCGuNWbNNQNrizE537dDtutnsT7EBXzLFJVgL
FJnJINcMIk8JI5I1FK9xTlpcl6/k77R47RYWejLuCnmaLWBfS0RIEiX3Hlr/4KBd5Nx58Gx3OKIA
7qT8HkcDtWQ6nYeq5eyYFVNgmBoMXfNzQTjlscUCFmUPXCrUUS5gscQYSEQZIdfmvN6amAYOJdEz
wJtEqb+Z4JtrL5VXJwJDDuaClEbYsWZChvHyQc4oi22Mb2YWv2QOqUUkLF9EzuScQpJ4u1NVdtvY
a/E7xuWuae23ugBAZLaUlIYId3l+MvwkqVTfptMLuT07j1mzHUNi9TCTvudAcvY21Oa8MLDxtDFy
rAlsJIsOqDqny58IpzAP7ZzdTdvN71UhL0qjrqPO+tFEf0nT8kZEwEEhm6WNPRLRC0pYk0SkbD7X
8aRg2Pijd9a0c4mrXutzClbZRlCqOIhjFuyuUescoGJSIOaKFUQHVgYzK8aFg7aKitHpIL0UXKqx
beHhhf1PrxU7KIqsAp7nexx+2NHNhA1xuI0zUAHHwPmTKSMadihUnuTeqlLaQ5lMl7ZrZO9swSRg
yJ2Cz2pJkgZHRvxjcqw0AEY9D0bnXkqDoTOourUSji2tGGyPll0HdTtjG3AWbqRta2unwIRUuPBW
YCg2K9WBYE6yF8mK48ryYB4YYWGvafX6Q9iTiWkSf8QRsHHpDOQJoMOS7+axJilhqObAlpizyazc
p8Ra1kQF0BAsvpMxET4b3ZuH8I7DS0OCUAxAcoCDtopKaydqjX2NbDe2vG+r34TNyPh8vhTCDSCg
lic14bIqcY8FeE7XHjtTY76puJNoBbSsAqX529jzTkmyZMe9T7MpYmtwUyZPiPGQQnNALRCTWVqK
p8GEFiHopjvQzggBmZ4cZ9r2C48tapPHNMN1ZcDH0ghxY6uaVeDQDoB2CYSHe3ntOcNwLqL2rbTq
A0UkH1+Vr5ndausJGKLizOtsJMXDshadB3wBEO0py3l/nWqk1DU0V7Q0HyBZf43We20a5jj2mG41
h8PBokObowL3jDW8QXN+JYhky8zH2o1AAFuOZmXXvU0Zg8QJQsm6npnWRPKZFlJg985eY8hBbq/Z
rAugWlmOsMGLQetY1UvWW8oqNf64sdaSGhuPu8xSb+lyuKjafvQN9VWbi+kglXnrLUDClJvawhjf
xRyTwROtaXAqh0hpPjUHUwGZFDDoCn1LxUONaQ693zmTdnbXpBKx52ExIQ99MqvLXHTvc61N+16F
uzNbY1CW6keYGPWp5z/oDh/DxJm7DhXEa3p3A18dr5IRYrGpp9948VHG42PamLSIJ51cXmc6GOm4
n1OvhHCBFmcY6G/aCdzdSiifk62uY34R8GIATGQtd318HdNFxp859g4/5bftjMNRmngUTKOnHxL1
lBfxCwi9eIt00tCS36bWkFWVZgDFlxJeRhclGxi3VDCBi8wMNEd9zlJWRZNGeKF4K/bC1if+/Bp1
zEXCsG+O7gTcNyFEbW2MXOiEvt2qrwlzH1v6Qzy3jLccDLl4Z4WrHyYyd44dfR62l5xm7Dau09dB
zpd6ju2Fi/iukJZ6dUo4AIPFeDFKU/hMSr6lZU3lo+pbwkmf06l+pI2OhMmpHgDmHslAra+rysZL
52ddot5Di8J8YrC/QyiVCn0RXkRFviu2STxeKbjt8bfEewLfhmexlFwoTvZjxAEEhH63yzwXfamd
7MYM2IUqZvzYxjb0OG7IysbnAEmsJ86OdExlPTJ/A9BM6COosg1etX6b2IXYmm6hHSaqizTigYk7
OW6axvjWhXgZyf6lEFrMzMRF83P2YQaTjyD1ME+pETBYuMVKsc6ikrNdKmkCRznixX7QA7zS+6FL
jgR/EXmbg+uKIlxh4lQXi/7WoR03GtsElPmuaeqj1nU4N0kJzJrOCcIkf6KhlTnz1lLzTZFh/awU
Xa7KMD06kJu01ooXpu/NG8sXL8PEoYSGJKF2gs/l+pA1YwrsoJDTg1EedFy3vw8Vg7guebFc+1sl
1nJlS62l2E5phGIpr3NymGeDcJz6HBaIM4UBRENRUDYMPWE7Sls+uI+/Ezf67fuLV/EO0ph4lwoc
WiVCopA50K1KUR1rAeNk0vNqNzUqUYpW88fJm2LVIWroO4MP1q0ewL1Ut7vp/YCPuBzf1FnWm2aw
sKtm40qem2Ik09kbXwdhgT8lDKHPufhO3PypdP05VwBu5PRessl+Fyg7GabmS5JmscM/3q+8nJoB
p7ZCaGf6ms9DvC89FRMVTqJsjpa0sELziVU90JqnU8Lejnm3y3dRiqApIjMAjKqxdyRhPoQPoLVO
STTXlKv37mcQ19Z52BODlDA5dTKee05URAt4LaHsbfvqFv1fNeUFETKIpa6Tn40yPaErZ2zq9eEb
ARG0bjRKMsV9kB2eXKRqHmzJsJWzIjC0Rsv8xrA9YE7l+32OCFLsBo1Z2iRf1Wo0oGsSgSVj2My1
8K1GeRnaAcljbQ0EvDnN3ovqRyc7Amq1L7Hs2v+oSf5fmx3OyU9TEZfV/ePK/alqSoAo7v77f/uR
//V//+v/I0uEvpgE/s/6qkdVfJXJ17/pq5af+E+Ble79C48rUxA2YnWRNGFIGP+23X/8F139l47A
ynQJuDNQVLn2//JDmC5fYp92HHiipqZqfOl/+iGMf9m6o7uui1qaH3Ss/xuJlbZoqf5d7KSbOpYI
1SGzAmMEf8v4d5kVU5FRDxelYwZvkIXMTTmNRNdBDWEti+JUZBqHRELtQm9JtwnHo0trL5yzHGwW
KmE3Am4HA2PdLnx3yQAC0A6iTb340FMLZbsyETJvidZvQrIMCuDvWxHNb6IIndcEBzH+wDcKI7q8
LsGvRRaYJpEzsf5qOFq8LktL3c7Rz7Sw6eeFUt+Aq/cWbv1Mo2vTzrgwVRsAXobJtNficyQWxa4z
kNAyec/66O1nlqOtpLcHcY8ZlJ4/CkcgFGa6NOuDupGAgZWCrtJQjPh8we0PfDZHzBuIcbFYEcmL
F6Dt/JLWP77E5MC0DALtAIIuJtd0jB1z21PF4STgnNfavtN0cju06iMy0l0ag5oStoAMyKqyEeTm
SqygbTKuQtnQlZautzWWPd5oQpLlCeNiDI77daYL5akEoBiptXMKvmHOFmmIm39HTNHuNfSRUngp
hPf0gQN5jysAJ5utRQyOzK2BGhNZPFTpvC/Ps5+UHr2QNjtpycL9SzTVV8KDVQ+kf7T4P1W6ggVB
CznRh+vQDm223Omk0qg4jIdY55A4VflNS1xjO0yMVsFSybj5hrOwYLEcwhla86lvTHXdTQ4n2Gn4
6PRfq2JbjI3+nlUDrT8Tjbx11DvouIDlTcZ60YF9AP26g9ioFd8y66L1tOROeN7frAECZ4212FbO
h6xJqHD03NgYuBTMBrhsviAdAHq8C+l1AWoXCPF0IBqA5n4HXuqoSmMf2SRVjEs2hg4ZldOTsafh
HKOJYR7HAD41zZhu2HxOSTvZuU39BWmIlCXRZkFXcbZss68pYlPPbNyJzE7gyNKSVfs/+pLikS55
HoKGixMjuzG0k0IBd3aZTs9FGfqdIeHWJjp9HJGaxyjrPsYwbIN5gM5S5OQLyxAOzUAfolPfYUfG
/kBvcKXojrHxGG6sY1JzJLkkvUov2SVCJrYtjbQzGFekwzDKoPaeSKaMBh0YKkc5ZF3lZqiZN/Qx
9j+nJgRiKskE7nBDxDIPN/R9mWAj3QN0TBwPkSpTSuGjInJGnMAxDy3GIR1xLk/9QCccBFrYmzqz
52+AZziCVCrHkACXgSAXQnFA1izZLjohL6jnbR+u/TvoEo0demBlaJBILm0nz3nJZgYzI6ExNVeW
Siraypo8mZBgGTmKz7B+VzQCpImd6YmfKZccGg3735iTTNMnwiIEJtE291LSQ1Ge87RS1vm70Em1
GYm36bPaDKIl8SYq7sLzSZE3XsN/EnGWaByPG3ta0nJo0S3SfNVv8H0NFXzVxv0Cx0KAW2JzBjD7
PWI9Aw1//tLWdFiJ5RmWfJ6MoB56fKEPRPOzXjJ8ECwuiT6zvhyay/SYpHs1RcQwuBxmZi6cXPKA
1CUYSKkXeGzCeklokEZ40Aw/f2JlDtIlV6i24LMtSUNItDjsCkn8BilEYgAxR2IuIRrcYwaoIiAw
P9EMxgV7FY23aLyPS65RiaumXpKOoiXzKFzSj7yOFFNpDA8tm4cgR6UC7Fh9hSnSIj/3UCQtSUoI
KM4q0Uq1mchg1KbnIlMJsCCwZkXYrbkZtQRyKzwbgJtwSKDuZEtuExFsi/Qj8ZWJTCcAk5t6SXmq
E/Ke4PEuCvAl74QsKKH+UNSb6OLgRRfERZmh1WyQ72ZBUTzP/yRK9fl7bmRn2c/aRnPjP3ZT06jy
aHGEEfmSUJ+5a8mo0pe0qpD+lTpQGxJr399benOXGD17s6RcoXVgFLokX1UTGVikByYco8jFkktC
VjrseX2uHy9kzHhJ0XKXPK1pSdZC+UNSIzPMDUK3Jyitb+C91BOKPvXUUY2qS0aXp9P3UUT7bTXk
d2VuSB09AENasr0Q2+KAW/K+xKy9G0sCmEMUWLhkgg39c5R3aWDNKKA6hk5ZbzLGW5LEOgu/qjbG
6FaGvg1sGzswJrn2nCkT911ZY+HTyv6GtUiabMBqw4hCGMWzKBVnqyg1jXkQszIF55kBsUdSqpt7
j7saX6PFuDlzT1MxP6uuUZ21WVsNTYifn77+xRDNW2ZM0Xm25MhzOT85Voxn1hxr9q83WgjRIado
NQCvXsixM/wmv2sN05ecgJfAnGSySez0gxEXZ+iwVW56tJ5JHTong2368Wx+jEn0qVZTfUiT2NtF
28oG701rrH0x3OakZjK59Kh2c/UibBrFpsFYBPR6N+maH1us9m09EwMkoCsbDHWCFM6pEMvQfShe
zLk4gXNKB6JFyKjtczCieZYfpE2ougTxQIkSTF3W+Eoju/3YqAwjiVt6dDzngdLgW+rALnVzavmN
I8qHysSHQZItPx3apr3EqCfm4QvwrLnGiJKd9Z4pu6GJcee1LtHwTdy/V42Fl5MQi0pl/EhdQrp7
lL6V9CHcsN+WSVKeTBMnSWyQ2qzJNy/HLONmhyaaxTuk38XKEQZ1rFSbzjDim1Djc22L8iprpE5t
Z+XBP/8EtceVUhxIZMgrIL+J6oz/DswJ+LzNiMiQvEOj3ro2i5Y3RN5xJA5vx67/4TEYPsUAi+iU
8f9QSG1Vy+DjUxsNRkjItXJD3dyVZURIjfMtNWk9ZR0iWgVMf2aZzXMCQ2xdKjH99WUQaaQIqZyW
ncIzaCnmBv9UIhUniXC/9Cg+VCNjidWscGuE1Wj6eZyYZ9TnaqJboIPxDZJA+kFdGd4F1nYmlOjG
2+vcduaeE+yU4UAazKoKrKIBdNoXlt/NUWCDhVsZvVdtoHKyfCtAJ/Me3LXiMN2nzNuL2cM1mJPE
ATFcwI+PO2eXmuE+AhN+UIBqiLB6IhByU0y6Xyr5C75eln2AkBsBYWatdyUtcwb6KQMu3bHeXd27
gpoko8YcPoT9rrn2TV9yZbDyLSr+MEPua7boCTLLfu4jaSOvwGRH2U9b/epZn1KhTy/Elmz5UzFM
m7LQVsZMfo25mhuKWQU2Aqu5Q2lGfjIdMwZXUbYlk5RW66CBuNNAoxgIIRWj4nJ3CMtKV7zFpcrD
aGl/1ZYBSirmwCv0jnF6GNOZyqCfkEgHVhTZrBude+YpOBiHE5EFh8nNSSTIT6Ror2t0sGRnXfJ+
DGiA7oRoA4u1vRucQKCeapT3PraDluZxSZddZuS11ozUFGGtJYOQAVmZo3QDnxrGaZnyzugs8ygO
6zkXKItnWI6gwL0dI2Yxxz+o5MoVEGNLW1AfNDG7fKMtA3OFEVFMUoeA2RatExzatXcD67eeIGOb
SyImkT8qSLtkNDbzgWDXQGM4qoP8WhZOEyEyqksuTkeGIOTSLqk2pi0DZVH6FrwuQ1uxHm1IjFvV
ID7bBj4QxBu7BwZZzAszLsv9hKCwld4ZsJfbH0v+pBpaDJlhkQO6TaWhAt0r6E23yc0uvvIUEMcS
5IIRU6WFXsEPqlFZFwTADRHaeH2AwsYAESRiTcQz2PpPqd9hjw7sZQx5RrXfaXZ37UbbxH3x4qh0
YqYaQRkTnfLUxgz+ZpD1JIkPIFBCBm/RdCuQ6ySnyCKREt9WTMZDQw6bCdRRJfwvrRl6QEBhyI3o
1Xu1ZfpJ/sKdLjmkjw6SArVii5GcMUZRbQCxUp+Lbt1a3oEPEVUIrXmAS1v1R/AnGjW+mL3Y9/qf
ziAnAboGAr6s81aW3kNNRhErDNiyCE2bRdlJVkQldy0PJi3jlRMNG0ltgzorFdou7qudbTE1k4A7
Bh04d+cuzJgjtJowMOgLdkvFHbFRcmSUB41Dg+J1tHZ6JlBL8ACK/YGwG2b6Cnpk4mnkFuA5Or5s
OjmdtVXiN+aCT7o5352GpIiqgw/YUUkI95w8izS+Wg6oFWEXsHEswIW29jJb5Eyb08w1a/WnmIOi
N2bOKrWmRz7X314Y410mkIKDKGELiluk1wRqSI14PZ4xYLNbjoxP6rs6Tp8EQgA+MfO70hUPpVXw
k8filSwcjqlUxxh4CxQwRLCoSOpafKlKdLUjl6y3rL8ijscDax+nXv9KrebsyPmdjk7EfkIyOTjN
Xujv9KDc9962lxVhXhlTm220CZmroueftVDfdaVofUSskcJbRIaBeirinnbzrbngGvnL1wKPdVkv
2UkR9buZzgFGSjI7K1wWJRF+CesGbmbMFh1M5tD4CRth76olTaJlIrTcZk4jGXp4bF8dl8fryH6P
mvAlSrz5yCznuyvabi/j4jcWytc8aXKd1yCSVUnGHHpT7LAWnKcwZzGxq5PeFVRoU/kqW8U4eGRO
ZVodEB6k3KfMiwNdUcB6KbZKjiGv0dZjHBKTpQcJdd7NZoXXF38DU8q8XnSJBK2JIis3ue2g9ykt
XzqIp1Ow8jnT44zUcLJIerofNuDECGFJJ1dtFZp3KHR31O3DRjiVD7XY9cOSHmSaR3THPYKmnYup
aS4E1m7c0ALF52FetXEChoUcxE9TRAAhQMo1dci0KSRszcki9FoIprTlNeahRHrn/sNuRgMCsBxR
PJaNhmcrM0Bq03ExcYyFxqaOtZW+11OiEifENDwN2lfcXfrk6I47NpiZr3v1k+RMPjL+i2Jwt+Y1
i56q+iGdQ2OXvgJROkz+tuJLTn8ieffMa9PfJnnIpveh3AuiQHGznjSiu4A42fZTizNcRp/N/Ks7
6BDw3Ku0NSfcDguC31OOEaeVmk6pTo8b3QFzk48UOFpzJfg+n64D/CmmCUzinlMANCykKDF4izHq
3OJz8WuUfeAqF1+P3of5Le73GK69/F1JnmlPcOZHdO51a2WY2KsfE2t2ZtJu4FRObhkH+b+xRew3
p9CI5wk+Y5S9FeFTr5kborNWxth+RWjnXSzpgZu8ZiRcKz9Lt3/U30Z6N47NwIDdh0eFTPM97Gcx
b43Jzz3yUOQ3PDmYRwz0xJslD8p4r9NtbW5nc+t1B8sNxvjdLN9y53GW0VFBww5C1tobixuauUCZ
a6gLXpcyBVMQ3gNQN04QO4GD1c9yMxJwLhN9/uiI+pL94pGjm4/S90RfQMqYQxBbdqOvaj5N9Rah
Zs+eHqThcU6fk+wVuzK+OXPlk+2yIqmen/liCrFWCIXwxt9BPTWS4C1vL+2Hhkxd1PSMwi9h4F/2
2d6l2A3WoSWJA4kxQ5hk2yDj02gpg9hA8IH52MFORv8Flfihnz6j/qtpBZvXYrO4ux6s7tfJ4Dl2
W4qKY5ScTYkk+9R2fxL92qG0SbGMFzqpdohosZ6sStR5fY6VkJNE7frz+NUhzhi972HEqK1l69Hu
tnRx0hdJU2l5mD9i7dG6WKQ0mO4LN3K6W2ZQLsEFjoFB79XKPvLoFObfYXIrqJHoSaNd+Hbktix3
oXFCqD3r7/Vi/LMvGKRL96gxNY6gLLTfKpRlB8bDpaa9EN7DDEopL3k29xOopmWczVNECt2NFIR9
javaxs2ug1Uins4HNcy8usYbLo4SMFe2Y/204dOhXTiHrLfFrufsgITQzj5Tyl6TRNG/Fm0eVflV
JvLo7FtvHOvSz6OjZ/7RzD8psBTOs8zmwdmtse4hxkoU5NAHZ/hDHope9xhG3bvAR980TxmKq3nO
11Z8ZakYiVIbf203PIQjqujF3fPE0RxD5brBI8TB1aVQCU1lT27u2gYTR6oIgGL7YLRsFqN7KQoK
QOtLTQ4S40ikAHnAEVGDtoL2BYgKHzowEJuF8RYSXWL1RBhW2s4cXvieIroSXIQavFe27OweQ/W+
Qn22Z8vGHbGhU0ODePAN3qMnyF2isELMOEbPXvGiOA/+hupdHGefK59OTUgcZZ5GC8Etf3TxpKW7
pLhXlOzSvTFWbI0Xo8PbQbnNHJKsmqDMhkDUb5534CGLKg7wvoPqKXxtld9Y/vW6o6JvFAB/Ix0A
gPy3MH5TjEeJdm85BhLZl/+23m2izkxu1nBv6pP0TpVz9RRIjtTqf4Vz18xb1++nKSAjy+txYa37
+J63lKnhS07KUHtQ6FsfHfslm65ZHvD3RkL2jI0VBo0ByjuinLcP9fweZfdZv4TFBWwAHdSxPOqc
/2qieEXBEnZSxw87YpsL1JRf8TWgEZ50serQKpWb0d3I3OcqswAmkCX50y4CTCkFspl4VZonLTx7
DT+7txCilwjdfcd8NLqCt3ZrE8pWJ1+9uBX2sebymRrSlB1BHt3Zi0+ld/bqc1HfMnHpejg4d7V/
5G2A7Yp3ZE8vsMmH8aYkHx0jjvQHUSYlzN00SGa7vy0smIh1WAN2BGX2q44++uHOQjMV19y9DOl7
kRzn6SHMt7Y+KcD9Oh/N4zjv0/jFHk8Vm9hAa6r460SPyXtijSmKQ6GfNaJjw7tZf1UWZD2L1Z7l
NfIo8oioou10nOenWomeSq52K/6IyF8WZDwXFUdC9c3tv7WFml7/tbHj8FCTC8FgDrsIFWloofDn
7LODNURvIzMPIaSQCE8h5HBSIKL9lF707JuJGg0vXr3XPEVbYV3M7FYUr9OQ+Vwpu/bD/lpABZVJ
vi3sdFNOf8forY+Y4z8V2l4n58Dm/GPqO9qWzB45+HEZC5QqA62OksHowJtKkw+38k1Whx059Wjs
6+RhJCfNeHgQeQzlMxleGopmBWxpLt96RIIRypgfIV/mluySXZld25RTT7Y0l8A9WMtUE2GiEdTT
n8zeLFbp6Jm8lC4mLo4bp/PkJhQXnhHa8Mi48ABO0vfktaB5mBIHqGVnNmVj9Ll/Nktwd9TRcDxy
1S1iG5p9DYiTM37pffXdY243SU3kLvKzB/sXV6YzCeR44lOZgfjrWmDGB3c4ayHA9W2R/IwaNQ99
O2/67mp0LuzP7JuTeHHlPRuvLtU4b4mPYK620/CUM+tWumVThCZsTgdw49P4XbDlcP9W7+x9KQlC
s41BjtNYMClvlvFXi3YewrgCKczWQUZBggMIPk6shA512bM04H+U7/OxaZ967xWSSlXzOI4tSKpd
qF156KIiMNwgVPfV9DW4Qa6fQE1lrt/P36gopfKTu1fHO+Nl5Y8qzc4D4FifrOlH4+DfHWd0s4RP
KtcIyg+LaKrwS5+IzKSjRsWu5xfuV4O2H5gwuiETMSHaQR1eWE5z73vOXlLrlC4PN7hAe9dZ55HC
ZPGzlgMOBKJ3cQfK1RK6k+FXTRHUfI/ykAukOzvCglxyvxETrIcC5HfyUm8nhOEzU3HMT8mLTrR3
TrhgwTGS3Dse1MjhUcddzSyFu4HCGu7RNJwbcz8aTwqyLJuWbJPbuFFBVpdLZik46/rkpdcM6iXf
x+floJB3hltr1rzdtT7sme+zM6vul90ojLOeHMIXvDX5SDOF87jOnc9MAvXmZenTqi9+BuUFPeRK
q+/kFZSaj/ZgBXZ9YxWPUW4b7WTS5QHxr56FxAuovE3j18DHgjMGOSW7XzrceuhVk1R9Rxw6e9u2
/ji+FHJjtz9qHnQdsqAtFkiGILTTpuk+1r6qsu0kfy3nnI/K2rJ3DAe5i43wGZRjNa453+bqLmmo
Q9gQCYqQ7e8c+5FE5TiRuwVbiHWt2lrxNra2Rvs+pC8sxfBXJmaJTXjuHfQiZxJ8TW1HZ4Qk0yra
96EMliBsmmj9eZFdxBsS+cIZzRK5Nhdmiw5AMG5xJM2IzJwhPjB1AR9BwxlFxI7fVYqzhwicxhQZ
kJF+jpEm2lcnv0fjvo0CxO2F4CAnXpTy3MuzzD4a8mRIBFaHgDAi2vZohG6p8ZKCRt0001E9uLu0
2U85C/1TbX0XyZvdPKrqps4B6o1K3RruAb8oL8RG8+EcHesxUynotLSfag6F1aHq8407PPdK0FoX
xg+rjjPITLMqBbSe3dL2qdJ9/iQnMzQnuDc2ebIx+p3Jc2BSHD8M56stjlpxymI/YS6pF/uy25T9
PjVoL2AKGb2VwYl+BLwh34r8Se+/LOMnrj87poKZieSpDIBCOfGtsU9tS3DRRv815qfURlDBtAqh
e5v+CuCQNPDMZ1vcZPLI85ewvrjAa5ASQTzDaXWyKWvSk9s9kvk6mH9TGD/Y5sRhGhDJPeEKT1Pg
BWd3j4Mt3WGhIrJ1TU4Tx4vNFJ87MsqPmfFRK6icT6F6zpNtiEZ9vM3jbzuShgprJMKD7qEfSxG3
bSV1V4VH4GurM8Q1OHq/ajVYn1WX4BV85eimq8ehPNSCHiMYO0vh1yIlxnn5CkwLndHbDJWTQ9Pa
VN/J0OA7NjR7GA/ubfI35kviXUBD4Yg9RIxjvbcuPXnNJnHWqXV1RxwAvIlCe/cgC3nvsjgBle/j
IM/vBSgsR/44rJCJ8tpV7wamS8f7FMaO+1wtj015Fel7pJw68J199mt451q9kYYy9Ad6FdihpBcY
9jVauvMROSbjiGIVAQzvKzolBuepIJd+Pu50WHT0heclnwlVDMNd+LPqzdXOiNeUer/UXy16e+fI
UYW+/nztTajU7OvD/2DpPHZb164w/EQE2MtUIkX1asuWJoTlwt47n/5+PMkgQJDcxLZE7r3WX5vS
9kbsFrZJ4LRO28mqHojErbXbCBcyFxV2MrptwF2VIdIhLgvL1kcr3EMJD6RIZQgq+9H7TdkEquiN
Dzzt32Sf13BXCLa8pNuVKg2032rxO3hszOSdJtIZlZIcHHIVd77rGytV3VIuEm+94U3jjk/FT17J
OjkGMHm+fhTTu4W1oAy3SXNDY4VejK1TW8j9YwQ8jvpzrB1bnNMpUsNGnmOjSmxZ4Ef5NQ4ItktO
cbaFbvd3QLvjUli08qMJvOVTC99nT7/s+ujoczyau9LcJxZbOn8Wbp5FhcvIYyLGzilPn5z/INju
K8cI7oxEYefx/JhwZS+p3QrUH0JkaNKI8LBtp/IgcBz55yA/8GWp9OCN9hS8CRlEK9lg6S9m9iXP
HWDBKSCBtuyc0BGcvLXJDk+YiSn95XJevmoAUTqyV3X0URjEymz1eaKt14n1ntZ07aEsVPiXV/7q
6Z15JM+vhXYQw10jfKKGbyDdDzNwvY3Eq5FayJ0Z+MYfFlWcy5e0ZwQP/kQuAXIfnKTP9lYHbquf
c3PPLTqYj6k5T/URgz4RvYJjLVMoVTE+lwaf5LQYmU9XVOfS2ALGBLGxVIn1i7uvDoeCngDGA3E2
lE16B224aQX9ik6AQm7evqJz2j58AhxS4acmfmZE2miMe4i8+dGpQrs3dgka6EQ+zxsQstYgSBa4
/YtIo7rWWMRz77RtlehNH2JyNntH7l+ahxRPBATObGRXeJ4FtyPDLImuRvaUy2Nnv2RoLA0TxXL4
LD1HE1xD34/DHo2lDLBSP8ZxY76Lwl4kOs9zGaGZRAt1M5lvEym/+Veludhfov4o6CeLD6GWNph+
Q//iM2MUWLv5AZqHM9LCrMXnu270rdxdiuYvqv/IyRGBlDvkMibsqlHNPYC7iS7I8C71PyNfRc0N
LC57qmLj6quWNwXMwsBHgTvsbk6PCQCMKcKWNBDj9CEYtJFe/ORjVpnmMqlksj11+HTnARp6ECjM
yraa8DnjYqo60hGSO0QxYpCeHH984+2QPJyqeE0V3npekZmJ+knAoxF0SsVbM614eQKGGOOcEAsR
BrfR+BCsTb54edUKn4JpvGnhPUwOMcZS9cD5lij3oL4Y6bOo2PYxt67Nkp1nbRIpg+A2aO2K81Py
ADWA6eSbSc+MJ16IR8+s9SS/0C8Db+EHAr2RB/w4HMuDd6ISY4EOlCMr4x4NyeekOpaj6AyziwxU
QTVf2IX8bqhPbUzWfKSYz4tiS3h939m0BfNShRJqTHOtNI6efACujdob5UlVsS0ETIK600BedOU8
c+kykRFL3lfpG+xkWCFirFFEtU6fb32REIWI932lQ+IzVnLSa29Kdeg98H6MJYNsc0CQOVD+0fdY
0VYMLY+TNHl1wu/sq1IH8lh9rgkkTdgP5e49IvpWHZ8al0pxVHy3KtaMr0BBUemiIMSDAQQNUWcU
WzaHUj55smtov7XyENNbVh0S2kBGh1QmIo30/ruKX41HCyfy6mmj8yoQQiXbwx6AkJKlcs1YKljr
erxk3oXo3jr4TMadr6+C6MsiE7IIXKlfnczh4JGA772FGkTTQpY/5/fegnTkqDqwaJMar9sxZa/E
3ZLKhz4+y/ZD5RDxHuHqoiwrgdCBuZaj1K3ardS54HIiGKRnZ9maXWUyVnm78fKLqb/n4s53a9UW
rsR/9fVTwXsUJOpK4lhCIm8je06sbW7syuCg+eI6NYjqVB5Z8i46MRCyulPHt1kqJTDaSPMhngCc
k99rbsX+AOAERbQjXZA94IMHm7oy/lBCIS1MNO/BdLPip0HwT7mrldPfXTQfEVeLMmOizZn0wKFa
VyzKaQk0D/RFIq56L0eFvHDygjEOhdMzMV4avYipdNGtc1MCMna33nMiNtkNT2dt7YfhHkTwC6ls
e8NF9X9bRGA9ne802EgtP4QXtY+hI5STwccZLs6BxlBNVRRXoMycUpnXYbpNq8lWy2/iowgVWelO
t0ILj2EM8EgARVVt2SCuqeYKh1aRJROpMgCR8pMrABCEpLiKui/1FapEs3hPmMK80sNiL4DD4CJb
gPFCKoQOeS3syHWEhIVhLVZccUkZMt+7M9hReTHkn2gu7GgOyRJBOC/K1L0l88sNtdAM0Nf6viX/
JVk10rkYb77o9M6rFNceIURWQStjWyGDY/eXVwr1jdG6V3Ry46dllZ1b9n7xJfT3Lj0kMwigJ4jh
3qTcKQKe0yVcsY0xlgtH45amnGO2sw7PcEBvWEA7RB/WsrYr+TT/OTEbCCH8qDpS/SjVZH/aiS0a
u1o61POFTq+Y7H1o1qlUa8fMSRxJt/VXVx2KlmiAvd6B46tbGZOORYVc8UmsAJzYokP0jQayaVZK
+9u0UHHjpxrsEG0JrEH8+E5kraYdYderP5Nwa6uTSQx87IQjzl4C06YfdUV2WXtNrVcqfBlVxT/P
rrHkGxs3ZTvXdGz0LrFlPlEL/Jpt29G8Te/gZvSArTuQL/VPGm5x/07rIL/ehhlrlC98DGXiWNjc
WdO7tTZj+dKXwCORkbvdFDccD2lM2Qs5tiisN8oqYgOp1tOwwhqY1/s22vCVGeHVL4+1TLfuJyQA
hjPQ1qbYkm/VVDuf3aCrdoR8p0tCttlW196GiZGFnYtR5Dbx480Qecu8Q7pAPowy3gb/5WOHVuew
X4HezoTPj0wYwKpQsNukXdZA0mV67hCfERQTE8wiCERWADKHPuF0jOl6945JwW3JFXXztZpv6dFA
9uL21kUZ31SLPhNSsGLpKgJeJOGPnAL/4aup96B7hXxEFjv7efBMKOFD/SIjQHa574m1IB4lJ9uf
X5j4iimiI4UdfO0Je1P7tNpxWZf36E0tzsH4MZ8+dKnLNFO6lHzQmWN8Er+xGGKcopSrCyhwq+pt
WIGGlxfSp0CrXMPmjgKxxcg5jVvdE0jM4A4xHvpwUgy3o+fbo6EgYkZFrbbpDfb0RUQXhOxUJxpP
MspxqcjIrvnwpgp/nnLzPAKe94q+1VukksTlHqT8Ww+fikSyWg+M8pHQjKtDGR5/sfJYZyAHADhL
O7BTMmP4AxjVI8xemcJh1/0iA13Qkooc2IXO4DfPHdkNo4sFwhLgKipaImsD3HTZH8gRs76gnmjN
ne9oFs3tZMO4h4fWEVBLnEX4OcltxKMALET7bguuk/WOTs9HwNU9ERPy7de/4vBeiqdRuQyp4NQ8
KiW3O0HXMFtnTX9R9ANnuAPgIPZmX8Fv1iy8qFuoBpqhu6Vl+8U6feTCYRw/1GSVUN1HHhWxYpiF
cOT4qzb7rLKrNnxO1clrMC6w6Uk/MmInoVwDCeOYWUTNplbfypq/M7+IyARpf3YlQd4JRuVyMuJi
oJ8IC2EBEIA+6MyNbKNdXAwnkxF5E7hFn5IxrmJEwMNsMdJnhzBft95uyA+kfXAgo53wTVY18hLv
/ipwfRLC7HDV/1i/g0MHTMN5CQQbQSW0nxmZwKilelfMzp3yLeLCIsnFDjN87A6naPtlcoV1QP8V
Ve1xlTt5Lds1ANkkvKT2szGuTLwVywjFOdNMnoBoXAWKQDFim3edrV7pGKU0V+ELbIp9rLvKkmIJ
VFK4/XAe6Zuy/vSKtyRz87POoCICOeUZE8YMGMfLqq/Xgvcbagc/3CCM54mQkJ22OzS/i9Q4W6iY
eVK7G0ftwJWFccvkpfXWUDMg7ecou7bUIpvYk1Unq2xS7MTkVsDC15Bx6gMKCOnN4O85x3KSAHOH
xOYi3BTCPkbQQe8MRpJDpmx0wQ1sizbvFVFrC1OgMQC5J2cJYwNOTZ61GwXQmMgRmzujG2zSbAOe
Qm7Roa13ASuT8q1Wr1lpJqJaaltuI4yDZALxRZI5ybHjf+hY0OdfXAI96WfsF84v0IiNmefnlPgB
6tYbdl2fq0ZAVxjN7TpVtS2zyZHFlsXnLZWedSytQBrRYeBUeyXqr9df42JfqK6aPwvyu9XhiKPc
C/elRX0QmqDrDJiIqbVpUlbriKLU8r1KP6lCBcBZVdWqY1lKP1rjpzW+i+4lynZHXRVVL7lAIYrJ
jW3zKYLi2IJjLDmmI3p82rhh0jA4TOlSQTr8rQb3tL1cP7roouJIiF2SkR1GnYklT4+3CfaoOWOf
vCw0sjRE3hqF+HRjzdKTXrgVTOC9jNtuLmZXaMUZICxS4TuG5UWdxYFr0R3Gl6C1fNt4k1L+Q6Nx
wHrwUKOLdhG2QhshR+D8bZfh/A0RouXJy/BUFo0zQqdI8NyFdMtCsPWtBtderVXp4KdH+A7A6o5l
gR+6tJiXIOtkAB6Vkd9oPsOrYVIlAPxRU8iE/hvznAPHHIcXg+HC63p86w1GY/jm0LWalcxViA6i
36eqBZxLF6PbTW6AKZBrPz9SDQYJspcfxCwiGVexaG385NVGDh9vSJQfFWqS9QApgDh/85JvcQj3
g48sIrsKzRnkaxn6m+Y2Qn0z3HJNmpeBQl20pEs6fUk++tGbe+Ry+jbEcCwYDDifVXrB4lWBdc7X
XqV/5R9m2vJeJUGtzYmEP7yxjOkcGuLOU9lOi9tckZqKXPMl8RlLLtWichOEIVHPQBI6HWlZRYPT
XvlMjF+jBg0Uzw1beEhbFZUbmPReAM6L6FniUF+wdfJqVPg+exx5JxoWltakuTnC+mqiE4pzNeCX
qviXDo4+jvxpRHgi5LWU99z7U30F9f26tw7tOLNiHCxpS5cXKmPTDf56w0EBQBCSqpeocZQlldPp
fsZ5gt//XzDyHU1QtNHdpL/9u1AhG7O1JXwXPGf58K0UmGKJ7cx2hbXxeYjbv0B9+guojhMrOv55
ftDSKg/p4kTaKa2zX5LxjhQSzZrvc9wspnztl9Rb9tMyJY+zYo+XhSfZtYa15O9hA+tulsWxnXAB
hNcwOMTTiT5TiOfPNPkFxyZYtt3Ak0PrkyujnpTuIp1F5gjQL/SJFioSX3HTKEAx2y3pm2WLHSAa
5gulB9OeO+aQNPA2JFiaI4vsmG8aY7hfN+k6QeDqIbpxBFJv/V/TX8OMukxc2rgb2Lt5mqipjBi6
Opzo6QLX7czVoayJ4WrtSNtMIGXEPTmCypuIF6h5GdDg2J8dy9zOEs0EYdZgwLmtCEcAaSWwrruT
n3MKyQzICS0e8q+++EDdsiDQVWBEMbgGNbvF1evERCT0a1o+bL0ANcVlgzh9bm8zwMfqaWKK+2zl
Szg+y/xHxr7SzsWob9SIwj96hq1XR6Y2j/I6eNIOUcAMvunkI2RsdmL2RUIvdkJS8Pb6sGrSv056
jCiOUyJ0EZoBWv/VPAJkTSzb8umzwgBnyfQy8+dp0w4FK/JEhU8YAT+gnbIg4FYDuAOTSSik+BnL
D0LZFnW66ZfFeOyLu05UYkFAfVn8YFGqLBefqdodetQnfNdlu4Ly8CVbTR+FeQxdWpiMt2Ftbjz1
JmSfMnXKjY6kt8abCYWnIZG6DpzLrEI5Hhhg+CXG+YRcjOE0I8JyiFyVO0fz73JHsUDw3aVfBgTE
4Be2QJpxkr/xSXEiz4jb+DAM+kEOsvY2eS+lOCXjbf6/toSnCcKQIQcazJiHEJFscLUKSmhY6qSN
wcCW6Fe2BHVge7VlZYc6Upc+Veh1KNLY/xvCxwumVt9IK6R5LBsUPXMBbBokIBoIUdJurXo9iDYS
4UrxHIUjCoVB3jwrD4AO6igPbmHvTPKatnjCpRbGCB08xKsMBEtQQ5xY70Z2ZxdYpJGDR3dYx24a
u4ja4aUYiTeCgH8U4/qaPvDMFbeEgEDHW9v5TwmMVQrJkVFXhqrxWcNQTyIhqcpPi0LMCJ4Tm/jY
TQyRH9Mn5GEdf0h8vxiNEGgnAQvOTqAEz6fAuXCnJqX1NT/lTb2s6mM3vEbW6dGd9yNKINm3bF70
yh6QgcJEkUHkQS2MI6ljBELu+F91w3eH5GRehJJCAMkFX6YKmKtb645P5HGkctpx/4qru5+fa/HE
8q3S1E0UpRjdg+nKri8Fj6G6JUiWZviiTa9wkgJuI2xAdFfUsHDWKkFrT6UmmXP9lh0OLlsIVjGX
eM2RwN1adiIq12+twuvL7wLAin5NArZsT/NcX86oLRlxcAH+IUfMWyDBVeurTzkolKbEydy9w7BV
0x6zHwpYYf0CrtSYCHgTe7UFfa9YJTNAVFBZEc2ZM0f2mQheXaE+knjGFKGaDfpexPDNl2l3S5m0
2VXs8iZKgM+B9g4XL5q7sWDQTI+V8FaO4pLnzRu2pAFPyqEZTx6zYv0pimdROGUsf5m6NZItRW1L
1ToRQgeVfpFJBJmIByw3DRAPbO4iqtyavxL+Y8aanMkOYUlT3Ea4mwjKM+Q/Ob1VBOk8SuGKMsrg
c8YRHjfUVRhv9EfpyJehHIA7QnNXlkdd3KjQTjlRlUjuZYMjQ5yrPG7deJvPRzV1590usBZkdNta
uCuis6HayegaeetgBQV72wnlpkxdOV7jWWEQKotrTCAelTHzeycNwD8fhn4KtZuBZDUmesQL74r5
aEMadIAkz77pEC/ujv4SgmieodCdDfEzRqViD6sy3CTzi/UphUffpv5wIqVrWS1DYutIrtz70ksI
fhr5FhqsN0RLPAWMcmkTgigQJpt5YL6oGXygvfIRIODhiPD1hfmkrZ2Mb9HWrFXutgV81qrOToa2
k7IdGPfMYWCXmJ8ytFhgHg7ZlmGwIdoHUY6Q7KvONdJVDIMcVz9sgTzxkcXjHn7jEgsCaqZOkoYI
LmIIXXb51aTUcEFgPOERC5Exm3B2AK1tk61HK1j16gcFs5VJOfxbNOyb4Zrr65SIaoPQOjBXREe7
ydpgxgmv2bTS5UvEfz4RyKoT+x3G61hlY4/2Tb1uJ1pmR4ffBb197fBt83mam8HaCK8CKHvYNt2d
KR7FzUKTlvMgHHcg6JwdFnG52PPscpSXuknQAevqfODCxworWGlsJXwFA5Y0c37qaf9DIL8gXx0L
6NKvdrW2Iyhc0XBNfeErw4i7bVPUdAKwhtkvzAp94ooUAkQvfxRYwv2H1rXi9aoa6nkYwaLi1odH
fsVo1a2j4be+SOTjT7RZsm3H+V9kzXqOeHBkeTUaIxAiL3NJOsO+YBuDYkJndZsIywET/Zf0TG7x
/FIKbkhmhpkhYoXg6lkvHbgY4uVJgS9fo/4YC51Vp3UMQk6aGrANEc09ZuIrghpbBlQwZTgNSX7U
PwLySruRx3fUBtocaOLufgwRa9OewxXrDS9ut9Y3HSEzzCcL3R3Jo71ZIxtAdtTDzQj7Kj2SOZw6
uSlsHhNTYgvAKpwC+juFhOrhPaYxRX6PWYamq9L9RJwwc/TLjBQnuwEgokeDqYRI2wlMimogZr5/
RHZB/KwUUDfrMM5lT3pCA4y3GLoPX3IrJsKbP8xus0Ueftc9rFwprlguHT3aUenkQNHNe0UxMf8w
kFAD3nTw2eKD+L40P1vV5zxwFT8ccU34iAyWbJPdL+OVn2H4weYUhtYYem1RFawjMOV+hLCMLG6f
V4/1DjWRWD/r+Usx3FcYu9xDKLocTdsg4WnwuQ3bmg4JiWG28s4UrfOYZug+3eiler8IJHBRGtCY
x7ngmQt8hqyXLwOWRCQn6x+CVu8r/VUR2VbKDyWGHN9Ad/XdlcegpTLymbW3Oj2KSFP7/BqhvSKs
wq45OCGmlkoA3rP07IBC3GUN1HqdiSPTxNGA2Fw55wbiQ9YPo0F99ZLHJbn+sj4rcVJzX7alW5NI
PI9mYbFC/iIihLA8Bd0SSPd8zNXvpQytBso5+59tXmZJW1vmTyhug+ziNc8Rtj1DyD+/J5aJMogV
qVz0yfcYEm8CTaXeiB9ajXyPK9AK2vY0VlLHp8cgPGdL7LKT3cvvQ4dmAmZtPk4nEKCmnoUhbOxj
8yQzKyTHe9rOhHfu3QseCGFEPVXAq/K3S+kBFZ0zgPrAIQTtti/+ypyvyhYpHDbOtAjUGr9T/9ai
H7HuvLB19sXuUyrXsHgDpcIGZAgcYFRSd+dseKNsyQ6ad1P9+hqBqoOlqt6xYy995a9d9aCyOQas
o7/4LllS6wAiuidBF2BEs+tLEsxaZFEC/VMhR9/99tkgJdFpHprF5xSAEU8c0zbyDY0/dWfSypvC
Seq/LPtpPZXhFrl9+zKtjcx0y/wm0XnSfGWcwRuFt+IjRHKPOfRXgoQqPPoZTNAVXgceL+GTM6ck
661dR8oxyldl8xv1254yECyre2YF7tYfRYcCvVTz7bfrytMg3mb2P1yLpQ/LAGrYXyAwRatc6pTE
CHpKQiWLi0YD3G5U+e8dHireoVmsAchUbPx1q39q/hf9HgAZwAshgALuXygUEpGf5Jjaig5iozhC
t+XMU/UjLSVg3KdZ2zDUPKr93ZKc0HRYxTuIPG6VqcOUxM/njVilroFWaBWyTICVEpYlhLOhApBR
Ac9ZM5wC+kjVTiMFVPWepvQ3ZexjLhoOwqIOqNBAXNLld6O6FFSv+3HbTHtKFnhQj10wDyAZYbnD
Z11uYsGNOZJ0SnQt1v7y1uBnSy8z6yIQY8gz3rbwPh+oAsriWOIRLLsvADfN2NThB4BaH7FvqivE
VLzNZgH3RR0gh3xkcf4gu1daeaEAlGebbLSF7JxNG/LVSr5D+TdpCJMhWZiUP5pVzqG4S1Br6Q+Y
6EXX7JjawkuVS3ZQEdBJo2OFhN9PTFbVCx/aEO1LytqR/s6ojdfexQCFhjQTJivECgHVNQF2JsgE
H7sgCiduId/YWzmEGqfzR4xEt7/pI9yezRpQdyxPHrpFCLvZ6XfkUiZ5C8/UWwJ6wipG7/Nod+O6
QkojXxTJ1VtkU0wfTF3z7Ie6vKesbw8dOp/66F0rkrEVMKDuWkw7I6bfm+WO4XA8dgW17pUNrCzC
7gI3CcmLhAlcWx9G57TmCkcW4e5IAG9ohwH+ZWxCSfup/8kZe/KmMV0RvnGyda6BgpeGQ5lavYgm
IO6GgaDE5lrR9twXVBu5NblCPGJcfZibNONvdkkIR9pkFhPbRg0PnoXocwIoO/OcyK/AvPBIDvKG
zAbXhBpTyfigfw8U48NwiOzo99SioZonEvwyn6dcXB1ihf4vILKMY4pFr7MFniRxcZAgh2u4mYIy
TOvLrO6WtWb3Iz6ty9aNFC615qtDYg98HLDxavkv6XJO53HeD0ugD1T6HjAitgAaIjneTaxq3/gv
XdhF1pPR4V5r97Murk1dBXlDF1aHOv+mAbMizZNgf1l5zpB9G73p/FSvQz1+5egnVwThbA4+3YN9
YlSYGQjxGlQJTXgdyUKoZv0ZfJmMJQhcdhQtFJvga1q20bSTEuR4g5D20G0hlz9wjJzBhrbR+X/M
gAzFoUApwCVrvFuIuQI3YlBPdlFIy9JFlsbFF+kUpKJaa33aefXB+2a/aOl93sU5Y6/JzwDMmzjr
sNN7BISqoPtgxMy66DYrhjwmxj4WKbti63Nx4f8P9gNLYddq2i0r3IJAgnlZrVGSWsVbnf+O90o+
5yXB4XbGs0DiaGhTDa6h9a8/K1Sb8t1YsuMlV1CMykN39JUeaO7I7GClUR+LMBZr5hBfNATk3rdl
0cENGQonhsuDU/vXFDaMynM8JZn9eIxNtmMIUYG1nvks3kXI2xmYmQvMf2OVJp4Rq50qnjBB2MrI
ezueindTqc5mcxjPsYuqU93Ubu4Co3DtY3U5MDN4EtZ44gzNdVdSwy3eyUFYTNmTv02k6E5Bb7HS
wAtzIixYtoOvoH010vMfOm29N4jWSBehdWZhYBbh4S5JIF1ZS5n2UXItOL8uOu90Jh0l4TAQfncd
ilOJ4JWZiSFBS06DByxZoXRM3riLYqChVPJIIkVLjFypUsi0JHcZm9ss6epRnUjaIX2GFqs8vgsA
DKQzBFHY6Emble4WvoOBg/17zTJAeu0utn07nHAT/FjFV2g9xmjLrpyE115al8JxBpT4d1ZF7RAj
Z7OHUs4pn89UOmCYmg5MN5iV92NzbbJHnu3yNVHmLIy/RGnjVbaNL1NZdx6Km+g7bI9C9g7GQQzn
+DWGn4TSTuUjH95pRAC5HhlhSKvrv5BqcNwoiNMA88sPiVBBf99609LsyiVtttbPv90fRD4W/kKH
yBQdCouHD4U6QxXYd+1MKxqBFtjIISreR15+4RKLF6E4jPGaAU9HoEbl8UPQnjJFMLMiPDA9e/R/
Iu0ppPnN6n/yFopwJTj0+/C49MLfPBmm4Y/YnOpfhl0otZYdPIveO4Aoob+13NOTdkUzrBKkom+9
8KjIJ7EjDvdBvAlqmsFVqb/SHRH3M30tWLTPsAfcA0lDwMepVx4zeVIT7xYwduuGTaoGg1G6waS8
NOMDQfF/qKSbh7/S0Oojy1APMZdbCbXj8/pViIZai1cAkDRlxZsFdpP5VZMZ2N4NjSgOtwdxQhNY
2ORk+DiGlO4+Bj+yNGvC8dd8lOqRmp15+BmyyywCQ27UddsxuOiokxvhyxp3SSkumvSdLhvEy/h4
uukuMN6r9WirYDWlsa+7j1rY6tHVSo7JpAGN8ub1V+BFHAJQwmtVWM1HACOjBWtTle7wymMsXDRq
AEnsy+CPRqSh/lBQ96mnMj77EzffuuhWEVGr1T4ZHbih1EJO0I1Lmn/5uzeNoxCXCoBR78MeuY23
8pvTJDLh7g3z2uq3MPgLo3sPldAi7wK+5BGpNFgwVlyVfw5u+ZiqmCwdXiH+cL/86RoHxp4D46tG
oNimnM7leaJktVwI0UVXzoL4rkLtGYjjZ8VtUt90pvMgOM6c3LwMWfF7jaIxVi6+tG7MtTGuSoeL
BJb8FkOssFE3Ba4D/Zwotzm5dYpfYfcTt6jLz7AAaJ1Y2wbMb6TEwQ7/6cK6q3cSomdwXpI3442V
P+Y1XayvnnH7+Rx0zfYc4ArtWYXAze0vWrYRncUFG+Mg71Oud3pU4uErP8LyhxQgM3sV+vdMIRlg
OBO0l0GAaFyFqNPGxWxbbAk7CKlgm6UWDkknOVocuo6Sz6r4aDFZ5u8dX40ivZ+L4GHkptODscvM
2u1fqxnzcy6RLhW4BnvnvD25NbNMswdiqlbRJkSsjaaVw8n3ebpNx/J/CZ5YQW9X6KJRJmMoxNzS
/AW81yoDSGO9szsNASP4C9eM0QJpSwgtZqN88aTBFEi6XZRYbEf5KIQXq4S55yyYweYeQfi2qc9F
fKizVZZvgxXTKRfA4IJtEMA8Yp8ruFpmjETt13gdZoIc3eaMrCh8IVKMnx9lUtNvPcCCWaax5POq
b6JMqmL1RV51S2ct8tlzSbtj+J5EzDYJLvcUEHzrD28Eo5OvhNYAbUFbMtCBDdKNxogBVYgiuUIr
xsxGFKwQrMGPtOppVgOjxI/Ecmu8Oh3m1/hWGkjqhVJswPAiqCif6F4NR9gUHLm9LDDmACUNyBuN
Ikq6LvXXaLyIrV/IcbGUaSvnndGKO7ArlyNy2nLJ7Fu+z8t1BzcyZE+/V+DmisXcpKbrfI2wwpW6
h9mtF91wblQG9QX2R0NdqeVGiqxlh0EipETCqP/YEJCiLKQyJckx4JMhk5NNuNbpIf4w1Y70lt30
4u+fYQeLC4VdWwwpv+Odg//sefZOsnUmwqRtf3Lxvas+M2FbNOuA5ApgTOR98KM6yQwrqyVGlPl7
yA66/wZ9sJSgeVqOhqrgpYLEESuwd8QZFS5FQbyP3lnPfv2KcSfea8K2LbGuIKnBW7gSdZaR5Qxf
+Defe6Ljpqwp/uGyiGwCWIZLGv3MO7DBKWiStiFBDBPjyfz8MwAbxZLd9U+B6RLGWVI2CLZ9ZUX5
r+liCgdZ907/FBbTOWQsJWiG2FHczEdRedTgO94bVGpGRtTIgi86Rh4sTY7oiORqjzjQioiwHnG6
YQKckG82mdo2mVB7V+hPZIlj+bOj7YWd0iYTp+IvromA+zcGWNUm8twW4tjXb5G4nyWFRdzDYmYo
zU+ecg3Gk58+NWsZTdtYEBiWOZyWkNXISJeBU5GEt8AcQc45wqWZ5LB1sV/8fle05vU1KSTixHQO
ttgO89dSxJdmvIKM0d8Fo35plVu4+O2Y/nFRIxsCN1qV62AzqOekeC89+lSOKDX56MnDwfgbD/R2
9G+zlHvyhEWQfBrBW6h+N/LbhGxPXQIWhM1aT1by99zqbSNkoRKSxhYCQKp5x6Q9iDHmaih7pXOD
OEEnTp8xMV6Vskftj0Ye+05jQJdx3Sp0ObE0hQCvNZJaLCcQRpnfuLI0YRpE88oxvi2L+78QcW5t
zpdqoF0AWSxF9tlwL1EA8UVDPzgQTQwwrIJA/j1An9ReLW7Rvjr1NoKTwI4NyD67h8bDm8UuBTmw
9t2u++2L95D1w9SXRfpGsChClgviZLy/dsTG68/nE1N1Rb1Hzq7ssGaTNgGIBdKGyJDBvYeXVZ6D
+hlDHHWUJPXlmzl+6AQ7iiGJLL9psMuYtJzRVvKfsSkR5vG0ZiAKjNhkpjv+4oOwlZKuviao1vPz
ZbKKhkW+Mc1pw7NGh81Rzi9QIhD+DFob84GyYj7QvJJP9tazNsnTqSDkI5i5maDATVx8xt1pPl89
lH/EOS5/BfQUavLlSb9xxJlEPWpbH/j0QHlR8e31ak3zLzfqCRFUsxyUAiq4Q23fOYlhLDrpqlT4
OYerkW8U84IxocLq4KtkLV7ppaXnnXPyhgSXdDGO/mhLZBKRbJ9jw9WFh9umbiBEKSSsLOffJ5cp
a95xx2TCno9BszriA4R95uoD5oAvmHFBlVu3PMjutDLGs7AScXQ5qfGQkz/YeT36IE7AR64vqhez
W4f5XkhQUBFTa/mghY7H9VHQiTvW5SoYmRGQUxbiO63fwZitOjyEiCtV4Ue1/sL83ScSgZufz1Wh
3m/Bt6dsYzQ3UsuZ2d9iNlTMxJN0n6dGJXwmS0aW+vyDtiyvWEFCctyvFUz2LOhKhiPgRYtApPnJ
Jxd1zvxFNCVOPZUk55F0mNJyUoDDb4GM9fkIs9BzdYcR53VMkxmRU+CTOrpdNotdzhkYcLLAtVYO
0S/zDJbF6/7ECYOpyZvuj2ChovdafAUo17hE7YLbmwQwwH7TtjjhS5PyeSHlBEiWm2G2dhPBW4LF
+w8J1W48kApItLXCRiO/qd6Wt1z44mkLGM6t4YcKhYUF4BUA5JpF/e1NwNo18UK89QE5S7NthFCt
ij0EyeiD8Pv/SDqv3ciNLAw/EQHmcNs556DWDaFWYM6ZT++vxsAaWHvXM5pusuqcP6IBWPX5YQQJ
aGtr4nVPFNzSlMsI6lEYVqCMu5UgDurgXVvCYWonj8oT+UQOUAbWGF71ahSyeahDhHHYIZemS+Wc
ddZT0g3xp1nu9JugN9Q2grA0zz3Vb4Is4awV8G2JPybeDXyLWf/Fs86rC9hhbmFqTFi9kis89sXl
qlEVl36lb88C06v/uKx4iIJ5FQ6M9upUQ6USYd4cSMtumVDV6sMcDuPSW1fqU5oHy9HYCyCjiJfu
klsXfk+IhBQyfRoUGRFXoiMhbOHqsu1rIH4I7vqUKDgwU3fhlp+qBMuiobkkcafEuHVqPHQu9l9U
E9Cg/XlAjtHDCk98aTMC/VwuC4Qf9uReuod26nIPfOnGG9h+ooI9Qq7NkCyrfAqOM1OUcR50/Dh8
f+Qf4u9biUPDR1oKkcWwUWu//Dc8d3jB4D01a2MH294AquxAxdRPOpgSqVllloXioVp2aoE0bluR
kzycgA1n7MVTxeYo9VEnziKqrOO1lqOc5+Fo7ZQOVYzZxV3/amkJw1ltBs8Usx+fjAynH4uTgtfz
kTvc7BkiIVYzMA5SXPlJHYDe6tyiJ8qyrTgJSoskpHmM1MUe3mrHJxFhi7c+01LiBkaxpL+l6OQY
p1A/SMkul/+s7KaJOCPoTu8jKn564vVT2tFSf1slp4q9nuWThJJiY0S3NMH9uxyyHSMzAHUgs47y
OSZo0SNeYaAc3vd7ke+L4twY3za/8GEc1yMKglgRoFfJLlIjXGACnjjTRmPI4nbktxCuKdrBnRhL
8DZdu0svvo7+hSCfEKFyvXXbc6wJcJU8WX8knwD2sCDgAVmPtx43VoMhiBug8jXWdhX6KJp18GMF
nEB4kIyUZBHqx0RbjVVwUNJsIUsrkfdloMg3OS74I7gSeQmdw17BbE/KVQ/HXzPMywxX2fTbFig5
d1tAgph4f2DBBrS2CLoK2sqgELnxpgoSEyKSGMJelpuRHYhoL6Zlg3dkdNI5strSBc0LFHaRB6lw
RvnhKq9G22TlCaJezy84ZiznFcUWv7+0GEIWj9afaJQUwX3WC4/t0k1bzGfD1IZgcrsnbkKAYxC5
TzZZ0qxAGJkYj/iHC2zO/Mwe5uYAGlhVb4Yp/dN4GyOQ3KFEcZtB0kVqO3F2WlNBJVHdSXJbsRWb
EMU1RrfJY9SeU6JLjb2JtA2Op1JXebiL5LUhLUj6lR+jsSKv17TZfpGG8kzq46eFFJTCxjVuDnVH
8KBYjjAZD0SlIO6s/YXV1msnuOgVorEaJn0V8yNS6OThmoXrnnfiZ5E58hnu7BYEFFV8m8eYe2et
/WLdE9aDjG9ZzMMqrSO99JLyVZT4jM23SroSP9U9bPeAQ7MLiMgcpp2D3tsJJ46J1l/N51rczNDu
zi2QICB+12D8wvIwk721Xnw10l8e3oDD0+zUouXwAMoNpIIKTCyQwbyr966FsPzQxV+qzcRJ/GcF
ZoNdU6iqLAbbcvhlNuVrZN+F2DW/8pSFS9tLBn+Iiqu9pY0MxAX8yuX7iD/9EKUMSCwtetYubv/y
4qqi9iAfi2eLrE8i609c3oQ0oV4n2JFRCxbWpJdtKUtLBy8kKh++fbxBzGmEl6xUlzZbvn0iKHQ7
pw4Lx+hXj19w8u7SP0zvIAk/Jb/S0N6t4Sq+jtJ8dFSZwMNES6dc6io2s0067CJAX03oT+EaTdme
RhynJWG/YcuFmD1LkpMk7iiMkcgBKYXXnuRNiONUkTZwzg45LkRngyM/UgMfyIH6dGS7eOLJtS4w
y+VrMk1z5R1ojBXOVqJbqf1uNNDHlGLolMTeyuI2zae5hYQURaTnf9vkiXFNIk25xuI6rrdqcXHV
fZFeXYQELoFfgpL1uGo79oqUVHv8GbwdvwCtRNYDZOjc9LT0OocUMFHk5MnQ4fL3YH+xSU65chIX
wO/bHD5C9cuQ65lRPjWYAwJygCWHXUuPlAE6EiBeFbCnl/+J7zSQnmRPTntsHgQPYaJeczzzRdT9
hqKtNY6KhGXeWOnBglYIN/6wpY/c+TP1LadCJj2pi8KQJk+G9MknI9U1JhwQivaUhQcz55uv2Wgi
MkmW0TxchAQxQMloaOdR5gTeXrPWlvHO6i+d2SX3L6ME4EAczgyAC1xcQpTYkK46XhQ2DW0A3AzR
PoY3O93xnwgYKESP2DIx2NpTDTXe23SizUiUsnxwmJllr5RqHbH/gstY4yFrNZaYCKX8T5CgHEfR
wfwQ2/sYwVlcb2EZSP5JAR1DiaLZKJzWMv+IeU1tr0LGxAFP7Znb7bX6Zhl/AYyDX58hWVyPWDCk
hPYp6Ha+e/aqO1Y0AO+5y5pj5hK/L5ud+yLzTihSQBYhJrgKouzLbfe+udeaUwkQlPxEZJoOq6pk
rKztmVYF00T5pYBibrs/CDQpAWdoDHKUOYT8hAISQO5sHNFLio23rVRsVJj7aBHRagTPJ5XoLKpX
tEqblNZHb7zGsVwbpoakcpynNvqQ+EaEN4aAGZB5UuBfR8nHRoEmPDUula9iOKh2cQlWTb59TkSO
z8tANRnk2m8e/DnGTS1vdIw6f8NimMGxMETWE5ilTsB/jrtlVi9xkHFsTC4tkbBvAI5iE3ogi44B
P7AXMRgBngaINREfZvy06szUNrgkQnbpiW7uIKol90Oo1632oY0X1XgKP9/IiaXW31izxMLOPhwm
n5L/9odHN2DV2kqItnk5eChV1MGVnTIR4CTDeu9cgwpn0r7vz9ZAoVzXTe+wdcFfhUa0esTBOS0D
cjO+9ISwp0nOiH0lLhwxCKa+FfHW7h9qRtJJiVc0Ic2GW1pf5fITYIE5bDFqgGHLDol9Jn/QTzod
7sa2ts8FV7SGag8PIsp1LmbpWF9U+elXP3a089M5Gt1d1y2DViCH3tycSeXVd878KqI/qdAniE0m
KgIAfI1GcCZ7m44egvQ6aPOSq2mtqJuOxHI0uqRiYdfgPpsq3NVfZGz7B7k7uGSkWDCBEOEIJBZ2
91Hh2eSiEvcyaAESLZqRdnFM7i7nGQGf3o9KrZaHH1YA8r15JkjQm5x0BLDSVnuSFFS6mL3esnuQ
c5qUeHcA1qVvi3oh5w56WsO12GxgFOaUYCwuyP8jTs4dQGJXYusY70OxloZVq94SzGxhOTEoLKhm
IwmvF2amWfVC50XgJmFe2dKZC5XHqFwGTJXA7GrtTBW1nTmQ/akBLby31S3mZj36ztW3xTJRIH3k
d03JHsPmT2d7Fs6JIJTDXVKtUTK1+TaUDoRjT0rMtMoqi9Gqc1oa1DEgBhTfuxY4U01fGAEVoa+q
cSaD460sUCwh+K1dvippzgcnxq6MyAHhNUfMID0FZoXbYWJDPejuQXwSnvpKrG02EjAJ6z/ss6Cc
Vd2rMsnfZPSynK1r7vh6B/+E9wGtcolSLUTrXcNL0FVP5OZcQ24h5RQfzZv+YaFuIaN9ErmvO9R1
eh5mORUv6yI/pirL1lH8AcLgqckI0mYQvcodSozwYJgNjgyELVb/3a8C4COWeaSxJ+DkaURSYyGd
KjwbqOMVQsfHfO7b8AuTVJtF4zmGzTmBwWked7bDA5J8SQbBidVUTl6JfknIjDVIj/L077Q6aPl1
1D99JGwqmrjmzkCFFkT6IO4t6GYMQkG90HnBi309k6cSxUQuRQka0ZoO8c0Uz+L0Ad5SfnPtUuPr
D+f0mfPc0ykf3xQA3Crf2M0J5upO1O7EMN6VvE/xE1OrmXJeeR9D8VDROoq7VuVhTDUUtgbSdaDq
Fm4dbQLKOA7TAql3mK+t7GigCQ+odUNRxWE1EgsIe+Nvw2RWx9dEBqudfjl2SDgRJ/lAgTwqrMr9
dMK9xJsLbIvWjj7Oq19sdP0qhCty8CE+W6fDfFTe6uDLSfAHAtmVxM7MSHTlZv8c8rdibRqCb+J3
qa76YR0E96F7JtWHlP6G9Ts1uIXgG4ZybXE7hS5yhyNqKtxH27p4ZuDT9DH82xYVlcTufVeQW8x8
zN2eFSeSD73yx8bTmta3ESyJ5X3QUwict6ccs2Jr6JQUK5+R/mrRNskN3UhbAAcu8DR4laa7b5GK
+BsZPD7U6UAkTCb6Lez5GGAiXViEI6orX2z/pyo7St3dNub0ws+97BwnK3vCspIfI/2vkc2pjZXw
mzLi5m7NjTl5foL8df2frj8j9hzFR2ptWudWYGyh8QF05YvnrCiQJFtLN2Bv5GOoNgIcMtBJ0NjB
kqX5C/QUg3jaUQ0UzxBl+RDTHLsxc8F4t8NTvIhYPwZwTAzMCmlUbCA64K31DnkgJOVRwLS2+g/f
zCgfGhQ1no1qT8UjsVAKcYNt1WyvJctwPMraI5euGt6GiPkYOQbs0kIhHNGYJzvD+MjSVzzuLW2P
obCMPhKOsNw+o7ohe3XJxKCrFFchMDq19arvT7mFcsFZRPmdCoQUJQRreUXm9v9WLAgSDvsk3gj8
v+Z4ohxcNL5EtI/Mm/rTzgietD6FDBIlaWMuEEt1FJcQ6SQd8R7QxaYyMTm7ULmWHcFDr6rksRM6
UcFFcnzNR4N1hTWiCuuVmv305psaqlkE+DbP5klz6jMqUra9uRJOvvBTw32M25coXXcpxMmRv+8p
1W6XTgvRSIoGyuLcO9VIoJh+vq2PaOtpW+HoV2ruDaG7W9vyylNXnT5Jy6Umv6nHcOoT1fYFqh0C
dhey6OO9Z/AqCMsnJfoXoPJQXf0y69eYlMQhDY9ntb+ZdyV3H8gtkGFwuBuC7GpbCFJhK6pF9bCq
dQjE5i1S9WIZR5wa8TsjgkQGEQeAKrx/yKZj/687AIeUj2TcotN8DOrSUBlS2BkWTfmZIL8llrs/
QNS26oYGAhiONQJdpAzwTtOc0fRO489UL1aaxiCy7ZtfRjiEpCC7/LBBeolDZL8dgMU9zLhouKtM
L1iANZGRcQiSb64HP7lZJP9I/zJXom4H24qmKgTvVZYjOVo3T95T1jU1IYdpPzPl1wCaYZFxrZRn
xFOJvEplEacqRTtnwRJTW3uLiMawtVnFx6nu/ZXtQYgDSIRArs3n9O96OgoMLExfFt0LwtM0Es5r
YHtLXkYHEoXlGsvnuE/qS5rfXIOAq++6FAFWhxyRuglqR8Mnv5idnzSk1dLGoj/IPwBqJtEah40f
kC52rPUds1JScQhhTMLFmy/lL5mCIOQbjkh8IPyHWggQwBtpAHH/k7tbm0mcQoYSFEnm2qkhfXpy
PWCnmexSVCr7MiCRSGAivP5oFfHR8nkuRvPYEy+E8jQ311m7s3yC3u4OUwEpAzlTnKNyFUD2awfq
zDH3qN0GgD9Hv9eAjekAZ2KdiXt9GWSXJqI2FXnlWD2JEnOTt3igCxo9Ypry2G+0hR2fmoqUOD8F
4l+KtEEHOE1ksZYDJpFq5xXAECfN/HCqNy89hdHEnc3EAVkjDtWUT8opcec2zZ+HyZphiQ7WGsUy
Sgdct4JNTb2rxqfjO6deWQ8LCnQ97PIZ2qF67lmP32+Z/z+bYdz96EKrUdrzsvuhyFMETcxalHOd
vO2cDenTIU1OCaJq56ez/sTPYJJp4RbetKrOFb230GqMiLdihuYx+xZ7Z0NoWHsLwSol9YscZTnf
4U8ni0gdyMpxeOW05aCfe+k+EuZsaY8h3njeGY2iLe81TTipgUS8bSBaLqjkpmZx1yv3unnEzrNy
EJ9eM/ngues82FuAh9OSCLk1CrZJnf1EXN9jdSn0ua79WulfqhHPQGfPoq4/w+LuxG/VudFnPvea
M40N02GhTaPsJcMqCJ2jia7B6lOmrQzT6rNp9hrhNcHWCllLF7jr3PTegg0opfnvMdJ4NIhcoPfu
pBkYMdadT6jmDNHyjOAXTlmsLKM3p5oTlAIZ70ZnJtDqpfEN5UpmDRpD0oCEYdyc8yJY30BAoLmo
cugLMPeWfauSS9x9B8MpU3+6QF3X1aUuNShl4oAo4dGtr7jbjemhgqmlcBcfKqykcpOvlD3Wyfrf
1Qkz5l1F8lViPqkjr/oVQdI80gdCzrTyame7lvWhdPIFgTeEZAEjiz1Fbb51DBvDU2S/1B2lx8c6
PssEgWU7GQgUMMueGVg/Qg9Mj7PSTUX4ssHwxUuZLLmvw/bQDruxQm8bk3DMKwVuJhODdeAIMJnB
EFYEF9/441AgM8XSV1TYuN4vpwGCut8RkUYPqMug4mKH1H9bZuYR9LCDeIzUF2kDBjRkVTHZddso
2jTjGnPBNPiLK0REz9aF0vruq7UCWYcPvpvnyPP0Z8wvrJ+G4C0lW5XDoiNisL+2ICiFzDRL1IKO
7NZJfyT3lBuLakSOBPm1E15XFdNOsW4l7muLM/vwT0Yl3UCPpmlB9uaiibeqt7alh2rQE7PEqrGO
cH0ZqDkaXqD4TMif1qCYF6G05zE4ZkDALAkiwwOfqXACdDJhfTt6tNJdMBAqukQeOSdxIm2fHVZ3
GtotZUdUXJnvrfzcTMgkRItAPEx+U6sLrH+O5dxCbz4LkwV3KDqpujv04XHgfpEbCnKYHSGqSbv7
aJgYs+JWVR8D83x1scqLwyWqqSuyAxNAugiNjgCqCuliqHf6gazmEPhU1vavVufAGr+h+UVod41a
Bnm+3VY44Takt5tr4O+ufdGwMMWlkAL1AUzgDmQl1Iqzc3UH/AWrEIFw354t98/W9yP66LxD3MeJ
Jfv9xM+ParXINcQJzF0rPdw6zcnpd2RrDhDv5LeDZkbtM/I476qDzSKv0jHRBkcTtD5Pa+RDT01b
S9km0Q/CgT2WS3WezLE9C82Cd5DQOoRCVMB+ES2SdEk6uvDNaP3TAmaNiKCYIonJQJ3JOu62o7ly
zJWZnpRiHyLVkk4mG1yO2PxhGJ/KcEmkdepsDfK7KgBSqiglvyANyiZgA80flsD6wEg4Tc1PhVPA
cl+CLyOuF3WqlX4E3ZGQjomW7EcaNzGVxGh3WL3nnXa2v/59gMMVS+2c/r/Q3cvOtWu/SHrhipHc
PdLqVEHeh5Q5XYqVSY+uws8c8uLIWDkr96k4X4FoQCcWmVeCk7FbWAYeva3n/4jEuZJkgGyT4oF0
tA+vkpfouZ1NReuqS/a5Y03zeZMc/eqSV8ItZG4arByD+tTd78r+RTYzqxEEWsi9xami10doEJt2
YqZue0F6FTG2Wg+ajmNZIRCRFiYXxfGm1yDKLzUvjLlL7Ef+7GPSU6kEVdgvZCL2+LZ9snR8+kio
f566PJa9TloGhpOUv7V2dr/x+5/OLkCncdCws2Ixg1QpyeQUFupkW9mHsUcePmMqjXiq3CXaH1xJ
/N4aEwLsRqBePWWrs3Dbxsmk3Ero+RDKkI7Lz5v5xBpQ7DRtzY1ibhIAhxR4rAE3yzv6yYgjNBde
ss5wu9k7cYxWzlxZQM981MMzbNY26xGFv8Yxloi0N6CVNGiAceB43DO/JOBvaP3jksj6M0QD5e8H
2drltD3MUB631ssVizoJUNBPc4c0ZJlc2a12UYNHij/IwnYHyxicSO0bgkPeLCr7gYYG2T2vI5ZW
Z7gowY10aQfcVPXdQ65+ibIWTqCGUYUsgQawlPCnpD9LzUGOHuhVZz44MzFT0RZZaWCeqqm/wDJu
YDA3poO78uoZSJ2/qFe2fvBZu1e6PQ+jIzN7QuRGg9hYRgkjbomWdE0HDx1XhN4QnojDFXG0YftI
hIl9fEGaaQGRDkxj9hMZOndUE5904xlnvEoWcuDoGMc3hBRk+qpEgLqEElg7XxAXETQ8qVQMyYQJ
/9ML0XQ8jQ5NvQCxYstLYswEC8999BqhvIehWREDFaFo6sqVtdezvTW7sx/ak3GeEcAIV4JZhvqc
ZRuBBW8I1dAY1rNN699sJO+SM+tcWpU+ERmGUwDJ4Cx2eTRlKsCseigNoPIHretsrJB2eb8TUz5O
VIm3jTeeh3NsN9KwJaaWh1EjU4/8NMNaPT6pCiTXUe4QZ5/idpmJhC1SiZx7nCyE+y+/dBlc0Zpb
4/3LJzE6N5AhXh0is8m1/RfYh1yXUFuISAv5TCYTqT33aUHW7lhZPcOeplj8M4LtZVufm9yMhlZT
ZTBhjp6wSi7IzWN55plsHWrnVm10hjJ50uotlmdEjORFeMYz4w3xx+8opFhP+BxI+cQN586yfj/4
m7hkexaQLElK7bGyED8stZ5gJLJDqKoheh5vPe5qpaHke0UiTZc8h3Bvx1sk6C4xB/bKRuhkXnCO
TKsaxm3noZEnETzRNgEBxAYllQeIDPB4WT2EFUgvnEhGpEeak6TMHwCEOEbl3zHcD7MaOYyAJ5Go
dNFyTD5SAu+cahsMG2FAVoq5MDOr9javzoG24ZDJHcSdRNjwuJb3Cn+uvk0Y0mXqKwvWhY1jsaeh
HhjYrKD2OarU9kwXRz5csiacjh5cpAimgIyQDM4LRPP/S6MVRiK+vZ6EUYLU87n0wKXclkv6vo2F
h8o07a+lTlyJtw/qd+8sW+GYhX/03mmyUPKjmWwoh8Eiid8UifptzGcCeHGTmcSMT+t6/OwgNQkq
UJWlQm8myx67okEUlRDzD8qtMT6EFyv8zFB92+NZbHNWcJBm4VRp9x4yK49SkIdXrEdlZbv3/pEC
ukpHyb2WxdZydrKxDENszoRj1gOCi0ss1Nw+GEz4fBAsAPPfa9+BczIhmiPrFS79JUmHY/BTSBxt
mTntpb+YTL9sVTTEOSIMrnLce84llbd6R3cgWxxxuwd5WDvyTCYUYhBaP2Xf1O89H0PNXFqVJ2IP
s+Fc0OXT68cw3stIbPUT4pe4qCcgAeL6DbU1L29RfNJPw1cdQRh4lFCJeDGfp7WbC19lVn0l1A6q
DP2cmsShZQgMQHsLBkMvW9YssEI/KR0rhB7SVfwBG5IEEnk52E+PKtMA66VKzzWMCK5uBOhNibZx
WBnRQlIfOlAAJSgCeCl2FlIyFiELn6O/pk9uUrMEojxrA+6y9qn7JMK7xzBbauS49g4WCGx7CnI3
AgbBE9uYG8o+mjOS8rKnFEVTm0MUYFIEFwgkifs8wU4ZDEuoMa5SEJxlE6zoDdbKM/bmno3eLt/k
8AklvH0dxazSQpMaF6Fj7p1vsWJ364L8jupTb7p5il3zzVvinttm2yZ7RbsL2zCIrRdtzX6j6sQ/
z+hdGetfvfhozLeH2iFDbKtUJDADfRjFYtDnhvkxQKYSfeerS7G2BcZFuJf0YiZ5+9I5QG8vK5TH
0DrEFIg5WbHPnfIBeG+hDfBI44ME5ggtHpmx6NLforszEMVXJt2wJvdU6HqD4K9WLoH7SH7H8Pim
ibhboNtMx9+sZa0RctZtSHlDug75vGTqqIDdtGaTJ9PKwQUmQ1ZvCKYiERIkIrNPI5c2NCBVm+2D
7RjMzkyOZI1EBGii2ZHTIx0li5iHtK8usrsn3U9oushYY47mXwsQryxAYOni4FHjqxCjnKbyiu1F
OhQwdI5ZxkDRDqX8TKVX7dxwMBsAD+o19V8Voa3mDZ1BI27gAGc5+uiNbtPycJejdSOgARM1bX2O
i02KdIbYYp2penhnFSJUZwa/5P129K1YRDmi5xHScCLiGHos/idqRvuQIweOmhQt+HHytLzgIOYN
OXpD+JP9gWq1WwPyz+l4GMC0ml2iLQsQZpWh87vyN3qOVBZtV7yC/XGMPeGSk7rYCL8i7LVAtFnx
zXNJBIcSElqsPbRyXTciN9mIF23CD0THyF85s0mfVdex92WK+BFvz7DOf0hsNxr6I9c5wZwdrOw9
VUSsJkSAdatVQnVvlqfCoUHGcR97gMhhlk1VNnKTDOHOEQFcqLgW0ZpVwUW1yEIfnGTtoNa8bikp
nzubEAigC9/YC8N0VH2Kxzya868X3Zzlh2xkNYPEIHIR/Lg8EuMuwE0tuFBQwBZbayeHENyMKUBD
4ECSlWAWQu1XrS9Jx6IDhY1oyV/P8l2QHgzriHGRqti7ByvHPDNtC1YuCc+vxbJC+nUZPCTtULto
Ezto9U89XqYe5FSAEYrCayIaJB0pEoicshtMOBdAryL9aclBUndAclpw941LFq1MdVNI1ypDW7Ex
ULqQHGlv7AShjzYHV8atyJlRhdu8/R2Yf5PwELcowVPWUeurjDiki3VPTRBtZWLD0pSvMkmJkXnF
XH0WJVothClpW3owYC9xH6VZfKkKXCd12Gv0YNAuHc7IcFuaRErlJR/iLOu8W2nYh0oK/5qy+KS5
hLvKS/WZISmncRSuI2bFJJX/NN05+cn4SGQCqEqFkAbwfDVEP+ZL25qLuMzX1D0fFGs16Nm7Gz87
2iRtvlytp5fLkw4mWfJjZj6rhHg0v13a4Dl+4W0zMu7DJNmXTJKB3ECpKnf04tMGFz8xMd3FRklK
7CrSQvxvaUTvBibLgvQLd9x1vsplig2k0FcOZErT8sCVEYfmsGC1XqD/n6qBtt/7fXNo5eZgOcrS
y+1LpyYyhEvD+TvP0QZqvoRuBkNoG138flxKik7cqLOUI8ZNqT+qcJFIMuzMIZnIWrS1uejZs0TW
ZsdZU8r1j62HUA3W2XIEt8MuEdN/jvDNQTc2JNnaCvCLEvKHzNwHdTLzS6GSFDuQRWf2hC/28zAj
TcYaltmIzoXuWddGekW0pOuVy3yEAYaKqtU3h7HUdisloXNQGzadLO1jP93lbUBx2LiKkQk2CB8U
j3sTFmFIOrrXHF4qpD9qsmhybdmwcxYEvAY6u3EWncbEvrcOVo/WNE752O39MF8aHsG+6JGtWJn1
hajNyVnoRrSGMcJHaW8GGz3hiWDCSvC9sYI5yUeM+6T3+oOHKYi0zZ1BhoAcFfPaIlOU3EdBY2Sh
cq4cYtjoKKOeeBHxGgV+set4NBhMCNBT6bQslmFmYTwjlohoe3KLF61NkBb0xajQXC9EQCVdNAo3
pYLn2253iv4lye+RQJVcnD0/ikWAjUUFQUWeVgXpCWLqMlHoXIARkxKkLZGOL/dHjCUxshUDXr8/
hT5oOdRSiNrQN1iTUAZGNkS5Ae1HaiO8hQ5urIcHJ/7I2asGh82Zoo3+INXoHyiGHE3SaYjWqjE6
GwCqJjTxMKITq8l8TqJZ2LDh9MS7QqvniT5V6aawiQsbuLNVxg3ny0G7VNAOpiAl7BAoiN9HZ8PK
nZfLsN/kzdyPlImB4YoT2JPZjdk0g3HhjtshfhVjteAHnVOzOY8N5HUjg277o9dgSsAk4dG2dm6w
TXF9AKYyKc+QJmkV3Drnh4VfoRfbqH/zjZWl0AEGc0ltPRPhZzteGLqT6JHj8W3oIAssRHZgE8jQ
AqmbeX6yrGh3sPlEYrweMR0AExegzJXtEI+dhRBhWOsEuHnJvELbqQOESIl8B1FsOBbFxzuKXBuq
ECQy8C3U1ZbOx4Z2XvxwAQttnHE+aM+WDqNOyC/5BXOTUSVkDxWSlpi2QYgxGk0GD8k7do+Bmaoh
b2/Afs113WYzr5PmaoDe1u0XKRK8Ea+Ala5yH/qxAl5jqUSYnSNRCAamEqKBVPTsqUJgKibKhBCo
VkxqPEolci30AiQIoHlo+cz1dKUR6pW70U4vlXlSDmwbLHAAg/PCvJY5PFjwmxF8bIJhqDzhIt3L
qJPZCJ2biQpIhz264gPkcCe+sBwuQc1mzCaiWMBuyEwzmjMcpA452nWLFDuLBGOfeRn9Vf2nJ182
VmKRTlGp4MGQlWJihb9X4mfZEjmrbcnwupFcX7EJEwjEiJh+SwFIMRC50nGJgWjnFaOhhQ6sH6q5
R9xe/VUnW4sAtB68q4Kbk7m1M35WjSASTbZWXStP7LBGWRFOMWPhasp4U+oSFe1nq7x9jyzRhI/5
3Nm0mLJKVnO1xxYyUg7Qqdu4/KhNXGHQCF397txn2x8c/x47x1x7ZOq+Cj6U4kVohV3epXjPw6+x
Xio9U4rBwgLMjzQhV5kHK2IG2D9qVoKev8/6RVPpXBlIKHp347Qu9NSP3hED3P02iNYEgiowETl8
xNwzucUDhJ/ynPKlJNGpL2D01a/UBnuIlXseEu9K5ghWi1lIkoKbYjbIKCVAtpGRIt7L3yLVAjLT
MPcKiVKDRdjxwC16T3NEfQHf3XvsTpb5maCGjkd3Lswfjh6gK3kbJKr8+eqtaRSSLcDcfMBYEpNq
XI5B8BVUoPZUQlFtkP51DeJJE7WD8qowGuQEhyi/SvRng0rlnyky0JBl7iYnb1wKXAG0Q56l6KiU
ZHq9AlTVwoSnXoKQ2HXMe0qZzSKVYLZksh5xhBZfrX43+xufRIcXBMqYaLlIopArmKbGppfPXn5L
KNIl/CjcUgGrmPQI8QbCetN4lK0H4CHZXyYws9FJiY4tiVqTRv2QFdZ/aeFDCMZ8R4RfWOxxGg61
oloa6NkGbZoE7tSGCaiZQv2C/GiZEhEpJ0cMA6nMZ4GjsoYtMOwP/hFCP6xP5lfCKdNnTC32UuOh
/yfFjtH6YTLXuLEb219onrlN2XcNK5/5QHEuSbZRXMErkRjZf7qtiAaMJzU8sAqowFKIYJhSRAht
/vIGmgjcbNVnxSoqZ6I/hEXEgnFHVnEEqpIiylQOOjVsrBnJir43UqOJWJ5YCftDt6fnZkBC2S2y
DT7HMVmQzSwmdvXOvyll82I4meHOCy4S8Xpo2putjHsRV4+erTOH3L57XP6MxL1KxH42wBSGchMP
eZJ/lthSPH7kzOn5S6JZlwQR+HAqZANQp5gtN0zGVYg6CF2FyvYUy0TpByjU9bsWFjOtPeluttCU
i6TfJdolNfWtuDczeSveC6p8NNN/R0/l4wQ3GduRQuXonur+KzdeaXloLI/8I4OiDdbDX40TJDsH
KVVvf6p/0GkkFa9lmvzK1l213lW/Vd1jTviMtU0Rwiga6OJvXOaLQX1E0U4K1wWfb+XNtcBemBqa
COWvBfx2n2SdEQpbuls+y8DegSZA20HG1FvZ2VHFg+++srcldsvkWohrNvjS2fsG7abkryRBZPvH
n9kZdpl+5Q0Zxo+MazYdvjuEfEnxSdBvHF1RGI7kYsoH3a4o6KYtWV1b/b1iDkhoP6w0fW9DpID5
1won4kvm+glxtpfOSW7AqPZucTGb77RYFb2NwZe9JcDER2l8OnLtw0wV+V31Ld6Ye5o9h4E4qO5q
1BcxISgyWtxFhn1TOaVRMjP9napcWuNag6HE5BZfWpN2s429UL1D2F5UhvdhGxbscgca0vl3C3vd
EW0xnnzwEVe9avarzJWpwZ0aR0cMbfCJjgwXeCw5vcrr4H8nyZeS/MfReSy3jmRB9IsQgYItbB+9
FUVSEqUNQhYoeO++vg968Xp6emJaFElUXZN5cstOs7WuKfpumnV7ejKaHQ480zjopIWI6ODrI6ba
Tdm+KR2x4zGJLzLfu/41ZPAG1a73DxWryu5clGurBr6wb+2r2SKy1F8m596jXxDZGQp6RcsoBcOb
+inHsMMb74u3JtvXxSkR72o668PN4iBo1QtfGcExgP+59H4Nzz6KCTEbN+b865j0onX21bHWdeM7
QxMw7Cr407pXxvJiPKmIxem/AiwCJVlgHh2WdZgXWaIEGA6ZXfb5vRB34oUQwD45ERYkfIfTRQML
OS8t7o7cNQyDrGOC1zdaFx7rCvvIbntsHykb+R7HD53trHelbow3vv3E31TxRffuDqNYaTOizDjR
kSYkF7t6cZ1zWMEceg7LQxqi4t8NE5LILXA9GV5C5ItERnjmU2TLpa9ThW+45FiLu6h+B2j5ff/s
JF+AHRI+0bxFl0eWy1BQa3F6djeCsIvsN4GvWf7EXH/pKQzUqkWxIEN3KfxX39p2FRqUdYllyfvU
qq8x+JyiN0fiTdWOXnqhO1huqEBC2MYVZ2lu/hTcNRIP1oCaps7R8vTRSrHdyoNPeyAfmlKPNBy0
nXlyHkNy6ulAY9YPofiMw9e8e3Ocl2JkAbOqshVmIH88NN3RSD4stvPZUxBebf4dpGwzUDDak9Xd
de6V6JvDsbaXRoAnYaFYS4HRa54K68SApWZSjIEQmSmChM8UBaX0rx4LtNq/RoL6Ce6GcTP8H50P
IH/hG1GmV6vlA/0rmJUhYuSjNxHpgrlt9xbC8oBv7UUOh8D/tOp9IZiP5R9j8N3oG7tn/F2c+uEc
ERfT7aLoCZ4xDbzst2TUYa7mgI9/56epvdTtKTCORvWgx9YhekbRmwZ/kzLKMr+79jXSNyWqSdYa
3iHJ2RDvlPHKdzUpvutqhyxvkGSOpv9yJEgES+AkIdWY4cmrwmwjwNqJ5xLnZMpZ3MGGBGcLqX3h
wHlOoYcxCl1SFhYyWERSMqv6nR+weXhQNMwKT5F9yMSGo621XgsyANAv2ulfxRpfkTFJB7hAiQJa
h1dWiD1hyIG20x2mXShSOU1kv6+7d3wQzcSMa++LI8NDD1d1FDwMZtxUwP/qHqswf6bBWrZRuqCj
JlN1J1sCR81faw5UoKbp0fbF8Gt1OavsOVFd91lmV5vBQrEPo/vcpvFiu+qLLjWA5y4Zw86FUYdi
1K3Iy/BRXx2z5NfEkdQx/lUYC21178cH7V1O+RNdovSZoLbMX5flbHpIA7baRxnfrOS3Faz39ffB
+i7s7zL/KxH0ZwvRkyq4D/sfJx4WGFzn/rDVfubMw5Q+rKtulvEGF6ymCtEY5odXDKuM0T9MHeEm
XlKypJKdL/dps/NrUGYbQaCPC7xqM0xkw1+b+CYlw+5H6J2T14rcBaiKOow7JHZU8tlf4t1alL7F
N7cov3wfXHM4OIBqZsYsJONLwVREsUw88nIdZw3UgBBKhyeOwu4fD01YvvEMJOaThjErfx2Z6yVb
w96OGeGodxUcXZjQ1CjVvuJvSrJ0Vy8W1tj6xHVM/VGBG0eESzY6ZDI+nRJHAhsa9lH/2OBB3zBI
CVIb/iZy7xEDIs6J0UW5srPJl0Sd1hTAPrSdOeKi4GBMgoI1Ss2FwCMzIoVX7mNrFePKGiP0IN5H
l05vnmO8FnrFkIllpTF9Sr+bWYfPkkvAQOHcptl55E9ybl5jpm7KtU6diW20l2CDon1tmjyyOWKO
b7+yqSDGnR3DiPOGdJfK8uAM1AZFfvRR0aeSLbEEpqch+kYKMICqzJPq4rj+5Vi06bG13dmNtQr1
zEa/41wi10I5R74VfwT9XgQpoFGGsU3irZnWh6E3j70W46H7N0l/PY3FWmNI6bkRCENUlCGEkPAx
+LQoLmZAtAU4Wje23WzSjhCKqiC+2hbLortCINtObngWfvBcy/a5GSBweCMt97FJbwFQ6e6z8aZz
R3HUhIAEYn3VUpq2xbAv1YeOYiAdqWvhO7XGJlPJKSWSvczQptgIhwl1c7onn7Ne0Kzr3Q2DQOE+
jcGwTRntNSEQEaRWI0sdEwZQ1Hzq+fMs31W4YGJS47LY+FeyRNSMe1yNcMDGtzjKcO5MxxYNhxgw
TTZHb3pRSbCcMqKRchJ5yPOKrXGhFw2q5HFXx18drjBGNjGZElj9tnyU6zzBqOLP1rj8OwCGTDta
YF+J/2yGIWSCQrUykNcFm5gflOaE1NLojkDUMRIvLQNhF+B6rRvXHvllDpFfNq2hTTFWIHR0DVzL
yCpq8ma6Eii/uyKbmfOID5pZrEHd6A+gJ/xyYodLAFHTdzddw/7XJpw7tdNfMbl16VWrpk2uSCpr
g6Mpxr2s2xv+xCkfjsgzj3oy8kCJpyxrnmmANxYpdThrcI1CihjIqYefkEdXnWy/UmpvydjftOZ3
kGrbu/YLeF1bjlcjSA5dEWwtcrQajL1NYh5Lq7prZfSrJcRdObO8t+6P3os7FJ9lT0yv039FdXYr
BN8d6lJs/r1sL702nHshzpkzncMYiTGnZBMSs8cmzHNmm7A5ftfwnVqSjWYNvr5C+JCRgpSUyWdd
FRwirC0GIhkoaOTNgww20KIjmeu8q4AmVtosyWEtu5l6NCWroxOgs08mBCuhpR8kvWLuX/Yqvo+h
/peYJuCvuDvX3t8g+lsnrefcsiHRdkvHmrY9yd+Z3S89fXjCYYYqQoc2ZloI8SgvOl502tnsFFBB
50hAbRUvfb7TvaOBn3XfUTzg5Ek/Tf8IXIbtlj1LYCzImLVHdJOAV6K9Gaq8EWoDE9o8pkF5az3M
Z6llPPIx7g7GE9R9btMyfwT9VGGj/h608WfoCUZBoLgrwc4duTI9pvIe48Okbf9V5VxuINJJcsLZ
yliqo+9PL65KyW4Y1TMBiAibNOtfTqpv2OCI6zlBs5KAXZN9q8CWQyTNBg7Nzaq2EdXLYipY1Vh2
tS+ih0lIlYewHvAAeS1qK41wa03+3pTVrhoh90JbQfLZFNHBoKVtE1Rf6E9SybpdpvsptEk36qH1
WVsHOoWnnzrSpnwT9x0MkoL1COoq3qGNrNUu76PlVOC0b6pnfcQ4HoWAT4IFzpKda/ZHJ4CVr2tL
P3TeFVCuxE8Xquc5I/tW7+tN5bREZuIQrju6sOioaNhGle/B6lwFAe58+VeTiyXZEshQ76XVbscW
61Or70X0NnR8uUUlrlM7vOthTc4HrXYUPulCfJeIdLOD9H2UhUCEy2FVJu1ulgIwlm9505g7kr0G
QH6IP52A5brFviOqLkFR7Ts1fU8kJPCMXzzL2Q0td+WMYHO4oa1imXUddiW88ahhRDqdao3P256O
Vqgf7MA4tC50DwVdnwLBZbtvRR89tKsExlKKTCUcqbEdSD/9sS2icxmpfQ9ychBIbkEjYB30i/E0
MGwM7WZrju1aC6A12fkmghCQNt6ZrgZ/1i7QyvP8XztAqV0RkSLcs+JQZ7v1nxp28tUwrRKpMeQb
dnVUoxFq9hMrQMnUswSFT2T8GqgSUaTCWTSg9pNAXIwKsM5TmO+TcO2bZ+KT+Wto7eA/dO3FyGmj
mbM0Z7JAK7BHSn0XA/o8cOej91Obb9XcRqafubZx/Uehv7j2M94aEd4HJRgCA7TwjxXz76r8Uoyj
grhjyM5gy3lvKmeZMDwYLyHnWAhrshTawoXU4YUCzioLTEhZ2IB1gYPCu+Cfbb19z8EeqI/WvMzw
ettnhqLvLVxeXfY6TzYD7+rRL5igNYb60jXzC7KYjJYkr9YV+DP3M+CwbZids2GnwQ5bcg5hmZjq
ucE9RlXUjOjbT6Rn4cmnDjqGBE8EgLOtEgRxvK61D34I2Qvhq8zuBRdPgd/WJWa3WXhcklbtISY/
puOzW65afTvRzlL5NiRsW9VrLLZ8HHWy1/wnEXxW1p9hIi+/u9Znad0ck94Veq+Octe8GeqH73sa
QLz+SMFaBu4bTDd8R1ONZuy4VjNJ7pQDJSxDtQTR3w5My5jNO2tk45hgdFbEcXweUHnZIfRxBgUZ
BgbNJY2lLcj94wH3tH9OC5cQP0oDhaNxoa1jze5J1Z2SR+QwQfrjF2EE5GmMY/fGSwc60uAakyct
uefMjmWHIUThi+tBNtezP/pREzZqUCBxWZfzrI2psD19mYAwCyZqRPZYxPho8sONEaOxL0oDJE5+
tfiKwoFjOV6GubNKCOKpWM85WkJGtbfyL4PJQi72tmpsMeOhCefNRVdK4gJPEfucock2tp+so2Z2
zlZrh/m17OgXxh3SDxLRWBCTzRHj4DX9B6hlUh9AwmZAioM92OSBCbsfmWiRmkXgEKCB7d279vI3
TLkUdbZhkHcsRsl2MLB0euHtj9YKcVtLfFa+FcmzZrz4UcqO4jONfnXjIVoaios/7MjW9dYRR4V0
zpH8KGzgQMG3NV5k+oTvhBUihfxUQCVWXzPazcDS1p6G9pKxgxlZX/3fb9PJyfQ9UP968ZoB+5vo
ljo4CEn5mgW4vh+UUan8CfQ3x4An8hJzVItb27GFafD0OyktElLz/tVxjy4fQ+jXB0f7SRrihF/D
+HmibSYoYzJfeDqkPITas5ruAWxqBiiJ8RmzdAimR5Bjf4VTzVafk2YROfaCC5WZOZtn7UEYFGL0
W5jibtKghDwGlrISYR+Po/fZ5vp6igUernuFTqZKfgfSWTrBoav+7NRm8cfqe9Qwci40i6AqZqRF
ckcH36B4sZ2PKOGlTQEQTfKsGMq2v7EL4R5pB+tM7C6I6ZeqSZbs8Na5413HJtnMX6U2LFczg6wR
q4BaYx691bLY2gEaxgHCl+jIg4WEGqM+RRhrrCYjXDFVwiwTYuPB/mdkK68wdp5G6iB63sHhShXt
crT9fci0ye+twxAXK4d9aqEBNCMH1fEYSVr9OuIK7iHiWtFAEgj/rJ5t+HtR6qc+6J8HtnGJzcOC
+TklwXMI4x09M+lFZDl1kpX1LYg4LyfrrKxiK5BvaD6qeUoMV4RrqadrXjWZ49k6r6iV+3KTRc5q
kgnCF/FeKFgn5UBwOOQ7uRl7+xxUeLXykA3ILIBgJRO8BFAtZIxQj7Fvj/qD8mBZBNGqKW92GJPK
SKpdiOZGrcOJLR92Zd9GYYfAN6GB1nUN2mC8NvgVooEn3PQPZfakZHbEAg1ypNTWzuS98n/toXsS
Korn1FlMOqoAAy6IARGrjGFfE3MFKcS2oMIBQkgBMk0GeuCBAxh5ZMLCKO9ZtWHBKZIV3KJFDRfM
nkfPTbnMKXGozcLmOJAAE2X9uVHTKkXlkUWQ7wK2/51Y9s246nt/rzEBQpsrgEtV/Lyhd7cKhKed
tBs5ukA9WbGb+lPLLG3y05W3qMgvsXxrpclxNXrkq9NlO0AqaXBWdtFvxx7bC4qMxlPrDnSkjtRV
uQbipQkXzslxUK6z+85BvQWN3JRMghhZjPIlEtE+LeWWvqTV86XbEv2muY+69pY6g0nqdP4QVMHX
JNoOU70PJfmfi0k7OjR0DmVVzPJxZAbiAf7RqSUDgtN/eyZBFoqTfrYo/2nxm14wdYqHZY8vNnbZ
D2FU9BR2uO6rhElTPEGmlezgTGeRzyvquEVYzH6XiLYwfrglAcUfiuX+iFPUbZ+s9s1hS5T7u9q5
xva3pX109PyxTjUjnqv4FuHdxZx/sEW8Np/D4BTkMVvCqeM11efC1u4qqnbMZ/JVTBJ1VqvT3BoW
xbT08OsMhKTkVxOgTLdOoqcOpEKi3o3hXokvNzmZ3a+dbQf1pmvryLxLEjyzTaxfquo7lbt57D7m
/U6nkzO1Y9QvQZj74tWHGFw+2228SklWEeV3zM5MNQju5GcrjrPpKACXjgJUl19ZjyL86rHRsFEZ
+tYsOQkWTZuvPJfQ9ffQtBc9o7yY3Vxvf+uzNxMD09pK273S8M0pCspXT3+pNbHgPwDew4qwN5aH
Zglbgv1cZngQ04MjyF5AHUcb6ECfpCRxBA5BvSa8iKTwighjtmDzj0lTzBPuyHrSo8GYJ95bpdCf
mx056zfTu4wRjH2KywbYNw5ENhBIsXQn/WnZjQuz3jUcoVpss5pX64RtZIfXSDvXAo1f3+yDihSW
CLZBEDDAhbsPKzKHjFEZzbLCv2cNrMOcl4z7sPZa9u/1RmTTZvDMVT/oaFOHdVHUN8388DmmXQav
YMqV1y9ML0L9VW+80lx3jr80fbUWjbXsYrnuihJN9oc50pbAxfG8c61efCP8N3mXJHeR6rtQPod1
hfdAlz6HqonvIfluWgxvMS+fVd5QUweCVrd6wnyIpU6e8ti6MBrWx4Q3fC41sHuQsdd7BKegIi6R
kbLJBTcJq55sEhrrDJ1LGo6b1GdoH7xnyJ0iZBWB9WagFUZlVZJ+NpX5dmw88Cj2aojhM6G2UBP5
juNAYDvie8yuRUm2GYka5PSmBqKtDMM6m6ucNbzH8djpTKYbVCh/AxVoT+rRfJ5EcKsHdr/43+Y1
e9WN3MKvDRuiTLJmsadVPfqLoaiJ/cNIyYtrMFu0ZEwmbJ0VihbjYCQ8ypTX2iI0+AdcdbSim1i9
FhHqN4wclHeNdug6cEI/BRuy3MB4k/4ZDaW3eJ/alvCkYInSbB6oFuuucv9ZdODTQHSdpraFO624
s8gFOjZwux2SRougPVa9PMgai4XRbhTBGWMKOtQqBMsN9jDJsYtDkqDajktgegI5944UJGXqbI/G
PhfZyXDrJ8ULpyOuIno9164viWV9jml5KoCCTeLJErBhXB6Nf0aJL2K+6O1EW08t10zNqKQazknf
boqWXKVEnAMvvJWdeJ2dR6ZC5GhE6iATHgq9wBZCRL1xnp8AERnbbtR/yO8++XkAzkxuK33kQWtg
fDlg1tTZEVDv8nLfT85lsk6+F35NcX7zGUylWv3GvI7Jcw6JvwEp4bc/IBvDpr4luYWCAuAcP1UT
4/c8GGyb9hx78JWimRdQnQPiq5MXrwWy5aFbTl5SL1q52KLiaHht8xrMCdVK/0iAttSatUtGduQo
opBVYS6Mx3Ue1E9GWCBST+oDD9CxEw46E4szDUmyLd4FQozZZqBV77rL7sruId1OB1HEOwapKLAQ
rXvVRTn0mjY32FhVp4pGVEVk2TnJo7MqxBmB+VPLcm0HwZsV2K++6K8+uzhPvxMAcE14k0YN1JbH
PO2f2hgO54qkeSTg9btH09BYTMkS52CP+MCieKNXvOq8Otti/h5QdmbinnuIYcT44mnEuQwGbVOh
kjd3ijbSojJ2rL8+yHd6Uq5Fr9ZV71+H3H3lx95iKzibKKKCErFgj3ZTS2DVpRT7jtM/eR42vZZS
no3Xc6VqTh1UvwGGw6qAvIiUOzS/w5rksIrcIFc7Folcy+IZhv9SkgcR87BF7Dnrsj66ULHo1Oet
WXENUI+PbNHMtsRLfDWn4TJFWMWw82kVKvIZbxoSJo+AiGF8lAA7YUXZccMJQ53ybnoghaM+H098
89EmPnTszgnjTdaWq5EU+dammZvcW4yAQjcicK7xCR/1WgJUdLJbGqQbnOVaMD4aRApRaK3RuLLo
JVfer+4TY/w2IPrSMI5j7J3shklcy5Q4P/gTgeE9DFPoig5YUWdA+GNyLJbm10QzJzBn+b3+V+nJ
SvT2NurMwxibL0mgr+3W3hUFW08yWgH9ozxYpyq4i6Y5o4P4C3JraYbNroEb7/brjq9bR4Q6jPak
CXclSpEQbVZEulhsJOvJbr7CRq5794rEb9mVybmitlH5cfQyFkQsPJjKwizfuVi5RjtgHJpe8o5s
gtJ/GYdMW1KQPPXOUXiCyHgF+EfQtDG90p2WkpksaXTR5pCeZVQ/D/mWGFk4koOvndMMSKiJIOVL
ymFr8vxOKU5D4BuKrbEkGjfmss8mJC6TOJY9trhWR8hrH/Bhv9mt+zf8uQSbGpJ5lHViMyqgXzDh
W1jyqeqd6zjbNxv7d56uGbF/MNgvlGF5KSf3qPv6OddHrJjjphkAcTkkY+fdZRYPlHRVvTbBhM4u
MoOul4GksqS2Np16K4r6EvRAGTBnCy9p1jQj/2qAASLwgRS6UBnNdQOaQIzdAZxw607LzpJveYUV
1Gd/k8f1gpkEyrdpJc9ZhuxaUq8GmBPwrcQWuqimuHko1VSK2gBtofmwu2o9kHnAbcW6L3IWsWz3
HTtoGPZijMHWeISe4+KIPTbirX9tS7qIqO2XZToeB1ZCJL5/lg05cfVBZunW9uqjOXS7xITOzMyy
s6NjFSLNbAlzl6dywKN3FCH6pIz9VW8TkFPsGg2qL5eOplD9OMzxG2NBnnqKry/nEiTzoGBd0LTN
2X9NECxG43dbpOti9Bag5Myh2aZTvo7RTo3KIupKwhYwwUwYi65y1rrerQvw67nNB5+y6/LrjW4h
fsmHZQqBPx02NJO7mtTdhhm/Q8x3TUeOD/NYEkyl05WVGBby+N0FnVhjAAJjKj9KCcX9oUU5nRTa
CIEiOQiXfMRrlThM/9KlPxsnUfyVdQNu4X0gm8FfEj3v4ddroNSOYMbnqrtgsElyVE8jajNVsGfi
Aq46xZzEnCVriLDLz6ZClYV8S9HUmqSzZgrHRgHbcWIMxmZeYbAVNEcp+dVTiIO6i9ZvrglXR+fC
bjyYNyXWQeSriCSpGYhM+e6qY8aiW4YfY/RVT49uHhGlYAwdjD7w/Pg1PzOtXeYUuVxduPRy9o35
WprYOp2DzhpKVZL5DAN33UadfTdUuNXEs+GQ1FepBpo2BWJoClJ2WoPc53QOGySiIW8nfAgeHZiw
YH0VWtHtshpHn6eQAdktEGsH1v6QP9xKhkvLpF4P39LJ+TKj5j0BCbMUulq6E4bfxij5+VHwYRoR
pVcmnlRFxo8rYxSlEv5Jr/FqAR8ZMWKO2jKenRLIWSoZ1uSA5kp+hTy2KQNdBNmZHkOiSYuzKJtL
DQkyKBWi3TZz101z1HyuMMMa5MJNUXlqBKp207xVSfiShRa8lEnJYp0RP2ImwtgqcCdeWXCqCUTf
MkaHGVlZxL6YsnOwRbh1uHxIQ6WYhPDrBzFxi0irBqd3GW3Hy9r162OOudBwLZI7sTJrrvVV9i6o
1oEgRz+5C5fMCi1uv4H2LbvEWcfCWEkDszIDpoWkQcgUsgHnx+lmOIhSR56kmYLsALQt/K0RwuOi
/sXaTCa99BDDqo/GzZ7iQrvHlg1oJ6Dnz49h3xwju9wmfUEV7SAkqKfxKPFvhUm3440V6yil5rGG
i2zcW5T5EDoMvwNFF928MHx2RbqKU7z6k2PSqjc66xLEAXj+AU0iBOw15AxCEhY3zOhRggeUAz8k
UO4uwNNsCBwbZSNPaQwOqwFlrxO40RuMrQ07RBU4/yXLIlamLoCCYOAO0RH12pHcVy1r1bC4GYP9
ZzrPJHIAZ9Rson+Cy6TDHY+ct44YW8OB7s8rj26NkcJjGj6HlMgENsn5JrMgo5khX5KgvJtRgQ3F
HjZWwsNl1v1Bcztz42UH1UTpIW39jXQZI6cuPVaQ6P12SINjWYBeUcpHNr6U3JuLIYDzGelA8bOE
QLApSdZiDAF9KBPwu9+tmgqfomRSvTBHq91UPEXlnHhkV19B68arIJxmDXq6je2ZXgP9cTCmaTlO
eDSdWeVELpdoVb9uMm1YyWL46cv0uzGI5HBETYvOFN9gTK9HLxWp37tkkgRyJeavD5aydFhWtz47
W7NO93qJSMxlfljK8iTikqV6Cw1XxQC6YreBFoaTQrIQWJivlNA/QZPjYIkn5A3iM+uRaPfFMsqY
vVWB/V0XRb+qQELqNm9TC1+rh1QiJjIXU+Ip6jQx4N7EaEc99u9O9I47+T65rYFRPaV/IghNn1hz
j8J/txEC5FPwXaUoWmOTpLoI8baXpo+ii5ytqfxjlrNIc4BnlSPgxcp1tj4rlmWX0dCZlnXTIcyx
69sIskULF7A+Y7RpWzT6L8qNKbmXE8KhMQC/OKjJpB6ezrJnplN3Pe5aQS1EpFCqPu0ERmvv3zsD
Zm7IelPkiCw7EayGkFAPjefeapyvyOgOUUUSQTbZRClinDDKv973/0bBPGCgLlAF4rkypi1FOZAF
Claye65ptZaujhzf0z98pj3DgKQnMoylNc5qagPjsjK9fWmCOxea++7Bzesg0tTWLZY0E6bt/3LW
pFxYDCrqq43XRHTjjzBLDbQJ8YJQswwXVAQXWOLrExuRhJrEe+lrnoxs+IgcbMbRRC6ssNxTXtxj
xlNO1Akk33wclsv4T9vkVMX/pOsszDwAxK8TLaxVhKwJLfOPATY1E6KcnFlsU56y8kn6R+eVKxuY
lZ9qNGxop9vAoLLJG7y3XYGmoi6pFq5enB9cC9B1TQx3FCtQNh3qWT930SL16yGzWGiOEeCJyTwO
ErqFUYRPtvWuTHAAvg9y1J913ZLYCAgJEShqYfFulBAwXHe4NmZxNC1DX5YTYaZst2oXio3BCljS
9CdJ+caa9imVOVBgX9sZILW91jrkvOOcnMyc6sS/dXx5YH5CZdVMHBx2XS4ndzn4VPCOxv4sUydD
syYiVZ7L/9+J0opWRmXu45a5UV0RltY2iDxs7VIiq0sou5if4lloU+xdA72NK+0WPei1ZMaQIJ7B
wtYS9GLjPexLvO9zJRQ39qtXI+70up0ICnynyN+rgKmXqJprIjD71AbFSlpNMJnA9SC6Elb+boUB
W7QhwFQXK9qoCuoXoUPj1OxMVZvLTONkL3HV2aNPIjajFy1DetPLj6hGpDjoGat62yrRgJy6iUAQ
Q3qM5TWIc0iQgw4Xog6te34fCaFfOqjAaqe61uh94CyxWbK8/JH5FVswkwFdeKlc/ZflwE1WFQGL
3ppoX8T7Xp+iB8VF5zic7q5AOei7wVaxyclrcsjilGgHVbV7nkvMiiGGtHom6gwGFAy4gGOUoW7u
PLlEAfCS6M1RNDbYIiJBOKv3FuJfmrVHxmPKdixehIqsj6LWq5WuEzPcqB+7I7VgNEp6PnC8bN/K
RcW8uNTsLU8cm7KBr7o/gCHv2PsnUcDaAUOTkWurPHb53y2Bhg/dWzkSZ+RV38hqmazWcBxjSLlh
Hr92BlNazcFjaNM/uYGPpJfZUMfjw4zmaiVZsuwwv1KA54u+x1jkRW3ANkLcwIjmrtIXduUlBBQz
V8zIpkWxiJI6YlBfGgXxlsIDIDF1KzyGo5/qy6b9sTOfItDqHjanVFnDsWnZ89iVdcsQ+XdmBqh8
7JzV2OSwEORzMLhzwPgEbaBjW50g2Qhr/RGZVEaW6GOE0CjzWhS11N3TysiaB8a52IqgPjjBs1nU
FgcZ8qU4dA9Oy/bXZzXWTnG14EuKKbs7RzojbcO28W0bNpitZE8MA2ZDFlqdVp8Gw/7xJ/YPnf2r
jbXOvnVg+p8wJrMce1sku7SHIN/U34WGQGXyZsY+nUqrPxC/TuwBbS/ZaI58o2CAGqf4JlopYbma
ehHx6DHcQ840Ft5ZVc+JXs4ZIIChwhbfUN8N9wL2gBWz6cZFTuyQEU2L69TECZ5PHxuhhYzWVuGL
Lc1g65jMLFXnOZuoTlhqdXggvNLa+VypRw1qXJJG72ZmX8ZKJ+66/AlrrkwtNvh3NF8qL2y+aRPU
EfVSZGI8VtklyH0+DZ05TTvAVnMlRCla1i7IMVcZARGZ2CR0xUJkyhTzQFCYQx4Q6wtXQIwlxwGx
mXJiwBbXh96wXmo/BcRj4e1VmZ7NtSLfGzbwUVsX+BcHPOlj/uFGcwhjyp7BwEMBcZdxuh5cTaN4
Y+8yOpRzWgSHp6tsBor+cyJNH9eAuBs+884yHs5hJ4mV8U1r1fXxKa4axlZSPRnxgBeLuitQ7B2S
qgae0bYEwTCfLvQPsijUIneMgudywFXVVz+YF1HHTliNdN9cxW7Y7P3EeS6a5jPvYiZtqPc2NbKG
rnXoygbn4rpIiPs8xxZFG+IlUmz8lgpOZ9pWcKhbORm+TRTMsw2N8NVGztco4LvBU692G/64ZjOu
9eo4xViEWgrlfw4LZjocQFONzRPJMCBtaSar5qRNxdOgubhbzVgujYhANh+6SE2HGPkpM6IeU5NZ
M2GIPTS4494xGxJ7hMe8RepPsU4BbwbwVjMa6CpBHYk50FcZq72g3ZKGs4xNDZKLoO9tDWKV+2hR
INNeiMH8GsyWNSlGA2+izdQic1XU3R5c+6cRehitK1ZQceYxH+ZCwTpkmbSfzSyFq8gesIJCBx7o
3H0LfbcK5T9ZSyyBxZQuDW2VueOjC7+0Mn3PtPK9iRgW+B5OllzVDxkGmNsaPv6gtl6EfY8y6N7Q
XokLdDmP+mYlYuNvonTlMeZGiLRqEZJ22gwwDOPG9JDSpJtE5du0riEd4jLA+plreOB0T6xHsqSx
PP6rQ+gb/qnoq/8YO7PlyJHs2v5KWT4LLUzuAGTqfmDMEQySweT8AmMymXDMM+DA198Fdkvqqr5W
kllZWDE5BREBdz/n7L023FbYnMvnx5JjIjJDQjuuxyUYr3PplKcI89agpcMAmm9bGYdkUVqoRZus
Qtw6Yjlfz3SVq8Xg3rftG5HrHx4aJnP2T9aQrcdeNOjVOIzQXln3AxGWfskJeRqt7zpiQE6KO72D
D1f4FnAtnl0e/JC5JpZwIpRSxUiAaEjCxSDaNl6OvPQRGTKRO+BZt63vvKGk/FHN9Xdp9tuE/tIq
Gy+GMyzqyBY0YPlcaBAGirlWG83IBrKlDtQYpB2LvO4OZkrc7XrADahL2hHcZJ7gJJHjNohgeUyx
QWx4zwDWA7XU29ckuY0gKuuE0k8NlNC2YlzcJh20NQupiXuwk8rDiVLkm8Lg8noJvubUd/eWwS4y
jrYmfTba+72P4Np08En5/naucMYh+nrRefFDlfSb5oYhCZLJZ79ssZy5O0MnhH36ASMPeo5xEe6/
vq6Low0xz/dlbj44kf3ABOMDg/qpF5ysbYeyMC++qqS9UgWXmVnksOS72zAqzeRX1Mvbtv6e0CgA
UMObbJqHl9qYPwsHVYyJRTFMH/VI7eM23WPp4OguOJa1M7Og9GLXLumA2VtJsqNfl+tghglQ0CHo
c4GmJBC7DqJszk+/kstvdgzoUCa7ycQ0hHCMmWbRQlpJ03VlGdS39rjzDWIGHAcLXhKgOTBNViu+
i37Vj1a5Hzlq1jhWLyoPINd+FyM+Tldmch0IZHdljHuyQmbIxsXwl2EnS0HT+9G6Vu2bxF5WKPzD
tYMsU8nhY6yMxzZI1K587sNEk712jRfgXaqZErMF0lIzNlAlLahIjTAVg/STFA97Uc3YMbUPPfQn
atZ9igASiVPqcvxb9T3WTgAaJ3cYog2AV7BAnktAvFmS3HuNnfBz6NQlds1jl/aYuznAlAJagd23
Lk5kREOpDqJNLtla1KaTpF56mBGqMNjXAYVLNfr5Rgg2bm95S3XiAd/urR2O7TofeM0Cv3t0BgRk
s/dhGsJmugVxnLVKTG9dhJdUYNdbRR2/kt0nAwWV3zgpxeXUW/mpHruXPHjMI/eYFsUqQ6c2yYTd
Tme0ATGFl8xAs6KcNnNNJZ7p6lffeC9WtG9C545ndEojDIpaImyDUEz/Ot6Wk+bo0dOiGVPr0yGN
NOyY781BeYyDaelCgkMzBm/veIij0hFq+sxhsHcivfZCDsnOwGFbRSHzKL2u4Zq6nnxpRheaquOW
a3YkzXjfZo7J1sVcjzW3HaaVw1OiPxxFG6LoH4RJE5NZ52MEzYcolIk5x6LkE9lL59McaXQ5Mp9u
glU+xLzju8lY19Tsc2WFyBfGn7bBWtdEFEN6nvayAvnYeLzb+orK35WMOHt1EhlnDx379VVkZhV/
/XICs7aVMp7MgHNgoSpKGcvZd2JcKB2oOkLiaRjNJCs6yziXrfLX3CDmyHOLYl60DzJFToRgYF9q
5xywqOOY5MrUIVdOOhlWv3wzE98CQnSE0Fn5NM4zMD45HdG6jv1dBQNTVzinMrHV0BwcZd4VLkLx
KjTgJWnCKvsOTkoFS7Yymb10YtrohrRYzoJWXGw8VYUIC9+y9nEWHPvT1MExZwM9cLCs4gblXhPM
UIscqH4LRaNoSgQL3NOVWx4tTchzF6E9MlrvQGm9jnLejplLL2RM4BWpiI7R2DEtohWHJ2JBvkU+
AsZiGp982/OOFcW+l9CfpkWezChdJVb6ti+SczsY9x3r2C7V9btTM26zPH6ukH150ozz28Th9TJL
TqzW9D3yyvIQaO9U9+UisL4tStM7xgwwV6K0TpNirapU1Ow5H+6NhkzoqKDJa4YGpQIpUFkEnVZM
rredW5YvJ9OvgYm2VXq1ugpK36eBjw0N4e9GJNwesQ3tuOxhd4y8Mxl5mbfwDpK1LjCcNQERFuX4
c6446nVhfdcbmJpSxpqlT9ZjSdxMkaLHi/uuPbq9uPjTUH4vEKMxxO8ZYd1Q60DWN8EhhwqXR7dj
xZ82ZkGo2Fy90tvimOX49Gw4ok8zNk8zw8/Ihk90YXOF4oZXtPpOG8qnnvVfRWjdiInvUsKiUG68
VYlIYYV9Zk9LEkfrdlCEZmiz7pGV0CyaK42OS5BqmVKga6X2tpAA+izztVWOgbKgP85h81ks2oXk
4CVUmkUG6teLF1DnyCnJuQpLm9PMFEIlqIZNyF3ppIdU8rFvwxKHydFs0POzfpElWqfus4VSsze4
zcxYTMxr+1/0c2Y0XGAfWWoLRNFBft2RreuP1javyn2XOz/nciYWMGeFD4xNlHr3Zk6Ki6sXVKMy
P8YOUFI5OufRQu5rFZ9hVI0rreEjO5gObUCPwooZ/EyIYRUVcW2VGVm31a4SPtLYtGXoWcSnDAwI
GGUcNZXnPQhR1rvU1Ws4JdG+5YSMYCT4lXKnbebo1UmaYh8N6fKUKZMptS5V5DAaHd1kV3YO+eAE
PCDtMux1q3Jyah0j3zsSsVvd6WxVAWDzaRuT7MtRefI/MFYVgwU1x88+eFeBCJsH1v5iXk2RC3xe
YIKLqPascURx3+bc9C2LS9Oi4OfOJgpowO+hKZgNoVHaUqzAsEbjFuagO1K6KVd+wxnGKSYCAVTa
YvuutmHavZk9tVE8qKdZDc0+JpZL0DtpPZq0cVidc3x0qkYmG83ICqZpGldjTWJOajxkmu6N39bO
nr2HeaBVbCKiw5s8mc+xa+Gaj+YjvJcNbgpyUYvgI/GfdA2BWppoN6oovYvi4SGffChWpc34BTVv
4bEuzcUiz8zy98pqzkPMRMbKedvUdgIOpbioDE27HSxWeuU8djLZaWd66gv5kVvUS2GKItPVzOxh
MfWE1YwJb0xmIPkMtk4wzFVIBlA//TJDSOm5QwKLh6QjCPRitevjdcKgbhcFryyZ3cqi9MJKQ3Oq
L9JV4DevQrN/O4KlvrXki+pM61R76PHsFsV8bL+zV221C8BTuDAEUlWhpUIylxnqtY44eaXD1vHb
cl0G61Egn5SUsWXDQZtwXJ+dLBiJv1HQtyLgikbDvED5wNuXvQVHzNZljE8S6inO+mk/U4Wt+OqD
KBBh5qwnsD3EL2SI2QCIZSxQgusO/fL0WMuw3yXcq1d+Xx9SEdILDKh+cUveFZ58tDLZbcScMnNU
7kZFcGN6g/BVD+F6F83JJoDPoVUI/lG6TPei/j7NUKFiwdDlBBXT+6kdWrBtUG4bgWljisIHrQRJ
Sxkbjdurz8puBf1K4zhGITH0CQYZYg1VE7JbTzQ/Uk30ps3JGlo9pVzT03YM7u2csjTsMq6+Qukz
yKne1fo6DLyRHd0Ege/6BLHl/qavlylek4W7aaZxNhV4Kvw0r/ehuRnK6TwFePrKwj1Iux8PgE5u
B/OpmwtS0IcCIX7JBoIZixaAV25BBYmKO6ohqLMlnArkwYcGYFtn9S8GjMnGiYy9GG0YwAG9Veoh
d0/tgDObZnEci4vXQl6oMAHgr0dPOd0qt5ZHVJTDYZ6azwTVByzTzFhPI7Wdsh7pwDYoLDtWBM7C
QyfIMjTX4RSTeCHVpho79OvkEDuGF/I12d1cdsM2RtntAW7qAq4n4jEiLcZi4yjrOVdVsWHqaHgy
IMivvddErLUQZkjFIBnbQ4U6Z91nzKnnaHnDxSClY91kwUsahj+itkmunY6siMhT4SE2KggoCOUy
l0A0/HSo+EpWeGXT+5RWtJ2zktbQQIHeZh9oF8CT2jb4BlfXe+kHP9NRHhJuR9al9nYkq6Y3M3Ce
Bjp6Rhzeug9OucvvsH1xUj5UEzHFDhNGD+iRYYJ/mxtjo/L0wZ9sYPUTSOpSfTQDsr4iHcCOcbdn
pgiAiOuDbE7KHaM7PePOnjnNIsTL2KfICYpS5s0RTpi8LG7d0czXWtG4DPEDHBvd4R9kB7PpZGHl
m4AmoF4bYSTsvAGod1e5e88f8rVAwZW58B9sOwQ6VNCkpjchPSitsmowlTIQxRGVvkqLQ4Tb2+Na
eq3eOnn50nzEc7CLHDwsLS7dYag2+XQ/B3G88RGWr22upp/CVIhi8uKiIl7PFfIlNuR37vt3gsNS
TtX6c3Jd8psM/EEz8+XAMqprZXBINSBCpAyAUnu+KRpv3X00mXC2QrYPblJcz/g7557ROnYm5oMk
i7k/LGyiG79NoXIb+n6az35LvVjWM/C7DDGTRm9tAWAsI8v5HlDVu4pQB5GI67SnwIzd8dwZEHGd
RZI9CWTUlJUdGc+cFXskbbQwPXu1cEMM+2e+dLYx6oHZyX4kuMERO4CjY+NflMcoRRXazKCjC1Mk
yK9a6cg9lYYKcHcFbT0fWeX3icdIlf4oHTFRXFrbOdezw/FzRImx1DAZCkwscpTyZW3PawVL1bX0
Hd6rV1d4JWugwlsuKsh3DZrBEbZ7wIUp2+GQh9bEPX2X9UjeZwMDTRe6cFNDZOodMNNFJmYmTQgs
UG/rVHYISNURjSs457CkoW75uAbGBtw7Cu4gIqzHRfLeh1y33EoLnPINzNDEAr0ISTAVLA8o5gij
ict2mzQsH+Pc0pnwc5aLkPknPrut06Cfqms6np3iIAqbFuEnZXSlR/IDUYl5VhPtpqp7TGsITdg9
h3Xe8H9jaz82zE1U2xabwStuDIBx6ybZ1EjU1siqY8QWbEdxkLfXptqSPxxdD9ClWbkaFI09lLSG
1o4R76qI1SeQ+bhPVHfrDh7LVCFRTkr/IYxyROwdrZG+BtsyNfo6tb15L02GuziRjatvv/373/7z
3z/0f0Sf5V2ZMWgs2r/9Jx9/YCZs4gjZ4e8//NtDmfPf1/f899f84UvO8UdTtuWv7k+/avdZ3rzn
n+0fv2h5Nv/9k/nt/3h26/fu/XcfbNhJuunSf4Kv+mz7rPt6Fvwdy1f+Xz/52+fXT3mYqs+/fvtY
qovlp0VxWXz7x6cOP//6zQqcrwv19+u0/Px/fHL5A/767a5sUPC8Z//yLZ/vbffXb4b8C+8+1lsp
pef6piuDb7+Nn1+fcqy/2B7GUz8Qju16pvftN3a8Tv31m2v/xXKpAPiMtAPft/1vv7Vlv3zKMf+C
kSDATYIYwg5oe337r7/9d6/h/7ymvxU9Kre46Fr+GH5H9feXevnbhHQsnp5JgYCwMZCWafL5j/f7
uIiWr/63sSxwiphkvkZBEh/6iiMFNLJydm9bu8NY5WLYVS1q7769CfISFFuJpK/PU6zD1UMR4eK2
ZHmQPmttJWFZ/9O1/Mfz/efn54o/Pj/X8n3TRPlhejxLi9fid88PwGKB1ofxr5bpNmI/27Ymo8r6
1PXMT4sB+aUiyXVocCuJuEwuTQTiTxjxpao6++hxVJM57I6a03hjwaSQdS83dtA/pIuZxPTz+lYU
hznS6jS3+S2+mukGjet7XRJyGi69+ryB7IHmDZh/mbtrJpH9EQXPO8JffVM4WfRUZ8klciTYZdqc
6xLtd0Qz8oCWNLobRse5aVDODQApnXjM/7dLtFyC372ETJJdh56mtDxOuJb8/SXiaFR6wmYqk/Bi
byck8qevB46XyCrGEqTCSKtaMgFmPhZmz6YkgljYOH8kq8aqrGIfTkqyiyJLn9RkwX5Ks4h0o2HN
HmlcKm28tCKbgHTZ4cUz+tu5HzH0SYTTleHuWh15V2NVhWdV4BGH4oYePVBo8uJujdF45+WN/zzy
LIiYcbxTko3e8wzube5VTHqIL9eR45hAhJ3qfhKGXP35m8hbrsAfrpDNMd6RbmAL2xHLTfBPb/J6
mto8Ug6dkOlKMRQk1oOuIL3KETyEQ2Q38ryZVvBpCGu0FNUMV6A2OzZ7OieEtY5kVzjduRvETaVd
SBY9q3mY6uicNfJ2st30LLs2I9rJfssSbe++/qmLOVsEg1abUmgTRTt9vcw1IO3WgXnRy0MuBH2Y
EQ8MJe3iZILWHkwcOpNI/pqy9k4UQ3VpZvN6nKPqBPax/PuDsABffX1IXbkpKss9hXHqEsconBsz
QZcyds2eUqg8p55fno2wozkcOcG2cxamS5m+iQwnoZun0YorZu21Ced+itVh8EnSHJaPvv4pVpGG
ZxEnR7VE1o5pfzJgHsJX+fJRr0SYMMRMI/em8sLmOizb/20NsFkhf//yUZA5tvR8yxaB58k/vMGN
NGCmaUO/AXaAmqq0sxulvDsuC5KV3oFnb5K7W8KIfBwdCpbWryFctea2VnhiQqEjepaN+J6N3bHo
Ov++5uzMPHa6yQpoC5VTpTdtOvHGBZw71E/VBDQgLWV5LqgEmZHN+a4u/PFcuTBZ//y96bv/8sc5
dsDGgB5ILH/iHxa4YU5SaXUJLZRx/AG7cdzQ89Ln0J3AOEfcUhzFB0uL78yTXt0J77JlxRdDhh9q
KSNMI1SXr3+aB4/mm+yZNi7/9vWQS49z8EALIJxMCmInfgrbXu2HJHXXnHSSJ6Mt5dagD5a6vbty
B6Hvvx48CBuVQYrDmOvpvqe/deRYl1x9fZIh4HTveGRoYYgNdigJpQzauzwi9UA2ocFMY5ToYPnw
68FrEm9bops8DfVkIBZfrOycMt9lIO7SyVePNmXyrnBaqiFpb4zAj1/9KX21wrHGltqXd5ZT7XVY
byNXGgk916Bd85YJ+CUc5ueifMxgpm5aWupwC0x5sDIInMzXchyq/rhCz1wBNe3vJTXfbRM70VME
VrkXUXnpkzpaiKSbyiIgd3Srn3/+Eov/z0ssHfravH15fT25fP6flh8f11xshnO/GnxB+nDjXaLc
TR+YdmMNbl+iwhOv0bwyWkXPZSy9498fnI68Aj+6SW2RHbXbQLorknlraGKo2dYuwh/8668HMoH9
aydzmWg2wT1ejgh1fGa/DVPQ7QK4M9f50BTHCcAdJ8t2Y8VOfZCtY6FCu2WcZV/3ElGkw3HkZLod
wSBe/xRlenhhIPgjL4X7My0PXUMzviqLM2BYcBE1eUtJC2/SOBgJUMg0C8icnEwE2sqp/+vBq+X6
zy+nZf3LmUB6thSe8F3T97lnOBz98/XUhmVPTYljiYk6rZH+mOQj4LJxVMMxF6EkOGAauoNCv54U
Qtxny4NvPVC0mJeEQ/RN79f7np98+p8HemrrSocDDcOllcuh5rFORzRn0noWNZxJP8cbTr+eHEJg
GFMGW4/F8zjkxBCgPI1Emdz5kDzvc4ueteGEVMJ6RmrvVnACbRePY0/SlCB1MnPc58DiFjHwm2Mj
r83r2vk5SQSEHKHAGxRuc2mXB8Qy46ontQBplL9Bp1rcWBZpZf7cXMwgrU99Tz1uWqG55Uqh5jYI
EC51/mQrfTKsFurQSOUgPSyGtSXIpORhnon3ozv2JnQQ7BgAG+eeUf+5nSn4iI+isgrvpsnFADPN
AAQ78yyYQ/jtZO0xC9p33vJQt5qWU+dADShnGnBDIUhm1gOxuVV/QSBvroOKkZmLRI9AbXwAHc76
987KboWCXVuB6rwuB5dcJg+9Ucus7G2M9QsQouZeR1VxVoFZ46Z1i7cq67AOleM1Hb/k8vVQzhPq
k9o+IjRbZkOeOI2TI85jYnz4Zll8/Pm7zvmXm9izPC9g/7EdJim2+YebGIOxXUw9TQ3VrLUYqvt8
IN6wqUL8PrzgZ9HbxSkLmI52S0yzynu6ThHJiFNbEZtEvFPeFb8akWvUYGXAMDT2nsMiYGtvFBTp
wNgpw70U06VMo4DU3xaABOPee3caR5Rf9i6Op+D66yGv1bgNY5SMFuPZx8ohU3iM5+c//5N59/+x
OvA4eHPyYvUSwg6oVH5/p9VBN/a+iw3LXJgpU/nw9YCB8CpR0r5H1WOdI0RelP0E/3RKrhrp57Ck
OW/CS0DTMpoFAnc6rOWg4yfSk+VxHBAGfX1WhhJXh+uJVTs66kmHKtzh8RJzXG6nysoe/UQx3m8h
dtfR/WBm3b1BD4PfVOrj14dtDR6nUwpm6WCKX9p13LMu2e+mzr9rKhgnbdG6G870uyLs9KpAYmEN
ejyghXhKhuahTiIowHH9MwnriiNh/VamN4dWxeR3428zUua3afBGszFHw3HViu51coKXlhPtqv/s
DP8X/n9Gn6gbtCHJMEqnN+2woTnkF2QlO2Y+j/NVEU0QltCVkoWy8yT5hUCyWzTr7i4oI0b62A+u
6gx5SD36t/5BhjPYI/o35KbgGjA2RPDdJc3wmjRin3rpu1+jC6/Jy7HEQBxQDY63TGbWcCcHdj76
OKPwJIrQeJ+L+hJjRkQArOKzgWXwKmHqrwyoo1WZfrdEte0HeoyRCJ+SOHlpjAcp6+/D5LmHxBXA
p4vurWtAjw9yfDYIPBQGdtWkhvVgaeM28ZlW9fTSUbfpx8Q1+tUot3E77uxh/i7xRyQGPGdGOqoI
zuFUXRB2VxtkjDvTQpPHaWDNZozaOsadVOsy3+YNyuGGqFmk6c+1gzzUNuOZMaINxZV5yT5zZwby
QYuGiv0diwFihSbe1ZazZVQSXM2IHjd0kvZBApKVkXq9darog6m/YXj+z1qaB8ggyRZvibu1ujw8
RPchUddbNwN2JYYIaJPoTYTWt9Q8rE6Im73Ep2Os6VRBSwNiscLAIQ5ZM/DKx/3OajLiDZhxreye
1CgbA+owxDumu9ekkqljgQfH7kvi5pSJa7NfUtyHXa97qHj0x0Slo2ujQg4xZ96mc+lrhzZpHjXi
dLdujF02mbdmZf1SRkWgmI0wXynEjMZc3De9+ZAYu34AcO8DqkDFtl6isWs9zAe7EkcVZMC9Eaj5
FVRfrie6n5pJYRIgAZ1skAHp/DRD94aSwFgj7fl3NkRvK1n19sJGDKKTbONS7O4HLfRmgCoRF09B
5xO8E4zreB+Wzlk6KOe6zqRBp5vmITe9XxmU3VG46lbTNpgaDhijy8tZS3mOVObQu1fGnTV/r0Xx
o42QLypGCDNLCFImEpgCdz/NxMEhgcYKcq50cNcTHbFpEXZCT0DPiT1JJ+mTYZrvhktUYhkhnYcl
qMz9IGEdPMQKWU7W1SAYS++W4fmttvzp2D33QcVtWAWvqAh2QT4xB0vJCVw2Kuct0f2H8l4to+1B
hUzVYhc9Dvoz7bPyNeeJjxqZhVFCP8qPkdOYt/mEt380SYSxa27mSZT3mIPeZTpb+2asA5gyi8AH
yyP2WqQ2me+SrR0b1pne36+i1OWVqYvpUcTJvo3KaNUEbIRO32r45iYplk2Eic9Jf1apco9j0eDJ
ymuNL0B6m3GqL0E5FmvZDuRS4Lwas4KQJ43LF+hHCEltngaqvGiZVAXFG/OEep9U2RMgmbv8GB5H
nzuwGUH41dxpBfDsjUXH4moA1LeHeyvj9NMnfgv5K/akriBQlfgkgXHRD5stwBXkSpNkQLYuB2Ti
TT3aEDrC7yXolTkD4DH7qzYP33pI1H2G77EcCZGwLPHE0cM4B2BTztoTezl4AA7rVRzEwVVrhi5R
FvVLiGXrmhbMDS/4ryTjebVVDGneJvyE7KqyM/rLqBFkSFFfmXmzq6ZiOHsSh31kV7wIQb8XPalR
g7fra5BoMtsNHpPYPuXH5BCpIlN2h2SqmYMjh66UCc7LJPQhRgjThszwU7tCq2LLtelUn318Dqz7
eJK/EiUiKNzg/4gEmbHLoWq2QjJJqpksynB67ioSw2YU10D9IeEAAaw3kEebFVKumDSYztm2Y4hZ
Iv/0/Th7ydNwQ6+Wjno853eFcyfa4tEw6vvGlvUuSm+atr/EQFJG56Eo7RgfUfwdQ9D1CPmiSpL5
QAp0uxNp9om0NN7mGvCeIXV0G3oMXBFPfaJixaHXfo1Xv6Owm8DBgZXMqyy+LzzAGZjUd72tT3WH
TiRIUgQdU4fCzyGzN9jaCKiv+oXz7XPcKzUHIrxVZm2B+XQfLLcG5DoYJBIE2SWZTOsQJ2uXpKtz
1dYwYVMG16QlFDl5RjSAzJ1tLLiwn7Y/1weVsSCOc0xwYl1fl32Ik0AzWA0aPILcClU9fAQl/5MN
mYckx/yhKr+57UiFTniXP7DZPtUDHowAvxa50cZZjDhDK5PwK9sbb9wizjd9kn5WSg3bIM5XI1Lg
leeKCbw2BZg56UefkmubO+WH06NY6pLikYSSC1ToZMFUSIz2wqmTzegjYBbtfO7RrPJSg5I1CgJf
MSOPddisa+iVjmAcBaHGYZyC69QjosTgWHxqjeplHHXAiST4gU5k3yT5dBWmODXGsv0Y4v56oNNx
1TT+hOR/8Jj108CqYlQ2vgq3VcGLMicJltQhZa6ttCAM0jRgEQ35dO6pnld25o572UVk2rgjE2tt
nU0R3s+6eEjNaWfxHgtlIzf1qNDSRc1tqQ1ALnHyI4Fd0CSGtw8mBBi5REnM2Pm0DINOQf6e5TZm
WkBFmErtU5f6898frKlna1oiE3Mvu5ZeAzzcSalAwaHW5L1CGz7BdctPRebmJ+oK5M3axxfNth44
a4m8des1Glmt8sytRM57VRiyW7FptWtk5ax5ePNlvwvfbXyNHDFp2hQDM53eGV6SbHrxMlhefu6l
+zjUj303voVusnQt8sNQLiVuC20pNkTBnCWtcdU2oA8I8VQcFAOrQ73nv7QVbUJyChsPBgFNQs4P
P2MaEVeO6GaG1ihcAjcBXNVXUN8I3LkK6gu+iWSD7YM5/bLxSfZ6L+7wohmbnKd8NVQjZsJk/kG3
T65dlzWzmZgq1yR2bfJiKDBnhOG69VGEkDfw7Ly4c+rt3dbKyMkE9izdEV2YjZDEWFB51XhXJYJI
zuZYtThV+iVOWZTqNZram5rGY6PmEVRKfjYzwANN9KZAeiHNuk1AR3o256GRL5jQCK8m4Z0CwuyU
x3Cs7X/i7NwbrUt3uHwY5/RhkbOsPQIoA9QooR6jVdb7m1EagEDmaK3ccOPZNipmC2iZhzYpjXFd
GfE1wuGFtQS5PI6OCPfmvaW7D+T112i+XVwX/Ys2AVBO87Ejv4XVtV1l7ZIlP83kig2PmA4rVPTk
kpDo6JJzmdU9foDhirYHT4kRyWaeAzzLxsYIE/pXTTLurLC7StwMH1yM8LqdO3ebVpT6HgTDGvHB
hgyQnPeDkQMrOSUa1IdaHpin7RFie4epJUMIFf+2NuFnhBWsAI5PFQK5DR1wbC8+3JYHW4NMSIvB
2MwaRXDjEM1bFIAILfBKwxzi3SkBQQTZjN6H+WNt8a1tiIV68sUt5Sun1ILD0dTdzZr34BABAPEH
b2ukTCoR7z3H4XBNMMw+icO7HG4kIAQoE6IFFGYE8P/mfL5NDft5BhPV9s1eDOoWscVO+jA0fSNB
lmzSKsD+c5TsUpsWgBa3hkCZA4uMGJ230Ud0oisO8g50KXiaC9qqPCSGm19ZKe92A/wlPR31oSrn
PiNeBnk9fmO3KtEKGSw4ca3XjDcxmuGuPpppsZ0do93OCWVCNjU/HfxGa4tnd5WeOjmM10DzbrA9
mitsduHa1rV9niWnAQbnV5KtgSoIOONgQlZgB16yfoy67K4c7mN8PwTojgpqVjrrS4Jc6+jM7a32
yScrzXgD5BPw1iQ5FwKTraf5PUchRppVf8ZZtiE3SiLLUjjnW481v6a2UfN8lMxkd5bpvk7AAvMh
gF8vL/D7QlozPnSrCjV73scGwXhDd9272WEa2sdKZRsccfM2jTAeVQ1CGDcGNpiab5Yxgm1sCNLy
4/qtLeyYFvWI9MnGyJMH7m04LbKk26QGvWTMaP4M6gKJ1iAzzWjT2PZ2jubr2Nbo5BK2IrvifuvU
zeKzw7k4j2vtS38V5QB28ujsxM1PkoaudC4XDJkiM1V7QIQStWLoEpOztedcf5sKJ7qLOv3osqhU
Gul9gzwNRyVdtPCisTanprrPQUAmSOUhaKGylMrd5TIFj9VQAXtpMN6LwjgMeDedtL22LPvdhmVv
iVyy+w0bi9icvYmsxWN92QPiHqhlsSz2dby2sBUO4RKc6YtLgzqLE/i68t23kKEP1AXxmNruPh3w
3Bm1ezvoZ3+ivJ9fwh4QAbfF4rnvyfh2l37CFBAtaF+nqWHtsCo99nl1Fwl7/plhDi0khIPOsO9U
x9OAT3SuUIkcp1DuJ/Ns2r3iohrTwSNbgT9OL8oYeCDrtpDeYejCncwDKhws4WxzT23lvnOH4cwI
qGYzE2a1MPN2rWb1nkUlR3Ps5wg0Yyh0bZWiHurDo0AV1dcBG5S1EAEj4rt69YKicY+lBAtVT/2N
dVdxEOY+cDI4kmL+SbzKS+SUyZU39nj4kwpNLYWQtKw1boLved9dNYY5HnxM+ikzM5Wok5uCX/Dt
FhamIME4jObnqXQe9AM9q3JtsyEfDZkeYuZdiFXG/8feeWxHjmRb9lf6B5DLDDCoKela0elUETHB
YghCGrT++rfByqrKzH4v+3X3pAc9CCw6GRTuDhiu3XvOPhWJgTFvUI+1zRBfZWVfmO6SlxOwXM2d
/hVSktbZxg4DvYVg/QNJUb4viBUIB7GJ07y9mFevW5QiFhnpDDYgpHcdiyQj071hMIVo8TwZRYQF
G80QCh82lqENygTogReG/MFL5hFrXp04iMhicBY9W6wi9FgmUErfmdrCzVY7u7bH8GSYT0HBDGYy
+3UzuD1KXvsDEEISM7BB6boB0PcUwKaeUKGLKa6O5QBKKgXqzEQ0ecB1Q6rijFt4TA8+9t37FJYD
e195pLZuuZt9NN6AFKcCNwzepO3rjygf9RZP6l0foNEt4qOh25ieB0sRsmJcTCAFUHoTJVTaEIBH
Z90P0ZHzlY4AonJ8D+ckoObPYuvdmvJ3Ax0lCzHBcS7XmW/d9/OSj+CYwcZDQOrV6uqMxEFith3u
0WTf8xQ2beHMMCVmXIpFeBMdaW19nZELjSoG/fS4TiuUfFkEzydNgV/GVAwTBMe7eOZ0NETDXetK
HcwMS7lExwTMtVoz3yiTbDb+I78OlXttpOsWxM5g6q+1OriudtdTYM+rwIAv5mHm9jFjrh3nxTYi
49h9Bs0UlsvXcGt0XUGgSf6kg1rzCKlWzM+ZC9rfsACpSKlf6wGVCvva5TwxoDlLZ881hEMV7cHJ
qLa+AVQirKDCo1U7wmXh3t3P40Kp6tcDU2bXsDc4Za9osxB4dyA4BbSClBYBBkKc97H+GKmle+cL
EKpjat0nQRpjG6keLC/7MqR5Sj0SXtvATojKlr8y078mSOZgYnVPYnGweFEFr09n3xrIcb4eOHWW
2OKwJfEzemgHaNYihVvQVMMWKwYRcOIVktSIOrkHygdbfWyB0YqYYhTeQH+fSp8t3sKNnQMCtPhd
YNKiUxUFK1/aT102x9dbiWf5UHblrYybs2HCd8cgfc6+IzPKgtHnYgNMn+FCiZymxTSTeBtHEyQU
PmOweyYROu7MjcYvqulp8CB/j/1qn3ftrlQLAmpIufuRsFFWkF97rR9mNNabXEJdstnNfj4i1Kxc
N65xzjEHmNYiv+65Iw3SLw+5NF/zOrQIIWuPpk7p0YXQ4WorZOeWPIcuvMUSgQmbE/hzIqrbdcS9
uqhoeWNkdHrzF5Zm5KfBvB0wnU0qqLaGjcSk93AAUiRb4yq3oQgWYDKzNMOpYVJaO+1o3Y1A8ofi
PcactPxdWNKhvYOfwzgLdjSxnXcrYgJcWh0p4xnxLlVoPoZDQwVOb4OZGBaLnOlgQmUzDuaLcuq3
YqRbIP0p3OoyuWGvoJLLxa9Gk44wKrgu5gyoQPY5Gj+ErrS/X/IJ4fdM+FhqQeHvi43NxnwXwg5q
HmshpmON/osYBUhBBvJB0Ttft3FTfMFf+d3xcFNaRnbt3NHldMdsrwPzUUTtR2YutB4CTwLogEmm
r7KthgN5JRXBOH2w06Fz6pqGiMaPCpwVFTSLiGW+ekumImg6csl7logE5UWaT2sl2AoBElzXXavh
U0do5OJgR5YlzmwxTt7exhAtestF9GsSVjvX3zIiKVcnIRQ9fIXFxMSfq2XOKw9M9D4icE6jxRs7
N9qV0vEuagQb4EtnyaPDx5oeKqaLXnFVDEIsgzfJNp5kPFJCxhm+SfZedUJ/oIP26s90dDznKWiL
E56WAp+j/8qNlFUqSolZSrK9YZU0Akm+SgNa/O5YEcvMKpaPdJNoHsAqIdV2jTfpqCW1oEjxgyVL
iSMHckXL5h2Ym4Ccy2YQq+zWGeUqpONy5zJecLvoPC7wsVl5ao382d7kNYJRIjdQCdCdsBDE8hfT
DZDpxUggXqQ1YTA+c4edG1c/CuT/+7Cp+ntq4lA+WZCLYqeWe/D0m6bKkPtmWU05m+4kN6+7wsRW
FVbzL+EBtEaXsqMRUEKHU/U+keSIauhEPLfxPY5IAqJRfo+pE7lW+JCZ5q6bWtZJlb5li1mKyPAn
oUbEyTMxP8oO7iJRfR0MWNHtk1Wr6gyzg37ZvaMMwnEHs9x2/nSJpCTmB+0kZ+KvauUgVyarpmNG
k1DkoNj6xRADgJE+dVxe3C5Aw5oZfDLf576vY0Vd885axi9mMD+75mHS3sMk40MSxE8xFcnocQLZ
ASvn0HIBZjXSoZpEHDgqBTFgOCo09jXZx0ez9qx9NdpfjeU9n5mL7uzZICyg/s7tALA4OqL7Aq97
02ANKjp/y7Dwo8VhCRshICixe5eSGlnHiWBQfp3QyxyaVO8yn1opt8P2jt0rUeXKQ/8Qw+NA6b/B
QfPFJVY1LJLz7A/mNpr3c8LGKwnP6O5eaV3T4ijso5nQoxtq93102S3HfkixmhXm/cj44+DTvmwn
Qjx7P2y2IfYt04uKTYi4el1FEABSMLFFINwHE6OMSZ7FHRlVJQOLp8DvruXMniYY9Y0gmiQcsqsb
72uXUohoB3J+6jBHRXVHe+1XCqRq7WW0snght73XPLbJDC/Wb002zsaLNmKTZCpFYG5XfTCBwBUd
ZavQHs3r4M04k5X7oVMS0z35YENdQ2oLnqVxKJcZbaL7qdDgDrS0sLaQA9sEbxT8ePaoV7rAzs5u
Gf/w0kltuzSgf7NsVgzSkHkWBMnWaPBaSz4PXiWfJfn2JhUz3JyR8ZLHHj00VIF2RUxXt5sOuZOH
N24f7Z5pPeeAiqCyNyO4DlMEF5vC5eKJeV6H+QwbqSzYxkz+EcVIe7ECSFjwVk+xdOuL4SHWTwd2
WMZrPpQfYcIdSBZ2e2LhhkhaB0QkU7ltXOX/siPiKyqvJhWa/LQOXc8oy+haVllOnxJeKNgKuKtW
/90YimPuTPnejGLadamsL7mW9r3E3f8jGYkAJo9DWLnYhsxGN63PpLO26QnEOHdXtSfIYqw6fVtS
qyqqwltZbHVbAb9J9bqfi4EeWA6IEjNHsoJBymvx4NRtjL+P7JzYTocHj2SFXetRs3bJe6db+0qk
b3KLrZkRvR198QBF3D4PSe9lkMDYtFu+v4+cOLsEFMw39gfIHlRAygMmOHZu9mLPy/NNHkfjFqzY
9Dh4pXXtMrYS8muPquGAUSp+hHWVPBoUsndjG3S75YtDptXBMBqmMQjkgSsmjE1LBZVdJcMaBLKD
JxSrhDE0i48lbW7+cqgbxTUYDRcQZ/XNL6bgyJP/olsNCTcVFp5Bk5RD90cIzuKFITl4T25nJ2kb
pClYqjo5co09r2P2ECxo1/EsZrN/gvk1eWV1Y089PEXCqlcTCLHt50MxA1Yz4Wls4Jr9LDou/HsB
C5OQBbw19bNKi4/Uz8XJq5r62ctNFx2j9jefXwzbilU7nJ8niwSdKvLfBlO2NKQr4jZxdT3bA/PU
PiZN3qMEFYk1bhsLY7ARq/zJDHkL2YuwKodN/oQyHb7ZZKiLVpwuaXnvfClGr/gwAVjdIWwkOc/u
GeyQlktQbzgSSYsTPWqi6xwmDQN0993qlfOtZsK1QON2daq8x1wx5Bh752fAjnq56Sgumvcxi76F
iehfaiuWaAPcxwQX+EoWbYV+CnxiVzf5dumfEkRRJQe1aPV0ZZ5KMrYRyJrdR00YoWs44uYZR1yp
a6MPh68lFjWLKfFJWXTKlTEc5sR7Jm83Z1hqox3quKzH+oJF37u0DF3v+YsnfKjAoIr6pcax+pSy
U5Ly3MVT/1bIoEBJeRGunXE7IEJ8CmFUy8oMjy11k5OL8BSjHFtl9rMHtsJwCzbIVpPsHMMlfi8t
LrYRNAzMhmidYvQkPqLfhxkvPS9KgN1Gt68a62UFXI9zC6pq7zCWUoWxlgH5nuA2x4OwC5Ao9keZ
KFTzSWHc0qR+ngbDPFi1R245T2rdWiUBHGb5OCTYTgOBPdqLR/OM3FYi2UcSx5gcQlKVFUiw8m1t
J0Ax7braDpVhP05Olj/QgN5gQfOf8i6/5WnpHnvlH+weoIBHE+nOX0Qe+CJPnaWxJk3trZ4+Bykm
Yw+vqE7WTPpL1bHsE7KLgJScWKG8o/aZe+Qm9GUrNiJUmoQc0vL6xvob7NzUNfZdDNnHaZ0t9hp9
k6BzdvUywyycL8DjnL1dIpEu21FxJcQk8SnwObW64H0D35SDb5nZ82+bprqmLQKVsI4+hkZ6l89D
Pjo7t9LGbkIiCPbzV8Pdqp0TJu6V+z2ljWBnZclcwGMUO5rqRLrFyofeALLYW08AAg6TA1S89p2d
zw1vnTYQlz1QPKsSXg4xkvCSw3AA1Ueeg+9cUyMf99zrfLS4cHUjVDBTiI0zaOmDzuNCGFY4OuB2
TUcXi/m9dGL2AtUi5Q3GZpNzHe9j7W7DsrJ+wA1blQD5tGzEW0aY7Yn5ICKIZEyf7MJZSSuBvbEc
ihidtBESbq3zRxdD/y03CYHwui8we/VGMEY5xCZYRbNovokCXw3xiD+VSR3hhZPz6KGoxKm1NHZm
GrWN255ygsRA7yN1JDTESU1x8X1aMVVpAOsEF3B1BLou126jFQZqUiTZLL6bfvvTf5DzUN5S7spq
yKi4CmBhuBoh30wQVOFXeato0kSAhHgKnbx+0vpXHgJOS+cJxI1TvgSD8dPAESmIr7vEI5sKL033
ZWxGp8xOwX7byVkYcMV6y36d2tw+VcBXLglOJllN5XmO4herZcI3pKF8TFuHUdxMZoVheSEVayi3
uNf9c94n+L3Tjl50Z9EAQbqLMqJ8RAozP4ZokW+9B0C6MMy9uWxQUhlH59xV4dlFmehlkARNiCOp
FQanMjdzeni41+xIDKuUFWrrW9P0SPjjPppL9xKSt7IpmgxYZGJTd4KoSJbPj1Zeo4O4IxZQAX9n
kOg31kxvHu90GbssUUlnrpsJ17lkU/kSEr+9ThI1nKZcucexxnvelz0DikZhg56C+TVTYmtEZvxO
2J0czjKY5lUcVlAsiN1jVGRwUXZTuh+KLD9+HmC/0WzI8SA1AwJYyG1730u+e8ELoIgF4u8yLmc9
V+usAjaXExZBxUGjSfqgPnXoPzdO4z8X1VeTKduDmr3bLFniSVCDajYCJDDxIpA5IOwDJsYLu3n2
hhALHpvdzDw/zCz5SF/MOEsBbL2T1sGAcsZIv36dmXJvI4/33HLBH+i4o+tU5fpEEMgOkKx9P836
WYcyP+a0yIik7hAhKlU8kFFWPthdUj6EhPqazXOkx/rYpAH6WRG+wdOYLlykj/CnyQxnI1o1cHHy
BkMiDunVv+ucYrD3TNE/7wnQoUws0N0BGiZ3xEDbK4cC61B6IQJj0W35aaAcHZBjXe2VL+4gIC0T
zrwaLa2gi2UwLxL0fkqU4sp9qGV9y8dnf6RIAThVbhzDOcCNtHGTwXpqK7JMYgE4U2futC7UBGWW
W88xjhqc9m3rPjuQ/hA1aOQ2dvIazhvhNM7BKpxfmQ/cf4yKm4xawBJeDrFgdIFINUaxyjoxrWrX
0QzZsv4cjGunJ9qOYWNeODbZCvSj6jB+zyJ8rVmY16cqQPTSiQdI9+EODteTlk54GiiQ7usvtQsq
uHQ7YoRzorPZUtCDnWNyz/KaCC627TFWso0S9LLv08BfhyGtI1QV9cnNsKcHQZIQw5IWG3r5TBok
iji/SpiLeEFFqNxcmg/+uCRvt4RXKh32u6CENlIRlnZF9sasv24vn4/wXgNv8oW3bQCfHoqYKFu7
75CfjSCAh6jbDRCItogDrXv6q+Wt8svypvqfaEPzB5+64ZxFbG+a2T6FZsmBMRMojzJEURL2VxOh
0dVLvfboWfY1VN1NuLW8+EE2PA/JsxkJ8+XzQW49lb5hPmSh+WxTH59LG8Y2HDT/6+SWezYxPS27
ONs2dhU8NvakH/9eAcmMB4HjH50jIGJdZVr0COByYNVarAl/kG5XadQ3fYCAKEb4gnqmEY9QXX2Q
Q7ALVVK2R38xQ8QSz53oQoICppGLKJr2jq89YivALXFLgWVa5cCMwcnRRkOzElmvGisyTQkJ5ak2
URbCYKPzUgS0F2sLMMGwCDY26O5dCB83N23P7E+KK6FqD3iW+vPnwRgZhuUjcprPhyL5XsYM6rXp
9scg9FZN3zS7ovecI6KcaF/HUXz0XWXtYQNWB918A+TJSKtykBqKLid4LAFrg5erTTx97ZdD1HBu
zxa4oZihE1KWKM02lkVn0zIz9MpO/pJhnT56EcCTuOgRtgbOK5Z9UhGK+Y72NfZXSg4y39GvsmnG
BJtTz/Nz1FfL9Xf4opcRnDgi4ZMgPRKs+33RLkSqBaac5ZdygCEie3AWRhoUt44OMaTb0d18nnlW
fPXc1jhX4fjFDMbklZEM/o0xC4HpkmFh6dvnwSPvcHHWmJviWERZdimCtjqlUbRqSR55Klu8nn9/
/vxPomHXQXWtXNcxPdN2TEf+5fTJY7cQ/dIfGV2miTWxG1UM4Px7n87G185pbdzbwMM6wf9JknY4
aJ/FzTTpUpXYbHjDko2bjiW+iMQ+Rx72WRaV+AotPr+3op7mjqqDB8NS34suG9maIJyIMMXelfKL
j6VwlbfcvxpNDHBG9kkgC1rTFRNyKS3i9Mi++fun/FevjusJ03Q9X7lSYt1bvJN/vGDC0jSjpOeN
Ay4GKSlNfjna+IglRS0ENbrRmGZxEMMC5ZSK/xevt1pezz9drtgh8f7LhYPm2+qvr7eovKEtq5Zc
qK6A4jw7xSr1p5XVFwQrSVtt8hGFZWOyt5eBKU5ubq9EE8QPLYXBQyxQ3RWibg8xYrzSd5q3MS6M
Q1EJqIEUN1+7cJm39BfdpajxyZ2mfuf7wmjJY3/vRfBtzsv2Is2aIWjVoGEtxgeLqvUtUoRTBpV+
81JCKjVzFAwwwVFq5KOMzJIjDYk3tmP66e/fj0//0J9eEt4Qy+O1QN5tSUv85RRUAHmHOAZbF0zq
HU/xt9Ehs1En/sKiJX9JGoC67uasXjOEJflDje8q89r7vu2a3d//Lf/ZuUGDwhSO9D2uCvPP5wbL
IGT7kIlzYOY/x4b0BXZ0aR/ZDNq6oxMJtN5q7nYYyP+/d/m/51028c5g8v4vvMuH9/x/nN+nX3/2
Oy/f87t52f0No7HkUvIcH38aQbn/Mi/7vwnX4QL3Ma+BY5KLs/h397Irf5MgZTxwwUoIyxcY9n53
L7viN9zQkuXBYQtt2b7633EvW+5frEDLj1fYoy2L+YPteNZfrIE5++46672ZeVb104B+vJpjeoWo
BXGzEP6Gt0mjIsX6WzEuSB3YFQEjdxKT3yw4bZjBznU+AvIdg2ev0d+Cst4CRt5Ulnyo0tnbxSHB
F2y67J7+qpm7IDHULQgJ92pKyAcUgcd5umjuJvUc0XUiayHMvyHUZFPwOATppXLcZzMcb4kBPdRO
P2ozuegaW4M9PUGBYNkvu0MfRB8BWrs7CIiLPLjddA2gOWXBtDOGZV9Ut1+K6ofaytZ/Dq2RBk5z
mE1kSdxTTqortjNSaW5w0MYAlaN6zAV9zu5mgbK6i6jfoGNlNyMxn8aASkLZ1jbJmuQuGGc8Khqa
UWyBZSgkwliNBFN6yKNQqNtnEeBJLPoyYuzI9tADFnvOSuKNgSHgNQq5h7UpM5bQnN6066/F6Oi1
641f3FK1Gxva8qBGsu/c5txSS8FP5K8eVPo9Cn+hJF05TvjR18Mb/UOIueCHB2Aso91tDXSfdwbe
+nv6bXpr5/o1l4N9hB+9xZc57memKSft4WyMrfHFHoMJaJWYTmCfy9mXO68utk5FNomN/PbOjSoT
3HQq7qCuGveTh7aiztnCBRKJe6tfZm6QaBXnL4Vl/zRBat+Xlnl1MkCoQ8agQ3npLmEksWuZMVns
4cA0/TR5JSDt6W9m3UEo6Z4MSWx5bUGNajnYAQOQ8di0E64fP7ng00b7ZpM23z/PKaDyWYh7U+C/
TMa3rJ2qVVRFJ78H21J5BoVB3t3iJUp3Kk5t1KF0O/eh86Z6YyF0A6cnjd4nKR5GID7VDjy3/+pp
kqbCn0NBrPzQA6A0BVxGdH7j4jd0FSIcG5e6hYrflIizJjaBmtji1WIAgGSdHeMmGVZTHN7aEWe0
Vj3SrE7mq8wN2OcxdTcLe+ehTUjRMtTsg6Jh+mH1JtWMEFfw2WLlIiQYQRYyhtb3PUkYq7CX+Or7
fl1Z/etUcO5p1MvrqVPnXGmxGdh03pkGgwl8rd4qnQBJATPivi2au1O7qE2HynkaG0bxhuapsIuv
N26h93OD9nGWiQv4L9k4oQB0x4QrY2RmV1GN4sd/ZWr2VvQD8zvRhGwhy1dhpie4MM8JKHekUj4W
vqB6RJ4NTDb/0Yn+wWVBgMBgAr6uGYWwy98mQbMuM/nFsPQ3JHpEibdlzHQjPJTI1oPonawrCiw/
NVfJUKxnyAt3bcqcB4fILYwMDziavVn+AUyDZkjDyCL3EpRfixmFpUX1pb8urflUklVwGIrHnubL
wa2n4agSb+eJ0dr2omu2wg6PVorE1Jb6W9eGHy6gKJfoGVtlV0VgrD/zvHTAZQyC68lw4XVXAH/u
83qo4cPxjswCEFUlsGo1dJkg7JB+4O1rkZAHl88kBIN3JyuVOi7oo/eqgWkTn+KQBJ0k8N97M4Mf
bFG/+Kp8HnrITcWMdtdwxbWtmfKJSLxUBjb/0WZlI2jixHV8K6vQubdL41c+qF0UTi8ykEcmMx4e
5/t0Yu+aJME7ihNksQ2vF53np1iRxcwYeOox80yEnq9KV6+LQuAK0ZjRinLxBQFrWaUZHc/xAL8A
BDxcfqJlyJ/hDnEgFnmnUNguQgBMVYjIeB61lf8a8/e0loIJHOotWPI/SpF9Y5AhWO6hoUT5F0NP
ENdL66WLy69x5Xn/B9XJfw+b8n/DX/l/Ea0iwY381+XJ/sev7D3/+SeyyvIdvxcn0vqNICjTXEoM
i33mgn34naxiqt/gPJhAUvylQqEC/ldx4ji/UZXwJdd3LccyPUqa34sThx8oKJF933GFkgKSxj9L
p+s/Sup/8HD+c7SKuZSzf6i8lZJspJf2AegXpsnyL70DX5OfM5eNsXIhQsxOnT90E5pcMcbVVzVo
BNTZMwN71KhuQW44/d5Hie42l0W+dQamxoGnGTpn3bPyhX7uzI/e8U8OTZicwK8jySZfJqxJxz+8
xL8/jT8RV6ie/vqHmxQeSmB3dT3HVGIpuv7Q9EhQLS6rj7PChUa2Ayyr078PYa5a9K8Oyod/fn6C
UnkSywE5WwDycvmwsuZgFTlZDI3qn//RGBtGEY7to/uprFXmt4g5GLAdyzKc/vHR5+c+H7ZlMq38
iAiOz//y+YUOkbmK54cKksG1LOr6QTbko5ME4C+Hz09b5OKsw774Pvbia0vayGPTh+KxHaAxuUo/
NkaNVNGiZbHzFWy3um6O9iKchcnqP/oYb+9hmsffcllBH2RiEVXyyzQvwRXmKC+MHWP2h+R9eX7/
RcYzElSvNbcDLjT03z3O+Phfj4UkR06NSHiYh5KkaHRklc6YPubAWbG8sv0cQWI7wNYPYw1PrGEE
fKeop9bhMhn6/NwyPCtjSHaTjPpTwOjg9PkR1Xh/KsZAH8yeP07kDOxyj9HT2Dr0on2JMts1m+OI
PZ67Ly1M7ZjmIV0OZjFW7pqICkwBn5/tKYUwP3pvVUMRUGo8dvSuiWH61Md/Hmzqa7QzEO7nJjIR
cSr5h0OPwO4YTmCySWtM2zJkW6vfrLjSawN41zdhLk4840vLwH9nteioPj8tGY+3Xl+9TcISu8T6
lbQEEXUYzF5pjYlNmCGwH4WTvxpVAD4PafJ2Xh76Zh3cy6av97XtyGtQW6csHPE9AKokwtRonhii
4Rhskluv65ZYRD6lNULiIK264+dDOdTJfsDwJBuYock0jze2puNtSNBOOFQhGMKWz2ltP4SDWn0+
wptANR/xBIY5mFaf34BWiLFgMof7PI1fapXh3lncymNFAqgeh388ajOrPVhT8IZ8ICpx3MzFMSMF
6lgCS8WwQZxvyC+2u669CmTiZ2OJypmVfQkUxhzddYxDl4chbJrL50eGwQ+PELoaPtovg5biPWVX
dczCmdnc54dAr7dkI4S7JDMaavrYJEXPHJbb9YhOUYa01Wic90d/OQQBW3EyE5pV56LI11FkHPpE
BYeaUuqQxd9aiAhH0ceEb9cyfGCu2WzVVBm4NzIkJkFVY9Ytyg0uBXliE6MxR7fpcR5ICjE8xSil
s2/a9k+hEzaP0kMkCYTqkPiGdeZNwbntE7ddKiRYJfSG8yhfBxm7kLeVQxR5L/aeLn60Xpts+yQP
yZdNwhc7j4gkiUS7/oQeGWTzBnRBbbysZP8RFKG6/Aik1ScAe/lQkovACxXpTeg15ln32Q1cNA3O
srjogkK+0WmKmxijVe72WAw7/MhqcKd9j+NtsOWLYUOO65rpKyoFCJmL+okt2Yk0AftUl6K/E+wM
7lMrSS71pMh58eEM5bYghjf03GMZ9A+aCdQpcb11IlVzbbVr7ITlQBwPfPuJMBHzoYIalaUqv3hz
P65FC7BwHLzhTI7oPbQdjBehdQNzLm8jlKWiMaqVFBZT8kL25wgMamr7t4Rr7RXLeM4a0F9CI9TX
hBV11YyEKV4b06YmIpowGTANuYl/F8yuD+nXR4wrHQ00CEBi0xAEXCLuJP82issYHF7UM+PtTygQ
SnSmOlsa/OM2k/qHFatfRDWJgxWTemQQzmMOzUPtVmqtVcTLFjgIuSazuxbUY6KlGx1A0VgL2y3X
BIqke38ef/i6ktdqKL/6BUGWZqPdmlF3v4/IHUN9WSaQ0kd3ONodUSJREk9sWBj4FIbDEDcmsVhp
9SyWwyL55FQlYBld70oSn/sWQCrGjGU/I7T6UmX4vcZIPAx5Mr0KEiorwyWodULAO0XL6ZHOziHt
5WZkTncue92cPair0BLdcW0o83s1wTAtvdrfBRkuP4R235FRdBfHsa5cGvHz5yEPTTpeKMDZpxob
4mjIaypNVFcLOqqaBxw9janeqmmcn/GdHLwR1bJshqdsHM8AtZN1NIJ69O2uIpPVHq86joF1TMbN
mCGE5mp6dIat4Wl5ChbJAUb8XcT9fbgrxZI/GfXhmSZxSjL4GQWtvDDwgl2iRu+sEydbuz4iOCPo
MRIuSBCMarTmo+8InEekW1lxLnKwpEk9/AggXteWSE8yD77WDiln6BUkI4ZtCSr5WgxT/dgzgKra
Hg4Mjl7cDHNh38/TFNNeoRmpMvRT0B4rh/iYBUdihhB9MhuyfEdE9qVZDlMZpfcWevaNoaYHKGcO
K+V4mWNh7Ct36AlyB6ta+GwDUjebdoHTEGulouh5gr8PCRlWTuc++v4cTZhPUKTT+wFiySmp6mxl
LM8JRA5GEeTqa1HW0ykr2h/kdXyNMpRyk5MrDB3GvA6Cnu5KuQCBrauVEXJYqtLeM5xAlFA30c2z
u++kEM9UMtZ0BDYB6/FU+ml9LLwnQZjxOWncd0gHbHET9lkF3dr7YWmx6rxDl6uzYRu53bXtXAM1
agq8oOC3WBjqtxIvqKzm12BEyju2pbudaSyt836Qt4BiomvTn2kk43Pv2atYgYymC0C2BR36uxJF
zbGT7aONMefeR2Jxn/STOhWz90Fru70G44mUECDM05fIdUEZeBHhuyQ5bcLNlCmJoc8aub0goDii
wqNTzEB0o8UYHjRL8OzkeCVxjK+nqHdXGlYvRuD2hx+HehPVbyqaL0whfeQWjrOh5D455Q+xJJ2D
FVNYB9vwKIsaLZ/JlVXW7tr3w5wsrHwnbVYmbQ3wPbxCgSk/eLnGYptwmvlVUSJQxv7TKkQMXmYc
mT2+0OMjrBG+aVeN9ybb+ftcLmClOKvAgIGNtdz4MZuwiUeYZQqvJJO8bfyN1zQPA+r1w5D14cYd
M6w1k3foIhhDkwwVOhmrOZP+/BFWaGNH0tuOXSTfcgdSsD3RoimpK0olL5gNc9yE6NhDLww2ke2A
6Xd7kmDQxCvaOQZ1UW43a8s1jTsLetm6khWQsuo7GsR7oy+/TWFjH62kgFcAcPYOXTm+YAxLYPXc
/NkPGAlD2bmDaoAQxZ0/QqNPj7Wh0mNZuBMekN5fUWNa3MXpBoKj2oeRiyuyYVD7ec1G3kai5N63
PRlFLd4NWkBcBH2Ym2tO70+0nAF+eINs4ocDXYdbNVa92VllFAx3FX4c5J0UkV2PZoDKVSdJDj4Z
+0s9H+oUgX6pS86/4uz1bXuYcSjf+yyKtIsC1L2Gu0+BOQIho6xol0OsNl6W2eIUVF1OdnAQHxBg
PFKFe5fRJ8+7rAzvgU4sPY70HXz+d2+rK99+KIem2+JMre5KgtcOZdQ1a7VgvIHB9ISbTw05jd3z
VFcTN9jglPl9DXI2rI5AblMmUrpbfa6V0kmHdVWwVnrDLI+uF4xISzO59oxOn/99QPeKLWWkQzJO
Ym+HPVQxSc8iasthZaK43NgM6++cngsoBf+4C1OtMQci/DeM4b2ZBucURfaz5ZvxzhJNsR/d6Toa
ufFIIBXwu+GWk4ArctN0tgPgmCqZ+2dYyTS/wuibV0DBQxVbXEZtCuicDH5H17Kug6u+/QdR59Xj
OJIu0V9EgCbpXuUoUb5M13S/EG1mkt4kPX/9PVRfYB9W6B3MblVLVJr4Ik4kkXdsXKKM9br+jj01
3Rbgj4Q4y3x9OQWS7GozZb7oXtaRLelyGn8p580trPbNWcyu/FAZOSH0rG9CS363lWEHniwJi83u
jO2v/YeBfLMn1I+OS8JOR/lB/y8+HIA/lYZ3Z8Bv9V7JaDdBRXpWoj97Jg9+0rVt0Gvqe40HNmDN
MHKMYkasFSeQBV+v7QhiknWdmsLddFNjhZZl33WV+PhsV9muTR0qFNhUkgIab7F8yql0Hr34Ynzf
ff7/d0w47jNqKWuUo7McID0nt7z1i7UT/Dqrpd3nZRkuHVb2ovhujrYMYkv8tCSiMuURoQSLd3N9
mXLtaDj6LLK905Dzo5+LJNB9cFsYHyI+eotCxHiEnD9PPDKd1Y9Hu8oUtUuUb+l6Ub01Rv3PbErv
rBO4B2nF6VOUF1rDAEfmRb+N27Gi6vDijv86ol1+2Kkfpqa8LAS5v0deRgqtzdpj0+EtdfB8wIYU
8QPXZAmcumi/Wqf7XWl+9ZtK4uksU9S1FsfOBVbbTAyBo4ufpfFEekNWV9PYNCQ5Fn9iBk1XyeuM
4HbNF603AnwfbI2IYozKoWQ706P3xk3mIPPsAbWipmPE17pun0xkpKGwUt3ikaD22jqcFjoix8Vr
+cIgKkqGMEcXkvIpMV28avgfWoT/2NO+IX+CFZcsuE0dXTzekAcGSZoBqoFeT0ret3R2lHwkTtAx
VD+JqnvnzpsEYGc+PCKpjasKFuQ1gsXdfW9WS34hA3nmMEauMsPxj9vLZehDUXepw3KrWrpkZdNa
9DWwJks1o0SUcbNNVYeS6PX2N8yt2Ald5wHV2oFqR2vrEPXcOTFcHIa8NPY57sstfV8mjSf1T0k8
+UPaCjcavbNTlUyXVvemHcyggCiV9ch9vj1mY9cHZiuHYXDUqezy6tybpEmrRhA9Lwq5GzDGHpMu
ZFky3lrb50wNxXZsUDJNtvbnCG4eJsBYnaqBaUDck6lrR8UTSDVZVYF7EQWA77JW2cX68ffRl2bh
PApGDvvSirNd1qr4vvqEw0Ya1omAun00ss8W1+y+r3KqiMCwvL6LXV767MP2dlpUGwIBfnutgFXW
EYSoctCOJgV4wliag+pUQTew902TOnBFzW3PoAaJ/ljudaF/eNNk63qoTKJcs/eDDEyYjpF1jVrd
ulITGg5aKW9+OTI+afuwxvB4bXsd+wKPRSNtvHWx8xg6sApN/aecSu8ZkeMcHYzLsarfTNnkTOoU
QXUl62OSTXZgaVUfmnNPBSDhCC3NptPs1HDfR1QgvW2yPZmHj1kDzfI/Mq7BCIbUBnkSq1LzWxp5
6c6gAOhQCCkOSUclsz5l3Tm3HP2QZhSBvYQciDslNLrQzPKPvJRA1TWH9AK+I7UT9D5ddXJcV0uH
pKd77zSutUdHGtn7GK1KQsG0QlVDdK4yKn6JwLbbYrGW/WQRUZ/N1L1mAz9cmsl5LeW4yhYxvUA6
j0E+wL/wbWpuN5gOvg0NU6YxOtAI0ZwXYUo+KOoCWz+ih2GU7w6hyFNdLtfclPJZtAaeftUuB7zg
Pxej+21qtv7LWLqgtLMSPI/1rLCnHA0JWdOgS/S9aQCkMUPZ4ospjp5Vxh8dRKzMXYrz60AQuT6V
jTOrCpRNOZb51V7//rNiEiVTIuNcQvwwYxrx2qwEsljY+PPDHBzzM7L+TFFODYs/1d8x3oXJbCnq
oWtOOEN3Vt0MF7B2vmYyXfgrQespwquRTSgursQQ1K4/7iNNiEMd9W9jXuC6cvUJHEtGGG9pPlTr
NCdtNf92Vscao/de+Hh9W4CtkvKMQBzo2XBs1+IIPU7AJ0UeHIR1qXTd6t+2gvObF1xYMgGlsyk+
bNfYdiQrZ42T5N9vZq3OjdSaa/SRGWBMymK6Znbn7XQ8iQGjJ/M5xn5gaKzEHKcTHI6V9ZxqCy/5
su2qXL93dhyaElO8BB7HJuzw/wyChDAsC4zL+UGULCIFXViR2XEQJ0XcI3Wx/wP6lASm3nOtHkNg
/4fZ7h96QpTWTK+OBmbKhCgS+LFrHvqO4lyLzN+aXdTP82fX6FSk7nJrofjLjOdzmuQ+/QJoJX02
RPxuGjcTt71L3yn3QGJpZihN3kzf99aQeGL8k9nFjsYBNOkuvQ26ys/lLPtLnRhwfPy1wLkJknJ2
ww634Rn2GN0eqbomsV6cdazRSBbTNpWV+XDVt9fe32UwIxKD0nXdP5SNHxFAZ0Rkt1wko4ca0VKW
lmOzpoNJXpyR77bWMv2bOCyZRaffuJtyn83eX4c7x4nHrWZLGtFwSDFE2HXO1N06VznAvMldS7fV
iAqmMdV3TEu1vKR1E7154LAuKBPRIuc51gYNCjJKbvaiHzMz+52p3n9gYjtXVU8RgQGM1U35Fum1
xuhrld4yhae+0M5o6z+i1ddW6NR8CpJ6R9PQfxdW/Z2iMwATCpMR8B5aHmvBETCSh3qc5g+3xOtr
l8D14lQP0qYNvZqJd4bhdOMsxfDhD4zrigQuiKXzbLK7JXYOvDo3YaqVQj3jNfyWyeHQewVXAGok
UPCGm9KxYEYJoe58IHXIrxvZp8zuKRwpqCOLaV/ixjrfXy920s13y//i/dJJbFcULxjQvM31gvy6
JTO2RHvtvQHiiRz40g08aGR8T4ufyb0mHf1M/5KJP90+NCT2j6UnAQLE2TvcHHSHpjN54DKq6KrF
98AI4KJttLmGACT1bRGb80bOlI69hndmvphh1GtVGOnRI113+b5gDqhKm0PK4mw55llYKhgvSzGM
x9kaw7rWqxNru3eSBueDxJWQs16HO8/5dE3iy+RlMrJorXzobntIRjVeafY4Y9ZtaAMnQqHK5K0C
pNrinty81q05xvCMefXY8LTzVLsMYOP8m5GKJECVI9/BOb+lesHH1OxTRdlaX/87NOlJXO5q0/4N
jwm7eYEDRVfLuzUAoe7NZy8SUiSRC4jfMPqTtHqDualTbg0jQqgTfhk21Vp52wNeQ9yxJE2iAjdt
RnfOuUl+lzb1JkkqHuT3scQzc9pOHcGDiudS2YGMySx4efel1dGTWWt7WeYmZZ3GudF3Qr/QZVwf
SI0A2lglYMcdi8M0A1kSpnIuGEbawKhmcIFAmTrR6m+5o/5bZpQxjZ45RIQj/Bu9Tz97DqQoXxKB
FB+XQz33u1W09Xb0R43iCtsOkVX3jBqqsNNxReo07O3Gus3Pqa5ugJEw7FSQ+7MEY7ZjYRcj4Z0F
cqTugodkJESeFGE8NXngDnbJTr9Fb9eui6jqYDGJoEfIDcboPfVO6bBIJF1fbHa93r1bJBzpvf+v
jFq8MLNObifH2Ep4O0YlMQ6Z5QC8Fal1humm71I39d4XhwSBniOCJHmrSC/AKqrrrzqOfvF7ekfH
UZjpveGweJlxS3SQfL4j7umk9G8KJ/zZHtEY/bLbTWPh74UDaT+SGUl2S/4s8sgOdan/WKLSuzba
corLD5Ln7cUf+4ubROJCgxvVTKnoKDtHI8tAyRcE4G7UznCwnKKj6cIiLde6MGnEPERJFh3y8vE6
a/QzPtEZmiihzOWYQBzbMxoHog4s/W0c7mMsaDnVRPnvm5RewU2TkbvWr3Owjm4tL/k59zFkbkf7
5i6Wc6rpIGYZz8+QyoD8abC4Ji5WgZN7v6AwPGotOUir0WEQcO2iLBTzR2U0HK6xYqJBt+j/y8zE
x6ET2qqGneKKCFlBELqvqc9bSJlCLaDLwNGNIBF1thNdTxh2q6llCOnD3ek10lpu9nsrT5e7tUz0
KmpeGjpVh0aCnX0jwc/eur66W7M4SEOJpyHps3GwnFS6tSdijKOHMH/ceDxmJoxWsymTwBppWU2J
fAO7s3H5p3RB5a6h75N5YvdlQTr2XrWSbEnegMM5DWP3ze+H5a1xp52cc+/Szj97s/+YTIvgupr7
00Tg+mBSyXukSWk7KVoaEsLUjH+SfygswKqVYLhiWlOdLTH1ezI35d7QZo/KyYzbn8zPY2YHi7sa
z2iYgbsr7OBfVUHlaFEqdgPL7iEekDRHC9bAsB4Jk1ot+xpUzFY6zA5HbuhnKdSbEGAADN3UeZuz
nw4JcHxdbrZHO4RdUDrG1UGG2anCRftM/bfMQWUTY7QyTmAy5SuFCx6VAHUxQ55ZVX3HhOHWEAPH
c9aRmSKmdfcz1HAi2flhAnAVpExwU5zkTy/F6IEbpOjUp03KiExynAXFOgDDP098w8sLwBBde+sa
ZohyLUF00jHliQX+MjURkLqlMIOh0blLzlhnpurviXKqbgaZxc1cG+pMBc9J181li6vDeNaNOmnN
vEPaz/HnJPalgJTli+TScutdCknrH07VzTDLLy2R+q6Ww0pVQD1NspMNlScfTP+oO8P30eCClpXR
82UXF9bAiuB5ZI2+VVpdX4qmgHA5DX/MMleUvNLw0/s9vLahn0K//uxx90IEzwDbOWNCpDlO7mkr
3rXU/le3cpsCyP4UV9Limybdw0TzyUZIg5PO2K08aH/C7MQ5KKeMIcg5hG6auBxPidMaJwPHWi3H
7CLJPVlukYZp3PyLV+jfoYqfJr1DYVV6bx2XxEDJbrnAHN4ZvT3epL+GDToVDNVcn32NYWFfi0ex
wOYdboTavjVIWNxUkjEETwqPrVFjOOmZftJuomv/xHoJGHUA5hNro3xb+z/slcmjHIPq0zLpjokX
BS5a7kt1MHpmcIJ8D4LsSPRO6SdFHV9LZBLTA953V055YMU0YE9KyQN1fCdTcxw4nA11Fcpykf71
o8kQDOSkZxn7FdqiprE/WDYtmFaXVRs3H2tsZrN8qp6OXUqfpg1yWEdgmqtn2mHMIs9wmQQnIfxR
0rWBxzagALNKPWvU4E2LdL83u7w4FszRQyPXobXpkFkHj9B0Qfr6oS1uRF8zdbM1JaVI0jHlv2oN
8+CmtA642X5ULoA3OWhPMqrI5HMc3biVjNtSTCTf6zy7dmTjrXpuz2mHGOs05rDqVDtLii5Yokkd
6XBBttBR+IbhXjJJDLVxdjcau7omfMn0D9asxOPH+UY2XFIylzh+SGOoC2Wsw9EUS3G2Oyp8HLpG
HL2G+EYCCVdG+Z0+geLaJHg09ILtnlXooo9zcjfN8u5atfk2Zv5/tQ0UrpkTZsO0wrCmM2rLanM4
UymUcIKrKlQQXJ5SusO1crp/pjb2L1Dfv/xJgJ1wWQZTgxWQSG9YVvV0SxXA5xTmMqW3/3YiYRZe
AOnz8lacXmeR2OPO8ffmkU4OQjw1A+mn7tPoN5bGd0dRMg2WGVdv6V9UmY4X3n1376JCBY1uN6v2
/2XnBgfPpa6At9hNuBS92Nu24iBCJnlvIAQWc5Fd5mIg7zeO7/wQgC/9TNdRa+rhwkh142jVHLaQ
2C2Xa//q2tclnOvXDVBJosteVsdBXWKJZNHMLlUOkbEBLuNlaiXSRQgnkEuiSQMflIKXkZ5H0l2O
ii3g3fBE/T12KhUsaFo7anOsIO8cLrdZ374l0ZWty73QB/eeJKnmbkyQNVae08PrNdpxGVvw4Hka
PzNGuYAil2dJDcDrzqRSmEGVJG87mfRkjyPNNcmsf4O5Wn4uEMLFjGDLjH2gHGt4Krewjsom25tx
w3y8Ti35ZB/GKXHOtMXqW9/M9GOij/3qm8NpYWVXRLv2ibPCBxzjngrbit6zog/mDMqF+OqVGm9Z
53tbGofae7ykFPoW2t4czPgWVyyVqUOnAOR25wQTrr5Ek6UY6cC7N4vm0g+VeZCJeNJkp+/xWfjb
ycBqKLm0BVBZLT6I+DJWk3+PDYosF87DAdNTcU+y74O0qbhT/S/CPulugcoRFqZTfc+SHXzWN1sf
FLnWk2PXNa0VyVpW55jYH2h1jhL3HxtJ7oFFUdnnQXKKcZnJMaqpuoff7KHMfXTrzyHuZEEg8dlz
I3pOkZD6qxDavBlrj5KApczv9Mqa7DmM0+feWyCPpekxdxVSRsQyg0RO6O+dgDfiALGUDYH8dtkM
tNTqfVXc82SGXllzMupbL93X5MOOqm2Mu/QQ5DCqn9p8mH8gTF606suxQJzSVvUQ87Ac9Qx6wTxS
zBH/GGU1/2g7tgvL+GNWCbWBxFuvuPONq2f6eM8pYmxgp11HtP2NHwMfy1PP/uY3g7ElYEhfkaMC
fJbZ56Bx2WxkP9HWWqRMObHk9HxMezGU+qHqAPDMGVD2pcMP0xG4vRdTsWeUELMqlvhGnOU62RXP
UzSizyPUQJ+MYvqm0vS8KFRzbruFjnu2VvW8K+r5ohqzv+mju5sgn1wp/kMqXtLjIrT0Teu8dqvw
8R2ymnbCuLXLsE3G/wY9G996yz8SSS9PWW8Cbnb93x4Oq3cZL8VOxqT3qK+xysz/0BZGDtJ2l9AV
9ARb+jz+hjWHINdEgGCQ4Mn+rkYqzan6fTPQef4aL7U6ITs4YKiOhkbrzNrHWzvzSQyoOBlpp4Ot
2uJgogFu3EWP2MeAWIkeyJ0mG+q1s3E8gX4V29GtSn6fDLDrOtfvhqeXfNQgvULd7f/M0Wy8lz7F
oG02vDHo8++aAJmppXXB9MbRAJ7R0eQWw82Z8A4aaFHUa87D2ctN3CmT79r7fCFqYDCluk26jh5g
Nc+KTztSSru77H+cqK14F02O+l4aPPlJrp/qftIebKOPJmJOWY4UwqbroY/FJduMPanTjAnRbc5h
k70cYuOzn5QfWpjFd41bGcCwyOqnBpf6ZIDYnnvITbYFwDb3eUA0w4VXoQuIvQhPB0WAbQPfzrm9
RjptV2KQThjidqILiyhv7jhTsE31iwVjzvsTu/hZWi7bhVuwsZZOEfzVwjHs/Ud9u3de1heMjPj2
x+r6eriWv86laR1qmNalUdQ00O0pdmLdhZsqWXcsrf7eLIlFa21R3fDQfwKX0w5imZ0QohgVmBmj
golGsCGp1qJMRMNTpzpzNwtmj47Vx+9yyIqb36NQuAtWzsm0vdBz8Tm7uQL+Bybh4gqRn6sW8ddt
B4YcpMUa20aswJXFwFC7VlHjB96Y1Axex+E9a1vMMJxSytRndEQnnksSb/eSLe2Sf6QseEiGUruX
/KGNabc+IwB6zdy+zT4WN6eKUXTYIeEm4vDvcBw2jBQvSS0QnjSi7VHlcRfgIttqukejKdBLMx+d
K7eQU5cm+rkVxi8r74gPwPzRoqo8FSREw3gEGeb1IgTfkZJAXPLj5HuXsQFvI0U7nQBvW4d6waM4
6bAUmjJ2vpQr3xe7h7GApBLkic5ZdaYpyrc/x1IDmU0f2wEixB+KWZmzSVBaLz1ZWTLfcJImNLBG
OVyLUtlltOZbQdfVtk9kR8a/eXgt+ACEjPbYsZiCeRz9kCTkxRM0ZmOA/6gRUnLZiDOCzDpOL7jZ
9NuUkOmzXozhgiB+zllMzuPgZ2dPJ0gdlfZybWfakom9gwT3ziVeyUOR0gqbWk9j8r5GnBtfsRHL
cO1DYNzvsIh4MYjg1FQEbKcCPYzOrNnFckkpzJtZ6iVU8RieX9HnD0YXcNXySQSCp/+MVYHfAqaA
II+wB6WbQsVrqr2d+fpW+E3HeyX/6R0uSm5n041VVAfLqQNCkuGLt2BPmEsY9lcnwyWR0TjYWOov
bSpTzgRxdUubd32YsrfRnY4LQukBY5rYR24uqTm3p8BgoM6ncBbR6B+7mYpRv2HAa3d07L6eRb/P
4o1vl+xU6wHbicZ6RzTBDLtuDEbNiP9K5kzIin3j8z4b/PBDPGE4o267CUznYjiLuA2W8egrJ7tE
C6fvooHa6PrOjt2WBouJPaFxru66Z8jItuBrDOD23fwsVledaQ4khsrGPMwxn6EmLP/mZOob8XsK
etbrp9X3NCUJvkAK58ffX4lGS/vYkGm/YwvwqvhCHW2QSheP9cAWdkmydl8eEWlIJcxDAqxWVmc9
xeHwOgLaNrpR0UPN8aGLVoZxe2mwBGAGeAVrBZq1OBDHeNrSHCNEWj87tUAK+Od1BWwFf1fiFeMF
FgpVu4pRoivrrymaHpUVx4+5XQ3gDCw5wdnvHdyND4n8aaY5nrwRUZmi5rfMjaxbYuz9VSkW4GBt
2gM2TuIY3JRIX1habzx7rpA03qp96hH9KUU1s8OWzRZSm44jI40DK2H7memWhvtME5be/Kd4nLZa
3TM6r6V5yMkT8WjPYIJsDCdp9qiRsu8DRTKbirPgIer/cKaQt9cLcw1vb2u8QdumjdxgLj3til2q
uaieHgFng/uATjuN0vZ29h9jZQSm0QCoS7ERvWwSjh0l57aU2qOSOuQu3HmBrkHZKNaRasrzfAZv
Pa1cKA5Y63HAcfFlpGTH9/aaT0M265wsfk4+fMAIIY5OOAxs7LM/yIRg4wPG6NbRo6nMP3bLWb3z
LG3bILUC8oiaW5GOvEFi+AmJHGFCt+wQK2EEBV9lm5zZUwDi/EVzKQkXabFlXjn5upvJa35HeHUP
ku7w3az36CIs/1tbr/ErNbSRI/EyzyCC58Vk2UaPa4PN2x/mhWsEFhSOZJHqzL9eBq1b/n7V2E06
wzf4Fxzlqh6fZRbkyu4x1+j+iQjQSmKrY1iwaXTs6Qx8mBXeZjqMss30jBYRnRGa6D/STG2baa44
MhXUb33Ct/GlOZkZqrNmlP4hbaz/Jq3+I1EaiT6Skol7w7nkU0qyJmrq1fHahVStvre027qb2Zr+
9KUBcHKM0M7mjrkDBfKCnjQBp9pkwLWsL8nq9dKa+s3giokBHwIeJh/5VaATeEN5w583wk8lP7B4
/XzokF1PcF6Wp5vuF58CNimE9zWLOWawRW/zP3lLOrGmOaOUzlUoFgdzfektAXbA8+OPVA7esZMR
9HwTfJ9l8D1/vWgUEIWWrt9l7cb3uKINQ5PleHwZFxOk0Y0Qo3/COaIO1qAjf6zcmkQZiEoNgxTy
RPidbX1tplnfQU+MWzNRGLDLGX+gqJ4WqcRdHb/HNkfzRNtjsxU326F6sevLYZcgNhianL5BQOHK
2FlAnBWQvcWw/MCaVXfUkEaCqh6xTkwi7Be3ACHOsH1SMGBir/pkejbRzWYfLbruyKQ1VI8SGU2U
Fx0npy6OrsYeI4fG/epn4ufdL61JbBw5NNH5FuNXXfXuXo+H+Zp3OJfniVxdknJJZpv/bC0cGiUj
mT0TaCcYhBmYGLuw9NniSdveBsl4CuxCK4LBFO6+mMo5XICtbIy6IDjiN4zmm3EtSYjzR2Zz+Mwg
vMNhLbNgQj8/AjhfFyK/vJAIQC7xl4KvhDNeB8N+9jJ/zxdpnOh1MYmiJ1WQYpjD2BLPBCtH466P
BihEpjmLa98du7CYUXXTSaugVCmlMIQNHhR1Yckw+eEIC6g9Ot4mbz44ZRoBXp4s6JOClvYOL0O/
KPdEjH/hO2vQ7L0yCvtmxKajAGbYs/gueDw/kXTjw5xRyxjp9jmOpuyy0LOyn2Y/3vcgaH7Xtude
Blb37TqX2dfu8O+Y9D/GxvZ3jLkm7n7ZdOUksYP2gMjRw8da792Nr0VXemqnMG/tnzWh+E0cCef7
Ui4x2mWDy8qOHqa/Esjyn27JkZKGQu00Juadaef8lhMAnauyOrY9+3C0UvOA4Py3aK71LjAi4SQQ
sCE/I3/pLlU2RvvKdN47pkTpsKpLqQcf5prnTryXXOFAZ7I857BkyPT8Cx+Kb7O+5wHy71HKJXfx
ONlUmTPh93FkoCsdpAg69561ctMlmvPhLURUbR4OvORdHpKkGQ5IPe6BiKeNFX3+xfBgwVChsaxM
ODYg1nhHM8XiuHqTRUPTFCcHM2uqmxbDonGgE1QKEnnqeRQZT1MS9BHTQ0VMeMcePtH7YelYBaP5
1MrlMZliujvYl7ZYgl2C0/Cy6yajtQYjW8O+GnPdMDHvfu+b1b0JFuXe+Zr2TKr+wypsE6KoSykf
9ZxBlQcVF20I7RQ0AddTPKoUByxxjcDqRU9yXZ/ZkhkgUaoCCFruvI0FCgt3po+J08Q5Nq1N0dIQ
48eRfiPLbm5fFpwcHxVltqX4ZFJon0vaP5K0m2/8hzuPN0Lzor1nKKhQfBnX506d7YWTNxi5ZO9z
Y6fS6OV1dNrx4nwMoiouMZf2y9AxPJRTuuyIDRgXaxqaldJcnV4Lv0Ev7LTyWPoYS87kVbfE85fA
qjz48cO88t5yZ+fzHpKgXB/UdiE7wnQ2lI4A6y6R3HXKrg6FJOtQMe8+/717eSwZWbLYGyaYcFsz
jc90MsTdH7Eh8DNSLrvCOSblcI/U6F0KI2sDbVYUM2T5uBc6DB0Jkv/xugkn0JDRVD75hKpz0ZlH
JaiiwXisH+aeXXhYSEgQ6UaczXr/7ljasZglnoi1rTdPEdxpdoEEmnFXghtyfb1g2XMPTu2gE0eV
MW0sOsHOmM6w2Uxj2HA5WuD1jkPc3PEXxNs29380ItFg+8mPcl7GUFupOprHWjB2eNFWYBE+8m5r
Os1P6heyfWp62gfjeP3kFz1/hW7YpblY+VvdtJ9LuzrRdfvLnubsTbR0A/l9SWR6AW1f88yFan0p
pUeLK/SzU1HDrG6kJLq/br/F/WVABtKhKGVc7RkGgytN9sO7SUpy7+aweYyeg7XUgAq3LYbg0dYJ
9a6Xd32RN0vpUVjCETzjJj8lHYhcXZNqj/vJDrt8sMO5z/qjCalS+oFYPWkdDrHXtZJYOU2UWNKl
5RXH15/KJqPOadRB+dcmRpkJkA53tfor4jR/yLKOspn1XLsMJ1/56uI7ybdZ17xAm1AfcX3R8GOj
paim767d+mLxkFHYQkud7P6lC2s+WGu10P9epGPpZ/qsExrUQNy+dAYF1bT5+8fXf8cqATjBSp6z
Vuc7sWatE4OWo4wwS+2tLe9dveMWZx+Lsf3h6EB5jOTn6ChxNmvQA26DrmE5DTf/aPyqZYNNqK+Z
pDNPrpbs/PfGlg30YAPEU5d6YjVl9cFWo3BFm4PrhE7ZueEANhfld2h3g+oNQYKjAI1TYdLQbO76
rFruzh3r6eiB8r9KH0zR2HQZExLgAamFswV2w2dutOUjTw26fhhJ/H/mhWNC9DX7H/hRnMaJjvYA
7Y3qwXO6vpDEaYkEjva+LCDSlKs+S8tndZpXM2oCK/mAGe+PoSFO+GCHzYheJ67z32uIvJuY0eaG
OiVNL+tLknKeebkqVnlMd3rrPPjGwZ/j/pPDxY4s//QP6adNWqgPd0aPivW4fMxJ0QLAwcw27rCK
Z7e6iPTH2NYGcCljZ0PE2rYeyHVPTOnNkl56e/1JyyD2OaPlnbz+6lpu84yjbL4KJwqyWfLVRalx
+azxyWp22IORSrYeJNi95jOfIWN5aTXNIOvJiw10OSQjjLOBZaYWdhZOrmFD3cYbFgE61Lgw3biS
a3yBbcSn3A+YQcutZcXqWo7tp+TCN6cTUdMBGVzDEAI7N/sFyPbKdO8wyKp99BRdnhOr/03XJH8w
a4bzkXEfFhfL8mD4a9Y/vvV5E9/Myb1A0Hgbei055WgW72Muk/MIAgg+pVOwm+F5b9dMbJtj7Kt1
R+6tdRW1Oo50ih753sMRGK+nV7E4RVho3q2mm+wKaoCSlJd3TS9JUjm+K7dsE/Uvl+GFV9TyWJOY
2ybrUmD58S9lUfGbFLj1s6F8K1K9xzbfvhH6iU8QGxtgpxZegilos8p+JkzJTl7KGKDONf+I73Y6
EiL2H7kwu+2M4YaqqeoEoJRPj36eCzbvYDWzvycewGGqnJ9G5tA+sD5EXZTqIc0rMBXLjOuDpuiR
immKeIWbFi8eH7iL+UpsbKkUM06tfevKuAjHQq83ZdO3B0Mbmu3remIMHocFgd8AkdEGUKLJS2zx
UHDauLpSsr9MHBE4dR1fZh4bwWTjNGs1AHayL+a7y3Us5L8z8Riu3HDPmD9r+7+bmu0z4GkBc28z
tNV3Wd8FPqCNb1o9mANaMHwsZonh2g+CwftpTXxRVGW9t2rT9zPZCccZrEtn4eOFjIVL9zMjiRIY
a2238GjxHljbBqWdmYEYF71hhSfzdXRdbuVDejFm8CUMn8RBY7xL3mS+2p6T0WtiufSc9b9qel5u
hj/ORM3XSFdiEMIUHkdUYY8fbdoy9T9zYai5zqOsvOJdtecdI6mxzCHY7egqqYKJcCP/M+6/DRIw
46HVUzO8E6vCSZ1M10XVhCIzeUiZyp5TTAnnQdTAR0vf3xa6AomSOWZ3pm1uR5zSCCVhRIbyTUuZ
eCHPbWsQM8FJIJpuXoEamDHwjo6ACuvu6tVLd43WF1XjboaQzex8TAeAp52N7ZlinT39ETthV274
ejHXP2UAU9lImDIBj0k+/4+781iuG1m39Lv0HDcSSNiI7jvY3tOIlChNEJJKBZPwHnj6/hKqc49p
c6KnPUGQxSoWubmR+M1a3/IGF2Vxbwf4abPdDBj+FMfzr5JB5h7RBVvVIOGHiNNij4dx3rIH+0hy
x3v27MzdU+QF9NYxI9AyerNbC+qvPio7BG97d32r6lmzn2fAOWFOxAyVdl2sC78okpsMxNwubE1x
QAht3LuUfDK5WEeCpqr9bHrvTj3mmGLFJ4bS03YmO3ThnRMa/kw5YZxJFYZsCR0MMR4CtiDyzJep
5bgheA3sTOKbG3s2h61I5L6sK9Jqmxb+tEXHp3UjQVi8d6nq9060iBfmieAXu9PqvsQbumwUS/bt
uLAk4R3Av96XxrdMWDjorAUrAKcaOPEaFxEk1cMSD9Vzt8Snpc3ma6yLUrfZCgrjbV7a6ZkMvXfh
tN2Z0WR9wq0+X6capSn+zVcnbl6NkR3fqjUtms49I34YXxs5ngy5XE1MKugQjc2ESvDw+yyKiRly
umfsCT9byCVXhnLRVthDcAxjLOdZ0n4NK+PFYj/6WQnvOw8e70HH+dQiLt4WlTgPiSdemQ+QlbHg
eOnx7o2ImjgkiCLJKODuyYKvmefHcs5VqosbhopM1H+CgT3ERnuO69Y4ogCyiSIG9lPa4avHuWZi
tyJxHmcr2d2Dxq+EOKE77HlaTrbO3bpUlkffKXsWZs5H0aUgtZ2e8wKT+57BCAZTNKynaCx5ojvY
Edfqf/2rKTU0UOpa+9il8/w6T/DxYqB1lmtkDC6Gt2yCXW306hkpMta4cop2jlXIU8iRt+WuW766
DoedaxqfeSlIrdPvnaW7CujOjHyVvfNZAkxN8Sea3erQSU+HNzPMW1y4ygnY23JYrkz2fiYwsU6V
M1NiqzZ8zINdbPsRuYnI2uRMMXnkRfdA503dIWpz/6VH4z1RY46MoGm2m2UzyTL+1Mcubmm0M0qH
KyRD07yWY0nENhrvbkJqlVs71yyGN3dW4H5ZAeI6c3vkE/SMdu86m65Ju+dZn8C/VUEIzX9mhUSk
WcLKjITHjDv2/jT7NoPhPTXbYRzHQ4yRF5NL9ZXFQnEmhbXc25aKDwXg0+OM4Xcre3u+iFH9MAx4
96yfdZxWMD732Fd9mzbIRs0Oscc2brLB/WcXPafuGJBCFsLCaPsS2ViTmyQ4oY0irw6LfIYJlSTu
GHpquOlTsgs8buyGMHDLLuDTxlCLvZk725gwHJGsQGE+jMap1eLApgLW5YLSuggS2chZP/mMcN6U
E1kPtiIfCh0umG3I9wlgIFszF1b6whLxgECD+IgWs3/WtNf1Ad6UpOwIIxcYqSv8nwTyhtgk4Jmr
ifjJDo4u6IydE52a7FKMVvGK8dnZJ14bX2p94vb+eE1z4FrrWimYkvQ+P5PwywrCSNJr4KbJaUrG
q18NmGdV3ewT6A7buaV7zJBSbC2f6BFWaB6bb0JuGYtRlXYw5EVaDNt1B7deLGh/+DFHvR/9VY+V
/RrMgXwl9v7dNmDqzi6r/G54teLxSZg8EJJCqdNvU5PTKu4lw35zHOHD4WICtgHmOe0cRuV2Yxlv
eZi0bzN7aSBwhzG3E1bnXnqQlG03ZSL5rgQZQMkMj6TNxGfht85x9AasZ0zFH4YXMFsrjU8+uUyX
dXoqLKPYGXIqt4lJ+m+2Zyk2fhiIfYG8AtNu9MqEQ4IUYMNjONMJ66hMAQQfs57ZUpHQOd4DZLHI
joaXITMwDqH4EMcwFN+L4WXEcPRUuG7+NOaOa28GFps8Lsh8RHnb56N9ceoyLfg92RVXyu7IkV3y
+3opgc3+/sh0uFmx9N+yrhP463E0tJmJqoTPTKcbDlOO+Ca1++7KTIrZMHkCn4xWJY++Kb9iEeGx
9ofVFYhCbf6LlJJJxhYuOHe2bgiBD0aJ78D3Kdv7zEHF0nrihta2fa0MOOxm88cMBvpe8HS6pxXy
dBqUjdWG3avDums32VBIuIXxUOoDRuJmnCMKFm1YFIuwnjxWfHPDlKBTZDyVg1t+yTXUr8QdhBGR
ct91UeLmyPlv64Uh8F8fMSXDSMSNZOs571obJ+zQt5by0EzTkJ/Rh7w7VTldwjn7Y93UOFb3Rw5Y
+rDuZwGY+ZDeXWRDKfszBoMvMTCesxwBDde6lViylvicUJXHXgf8NjMtqu9lPyq3/lCG1V0IJ+ue
E7J3zZK78KTt+0+WwaFgx4hxRrDp+vdelWDrxW88k6cUP9vSgUBG/BflVr7P9LDKASnOJoMBBQi+
g5hG70uQAs20mRbLsrOvo4MBAtgpgnLOxMkbHuU8ykMJuGT7+9j0+HFAhkTtUzuyYoyA1XQzr3nQ
ec9tn/2MWdDsM9NBSORW1AEV0BAGwY8sJD2sxSdL3ac3r7n9umoy0SP+7UQeggXrJdJwx7JIl+iA
1nu5e+sjzztVovpO+POurafwRVj+LaDfPqTk5p1zD/hR0JIcrpCE4SPjgcl4IdAsN5a3rGz65NXz
35bJNL9icWeFDZ9A9XV/bOzoZ9im8d5F/7OLWqv+1FDX7SMWuwAeUlRs5JdQSLOL+v3rt3Z/RHSE
ooJQl5zVQEUlK4Ewf4KqhAjBDLwX3PzqEgHWPfwlHtDLfDGcMV69r9ZF36ZQify5P7hdYWNNp7ac
3aA+VGCGT8Uwn1e/LTCK0zwGISZSDt92jq9uZrzMGvZvJFWPyhH1LjBBppYRydOgPRQLgqLZawkU
B0hY0mulSpfwAx1jgQDHEtd13b1uafV23VE0Zx5ban0ZwO7RmV8SXAFIXMIXzJbDTQbZHeUeXiz0
m5uaDJDDUmFXlWPu8fRLDr6ZuW8L7HqixAleWv0yGJfMU45GTLfMEwVWk2oF9Rjfq/rH+m/4bL6u
6Eo3QjBCbJqJMDaf45wf6SxZLF2GoEQZRFwf0D/vafaNx3pTl9CaoAA78pQuJuvlKVuORffNMaS6
qM6KjmR124BUBgNEhD8+hXL668KbpSDzdEYqCPzBEzVYE4DsG5vyZA+nJbitbnKlPAFhUX/OA3Bb
JjY9Y0UGCMa+r0Ne13D+EJcxkTg6KCtxQtnuo9dAmVFferJprCb/jazokCjoXjNG++/tTTxQ11UV
IsXnsVq2WYmMk6HEu1E5n/mB/BNnD+NYvsF1/cgD3w77RhFKodeq68XTH9EF76Xwi4vfZVq7pREd
I+dWnSbWkXEdjG99EbFEYCLnV+BlDLy1VxxW2feRoKajMiicN5CPx0ORYqDTlkmzzbb5LLpdg6gO
6QIb8GEO3zp0jbcZ+PvFw5T++zOmmoe0shljgPR4h+aO6b9E3eoRTnsoMLxtw1bIuxiJPwarfLEM
xgWjG/zhkolzYLhanFJbfmOhLL+EhlVvVQsQC3Hjr3UlWpMJSorEfO7MPNp7RVYg0GZVqtwXTGwY
mBgBuT1bgcwAmeRI/4nQzGDvLjOynxFMKJJuwkPMINq7Rfo1rir/BUca6+cwCg6mnT0m/nq3Pjzb
DfY0Qg79nVGzq3A4M46EIJKP0elM0zQ0WTCQ/dwmbgQmsviU9shLrTj74WnVdShK9q2ccK0dHpQG
VLKLeUsEC5v1NCjrjre36IjOUobmnNm1HsSMr+tX+X7mY12X9rMPAc0uyRRNhgWrHOJdjpSdxz5v
P1Q+8z2Wv/cxNnNojxhTyHYdXwZZvhHDtyGSprorWcd7v00QJbSe9VSq2+j/wNuNxdNzPvChPYkJ
haQagvlbr+PhsXtIlA1EJp4HxQ3jx7LeiekpQwd8dwm32VRCZFB3GveyKqgQflBv61E9EAmPCQ7l
g5uRDmzAKt85+lHli6PtYDmZvJ6vw9RPghmL3ByeGndhPmBP7NvEIOCkZOLum2w2WywFhZoZwHsR
yEz3I2Mws2l9XNXYF7XE3U1hOJjZk4M65BK1/mvnMtIIA3eAaCv60ypRbaf5G7GzwcUfyW7plLRO
Rmse7Tafz2okPaopGueQOgyHe8f/VrMNHjun/TznNA8hO+hTFVYowBcyjtUQnT2rQuCvrUtI0JJD
pfgb5GOISdXLc231BD+pqVudP8W7flID3BHWttmAZiCIypH7B/kUOzf4a9L8KRy7uTJU6g+ZwQLU
KKtfzGSDnSe46QjkVkegT9+YH8mN1/LURHAy7hd0lcAhtmM6015Du962C8V9CBKonpbd5Nmf2+AL
E7sOMXN7asbSQxI5eddZX9ZPpaLum2ymxD4+LnJEKG2LNDVfwCSYL01j90A+Cc82HMGkIQo+BYxY
qOKcWz86T16cBC/K6oKXkk4vCGmTgiAjL3Ax5EvuV+iRCWo8JIuO7CxpsFu6fPRWVgM3h3eRE+GR
mWflHTOk/xiB8uwkZoaX8wKv6egVMjv2A0W/WCQ8CG16mwv+QkW+FKeJqBTuqUKHJeD6Rpn3ZZpZ
aNVoDjZinq5eHxAD2/SHWZ8NTb74eE3QXlp0vxuRh1hzKiO7hbeUFAUkhYTAHaTWVq9yuc4sN/mi
8suql688GwEjwp/EdhN2xjMvWi9uq3x8iigyY1IaZBoToqtbSUTF6ZYZEjOvzn7FsZvtVAJwi61W
ehNTc8MIs3Orav4QZfomhCOvuGu2okKAjMQRaQVEvTBgr2GCmC202dBoyc0KKtbevayOc+qZ+y4M
mpcwzDmWMNUl3Svb1y0u0+AVUtA+qTEvxc+rvb5qxXxA//g1QoOPRYALU1t9KOuyMR+FQ6jtE0Bf
8WpY+Ayk3cDbEgITNgKeox+yNjSZtFYovXiGj9a1YAC1XZXbkYtJ2JtN6/G7omFW9hH3QrtiSOhb
0mMXef6HRervpLOcwe/cs/AXKwa2QOS0UsfHb4WwiSYEOmsh52AM48NlmqBteTXuIU6Aa6/kSDAM
01w8rCEbIS+7DUE8PRllem4cVp6rVJTX9zVa4uhYqfHRkRS7qYmERP2HVTVw4KN4BZny9NzZPTbI
Zykb82IPkUdrWFgvNvvwapQ1jBPCG/vEwBHECuXgeNI+hQknIuecse/vQ+ak5yqKZuySsfs2qSd3
KfH1WXn7LgzRnScWoWhQl/bdRyV8cVArbtzAad7NqvjmCZ56snKaVf6+lb4JVmzmka3a+KbIdZUI
9ZGBt80ugmy+BwTN2y1gcOk4Y73H9WsS0tkWJ3Br5SZEXMTkhXVhABkvEuLW+WQ1tHivcu3zsis4
22RoeDzAk+egieJjlgWsu6bOQXFKKm2QQ7yqYsn+1e0PtGnsGNv8NASVcyWbA0XcZLloP+LqYdU1
LtpMpc+zLIi1s6TWIBtHagSmrNg/QR9tUzPLoU3aYpuROV6LjrC22ipx+WRkD/JGeJ64GV4mFwwp
/Mh+v04YMDCiJbRq7ABlckpb9i2tp89DFcZbj3HrzCYCibH7nS0TZpMcfXN9Kj3zimWjOAemYi7h
J0REo9DeTfqsWC/8fNGNgpVBeBUb1FvLbWY/KrVNoGAVQ6O3b/WpnPtpiwvPr5g4LiNv884OiV4y
sOuxrI1ybAhd5W5cjMDX2EmCyxh8KVkUP9ZL3JLbPcWYRLmRr3JMjCNhGs9qdtz7oMXdVkr/Wyd0
rRZ0M4YITB9FzoMtK0otKzDn5pl5/KPMm/rR6tmvHxNT4weOPuDYri4jgj+G/sOD2AfHL19s4fRn
nVIKIOabFfrmwbdQN0hXTbeU/u1mBin4u7gE6CRT80lWL1NuU0obbvOZAdGOlNkPyGCM1fEARxur
L9Ci1Jp/FCbviEN6ViM9qbWR/AWKvacEysF/6wsgRJVSaK3V3nqRhphOzTTQMCNV0niCel2KE1+z
8es2Z25Z5C/TmD0tTlPeTD56Wf9R4oU/LUvLD6zoc1Wo7rhqu2vgZdfIoNQlser899UFb4lLFaDA
yub0C6gI4HOM7h8gxI9r8Sw0SGMKEHBKcD2+hSoQSdEO1aPH396cXslC7+iLfgxedgrjyvyqpPwj
7Ko/C1U8erKS7u2EEA8R6/yRgQPBWUjNYox3JH/ZLiOdeO/MqGSMemLdEuXl1oFTRYiNYi3biWNM
8b+jakifzIk0T9nI10xI+YoJKtgR1R4yypkCsHzMAlvmXKJwNYaIHU6hJ6VOvTRniwSQY7fk004I
nX+UYGHgDRJ8wsI9vkhn3la/P8uDT8rGQy1zXNmi0Z+qSiIN5q5d/4OlCMjXm6v7+sXYZPOTi/p7
mtUhSEDUs0EeoxrvSl8jwyZNNiJ4IC4zi+zu7vtUmcOA2IHF0V8fhj6Us4CJ5PoP03DOj1ZSfQ1V
6F/SEguBFxfBBSZEt6kDJY4mDqJjnVMKzqiFRo+22RfY0Ua2ahtXkrEJpVuemPXb46geBhrVR9d6
jUW3STVheA20oVQIBrx/+3IozA+nT0zyB/yadUJMGkKR0EuVAgHd+h3WfxYlLlRtpfF5uW8RZopo
b2uYQDNwbk0oYWvypQW6zNv6+XpJs+pJxnZ/UqL6Ma9AusRqGPM2J9Rp9mtPOccoCrbf+q4fdWfc
60vj+x8QKyJkc112Qll/XzsSpwpoS8Llr8vvLiUzu8P/naJsgaX+Z/iz8IQrzIB7npALV/4rQxly
cpCAr2DpRC8T2/6d1Hh104S0dfkUOP1rVak/mD54V4x6BfkRljh0vr3BGLrcxmL0N2RKezdH5Hgh
Vf2p9jFHE+VJdJLInH/zA5v/knRl26YZuOCvHdLnWbhb+uv/AH0OXOW6yWSrveoAKDiwkPGNJ2wQ
xWezBsrvW1s1DNHOC8J+NyaOSwis+1DRzBMvdeyTx2To37yG/wuH2rRswdrcCuBoB2iI/vlHmhYA
iuPQxntjoB6OYesRS3GuffPJWYqn2U2Hr8bAkzt24ClEwzvHKAfy7H/uWx9wlP+8zEdbWv3XwO2v
ldHM+4E+/oAk/NrmbKGt2YDu1Mjv68+t+el/J3//JoH/LKu5QRfY/cun/3n8VT6+57/a//5P1PWV
Jv5f/81//n9Gc7f0TfB/prl/Gr5nP743/4RzX/+T3zh3Kf7DkZ4vAxKcHMsF6P43mrsp/sO2bSQc
vnAd03cc7qW/kmZ8/SXhO24ADS6QOh6mLfsu/h//zbP/g0+BSsJVWb/w/0By93VG0t9J7nxzm/8p
Pxl1XgBA19Y3+z/cGyKkhWc+R6IUSinCWnGH6ovpTJzNKNaK/ezH/YUT0GzzbWqDNgqcR56DeFO5
MlFhgPycS9smaLBvH6hbv1i5YtNWmvc+9D/iuCpPOWFxtNmzQA/BCuzcz+JlaSVxiriiE1mHF1Ms
jBeHWB58D5wCg7o3wAnjLh2C5NkZjQCXl5bH+T41tZs0UFKNb572MJnAeK5GIw/6/n8Je5J/ewap
DGtImFNu8VYohF/lc+H5HWvP7h71RYUsZDAvcaToK3CuUaGh+Uer5JFk0nTohKbgHGI42KpEgqk2
LdzraKHK3Gu2jeUs2yFW8kLuy1+XMjK1/xJdSRgQ0x2KFIkMFWiTInhKZIWo2OuiQ62HaqkNOtUb
VIZtVoaQ1/3o9R/efP8bzr38lyNaBxq5vHXQO0tHmqa7fv0f/qp+k2PeRv4L5mIKN+1klmffI7eQ
XeD7tIk6mzW5638s7oTSOcAsMQVMj4BHQd9ltDoN8XtbLeMd/VK7eU3LnJ27M4kXRxnEmnQD8KTY
vIa1HX1KAvx6LmvICx4XF6pw+LAHZ3qlwjXOC6SzjdvC9ugiYnqEPz0TWJRLOfygDDo0gnqxVDYo
oHi0IXouaKx6yDZUxiTY9IgZOyE/M8xCZB22bniuPIkSHWHAECAe0Quo3NNRq0YIc7boJYjEp7Tv
7Wc1znsr78PnYWLVACbS2EPJp9+WScFGtn/3EcMRG5kf13UKdJ/mVMxZVG1Ly/5Wt9lTr83XE/nh
KM2l9alXe5ME5mOBFmsvWMUfLcy0GyxvDEFnm1+TBVh7GBl3XmuRI1ob37vY6y9hJ4tTJekTPHC4
md15L2adVdvAdYpPdZQgcbGxf+SluXXnsjvyvpeo4n3YaHIMr8wvWqNL6DAZeyQjnRyoZ2Zw4wSF
WkP/GEY4O7OSdCP6hV61aW2NpdK1Ye3SmPIXlWFIazBNMeiUi1lG/Y1l6Mj/oPqQSHE3GJa+StqY
HZKbdDcKpKGpM8aPOxnDKRavfGb33uAlGIN2PC76dZ/SGaBPGuQ78Ndfjcok4LhF4cogy7/EcaLI
OoUNiLfV4wnlYOee24fXp8bGjWJrP3lvRO7IBxOU7jZbAA8CGJQ45j2yzIfvTY8BcrIlI0rDICJw
Gu5JhijHY/I1+OKKSf9PaFQ+6BvGKeMUDuT/wX9GzsTwU/91ROf/WlQmaWPck1nFr6vCdAk01rEr
yhdR+KgQTdzHWmGE2JWIIwOMpvJnvPiqoXUqESg04T1RMQ1zHhBcY+yBs+ek+FrRa1T3E7AGCadK
I4Y9AlgROIcvtUL3sn5Ti+XuFmm+y7q0688imQEXhcML1ozqNo5J+BxK86MO5GdX8b0YEUsITmVE
4ikFSu1fbZGFUOJzWKlDuB9Qgz+tF7cfczxZUPrAVJZ7VhUpiFQPt4V6eEvVvrGYzw+hQT2vCpQU
GPvNI+k7yWNYFgMLI8BxOj46Tn/82nZMnavgWk0Nq8x8So+unySPmKBiJ5LhzRrheIbYmkavwXSv
NUNOMa7+i+SiJpJlCt91vqAo/AT+Z5RL/NKsC8UWd4o32Ax2kzRFcmhQnPgV0m1V9iwr431Z5Tcj
tqdboC+KFdGWfCVnt24X3AEIFTfwpjLOg+30L0KL5JqBV9NCYp4v8JtWdLen1/VT6LTbZcJPE2vf
37qaJlr3MsGkHG3pPjW1nZO/Pr4u2XAaMX9+4lcyT1biGIClk2xXkn10+N2pV7DPAy/pth0GCS2y
U1p35+mP6hMxr+MVrwfhytPofrIC3ugYzMo7o5iuMf40Yo8H1SpKsidedl7rZWeTHrKz+iV9HkqQ
X34OsU35y7XRl7BhYGa32XfMvWSN9gj4kTlHBxzICtxzi09Ub1qQE2LMlOOVInb4NyWy7esa5J8K
AdtxHUnaCrUIZb31r3FzMgdkNi8V+KpwxMAD93KIw2ofseHbOl6Tn8fJeE+ZNeoxefqSuuEXHpUI
koA67zLLEXekbvM9ZhXN+AWuDcpcqBq7RKo/6yL1T5VlhQ/HIX5rWIBSTkU83ZlY7jxXBtu0LKrt
aqRb7cEuMLKN7F1BkkzXH6pWtZfecT7GFAGFT84qWxx/YurRsEaOzekY2tXNk5aFyi7jXTnE7rYi
OhI6QfPht7CgtcTzHOfga7KIOwJ+aPyJ+0kdjXRJ8E42F6yx/kXptnLKvLPFKugp7WJxYxILglO7
YCkSXMh1RbOTP1EbYh4sQsZELugyGOIH22dvJKOF1I8crGuEhvbNjVxwF2O+yZyfrGhDzjviXXjs
vDfSMc/4ar+yLUo+JgFKSAQps9EIp4eo7QxFYKEOljdkb9b81Ko4xZ+CBYj9q32IFzd9jgyoDs74
p9fF8d1sp24HdkOcgd0Xm76wqkvnaxIc+Wh3Jx8/G12dXutQWniSYUUWedaf2tB9t/y2w5RitzCB
+I6pG/3gZwgxH2gqbtQ/FLmn14II+1tpAxlpQgQaZWJdwSw9W00h3xMtpzZKxh7DjCYp00Xb4Mr8
kFlwD91kZjEW9J+ttDr3HikSYcLsnEHMxCPVbk9TWGbQcAAN9GN6QbKIJMkuNXhzkJu2wLdBAo86
iosQnXyL/NE80jaPu1zh4RmG8Q84D/EjM3TuBD6x0YbyY+dkFIdzalzh0WHtiOR9CToMGC2YENdQ
L2TQ8TSpkx+hBCKrGBBYiImKIPJfTeBke4UWlfEBngNVGGc2TeExTtWbNJS6Bx3O+Jlw5JRdubLG
+VznbaSZZhaIVkV5gOZqHc4ZuX/k/VbjPhbBZY6Qh0Cr57d1TGbgQON3tsn94+cLTr4gzZmGL5Cs
9WWpz2m3BMBvhDgC1JRvXX+0a9fA0uVNF6jDMWmzI+BnSvenmY77wlmTbfwM7UA4fWqrfNyQrjLt
IJkQFNgOCX4ENNNVbuCZn6S3VY6LmxK+McnHzKOjJWSmMZtfmMkEZ29JOQxy9DIkGiS71dQqluo1
btL2kmbBI5D+8tZAE2Rp1ERHNwT7msRB9JQnAWtPjyhpuyrP2YLoC9kLcKrp4ZnpFcdh+UBsRZj6
8AXxzfitD1gdo5QmU4/K67keQHjXKECa9HlypuaPDBNTo9fK3t1NjeA+0wxsKnfsziQGkfwL2nhP
OCEBU/gAgLNn8lg6hf+YzcXfG7aglJoA4hZI8BOr4PGeFORZhIxXRibJ2OuIT+xk1u4whgJBT/v6
a547xhEjbXvHU6Gg8ZTurtKMeeo9dcP62wgWPbLgf9C6xC0WUZ/cokVhm62xA1XkQu6Xkd21QCgD
ICms5r1r+vn1t+M16IgmcWGhrRwG9BMMiyAWtL77PoW9pQeU0UsGjS1Ah4PquUSfqgOXBjEFzzho
lg4LViUb74dy/S9G6cmro0ykVU3Fz1kuy73M4OFNeftipQn2u5AY7qg33oacChd02pvbzcCGe2gP
xhK3T0befO6CQJuRScidRQMFtPCx3uJS24S1aN/DZHm0Q/WnVaXlqSGZbJvDxzsAeFfbMNByylD9
yVaNREa469dszl/KsI9fqi48OmbVXtGmNk0XgYJKAXM6WRIcFeEQdI+WfQt4H2zqZf6ZdiRdFBXG
Rte7oJsrqciY+AsDTk4DsG1HOKNzcpfl4ddBwAvBfTUWn6G/mDcr5ha22F9vzW50Uagi6yuy9kec
CKhjWoDec/LchhSyjUKQI1omzbUfoU+I4vHAmPlbZDG5nnuDPY4/3tOOANXKT2CjIIO4rhfMaKTr
EIYKXGbT0aAfzdEp9osZdzfTyD8D5MNSOFnAoSPl7owyFD84QzZqtGNceD9KlEuUP1gOO/P4239d
O1NwWN9Y3aFC2E77PfoQAUkh/P1isUA7hTIS14D66jqj9yEEKLwQmzRc68F5mqreu5XBgJHeDBCj
T8a54ncMsvlSIbe8NPoyhJJBqUNGNymB1c2NAJhJv7iFfQDbgsTEC+sAuHk9un26CgaW5oJ/DxUo
GJvJRh0Ooo97jvlGcCsM5v1qoPmvkWg89bm5H9zml4zz7pRi/gJziqORN57rsztH1I3bFHBtTa4q
IuOKiGhMadq3trSIsPrZdUhhgIdHzuIt0ZcG90ovo+pR1OCQczyyuyAdvyVgk+8VjcV9yIMPaJhL
II5jbAC57GyyEVgGJCROsngFzbuOQFthPjea+JEhWbiXvvdqZPGyz/KufWbNarPXxYgCfVsvbzxr
Tm7+BL2CyR3wJWNE+RFnsDDWC3Ec9HnINgt8dcNYq3ta+OzxIhYRxDvXx8mN6FxVZJ2zOetgiKn8
JFLQ9pvObakT/B59JobU23oZmZgfbLd+Nhq86r07wbHBb7WtSzgW2TSzSBJJU3Cu44ifA8gLSfbA
eGsei2A2Ll3ifZ6ZO50iLA1iyIa7GMwclNp8JOqGvnFxEqBHlbGTeNOIJnDbu9V/dsmLu1c8y+a2
m05xlRGs49tnaQRgzvER7IcCi1gBsGpvVuRjsuh37NK7I+P/gsqsPPXSlsStsm3bVm0747LvCJgY
p3tnY90xzSHe/b0KDzG1F2W5bMVSuieA6vmnomoBM6Da6ZgNl14KxKRqrddo4hEb1+l7Xo5PTaOM
Kzy+irQFOo5ZRzmxPTkvw+xf67l6LL0fn/zhp8D59YiPfpm4X+v4axbiRLXGiARYnZ7lzg+Yww+v
8gqg1UV9l2X5NTPEbxOwhOT5CRgoy16yS3Lilhbdg8Wqpwya5+8KxtCW7gZdEqK30AW5E1tYKUzb
/8zk9Nn1Z/ksjmspa+K3vFtFuY1RrV3caulvwq6Ry1I6nBrTTBBcXlU+jOdRskWpxqH4VBpmfRLM
17alDldgyXv2ZNdefZ8lsO2pk/1f6HUxdz9UVQPdwe26cazF3sdGhbemQbhXNzo8onTYyGU1kVBd
GhONYTVffNWFh/WAaypUZgPHJ4gc/+aQJXVyYh5WIAlRQ4aI2rXjBF0YuEscYpuGtnAD2bp/ZGmd
b3H2Z3s39ewbEY8exEEoG+v3XS8lWOdMxjznKotK0CeDZhPgbwF/bhICnDW1uV0QHjzAieRRHD0R
fXxjNGTn245qVyURuMCgUnfK8j/g54+HzuoGas8OxpPFAT8RHgea5Ufb1PR6GmauNQG739++ddnj
J7lrPgthkYOszUhVl8lTpmmdpSh4oKR5udxCgewtgyfhNvEAQIw7VxvLCgKXNOTXGSgL14td8ciC
RXafSjzPbl80Byo9LKuGQpELjGRHqgIb8Cp5HdzRuNpdCthiIiFhPdIsC81V12FHCl1+RckhcIhn
Hf3E5hOXJB4Z0pt23dzExzw1vw/T0nKqsm2lRxseRljQPXC8VuZCq8GOD9awYuFtwGTa9cwPd4w6
v3VAuo/8ItG9mQFyukYI+bCUHC36sn40BEO6T0qUvGQE24dMJ2TBK4zvhRdZ+77lC6vbyhDKO/vF
CH+brCXpc4/6w5RAz6KEaLlZy9R71GqeHgB/nsRHxk7vo1tAokVDMDLieItqXv5Oh1HSN4EN62aU
pAmge+2ZCCsreVKEbwHY85GngwmBsFXd2wZSFvS5B1rB4km0xIhSll7bZro0NoaIVUwlhxClXwxM
ZfbEcwBpFflg/gNz9/DLokO9+G79M6nzk+VjbjRaBB7dZD5HZvhskAm8Q6GjdnUogrtdUS/SwV5W
t0WTdf6xyaz3PKLe+p38U0/WOXJ+zAMeItyBnN8y4y7Ny5ohF/LATE3kXvNU2gwJG2tHlxumTsCC
RTDiTSxm2oJmvKGYAWS0AHhvTPWcj/WlgszwgidyPvFONHcZSKynSW4wenf/k6vzWo4b2bLoFyEC
3ryWtzRFkTIvCKklwZsEMuG+flaCPdMR85JRVN9LUUVUZp5z9l77zsCADheD+W0ZjeYhbPj+gh/F
3ppgarc+CDPY2IzCGY4W6RWe3QAmqLV3SoFJ3bRmlm2cZRAHWwv/AYX/dUcnuDmj3+9o3xlblyDq
J4IkXMwLTXgoOJk2xBzsiSRsLlx4KMjsdiZjifF+nvu09lgIeR9OU5D+FcDUtjVh0/tPzRlHu9/w
iUm1w2C9uy2lekKxYp0WcE/GpUQSuo4hSxs+h8M5NWc0OMfmY02EXBfDi4LtkGUIsToSZEfSztcl
jouXIO06fpEYrLdI6m5FWfdnsTTuPdfaKz4TJxC4T8YozQNoq/qeLmh4Nqm9HEgXWbjiQXwHzBZg
pCWHOkgpIkNzMOad36DQRNlctDsPz/iUyW+TjKpjHNnVTV/4N5YyU7RliCmaxawOZHvDt4NAXG/S
XsbwYGaxt7oxh9ER/iVd3YTfaXd7HTiwV8EcPnpgG127tNd6yRHjL2hf2uAhJ3itNM0GOj+lx5Uw
zb6Hzk/92y6Yd39Epvrh85naBQnS+xAWnrWpbPdUEyizCMu51473xx58+32uO+duLy/IHMiUtjrC
EhOqd99M5VMpwmVLMz88EB9rbTm4uYLmcwf6pBzwfHDLJjPvm778naxwag5py8zH1orqGMfyxo5o
XcSlN209Y7HPkzF/mU0bYxQF1JvXObdAwsFXoyAolmAXbnkpFt/5ezCp4oeOGPKIGTHxzB2pgIpr
g0meqKG7cKG99cbdnaIIk9X0tbUt51LrhSw2NK2uDacQig9o6HBf5/hAKZHrCwURsQoA/tGQqrvl
PCYYhzeKKXHLwkbcarsrrmaRbNbYzqVA3Rg4ZLCvPCQACZu041hxWjd7iuunwvCKl7jo+EgYfsXA
gC9lL4OnLPpKMUb4rBZKIiJytzVd180AbbCVqnjPUJW+TgdIJvdUduNvI5v0vW6SR4Mb7aaxCvEF
++L4sDHoeGxfQeka5ywDQJHHiq5tqgGyOtU004vBRUCQ2nexOnGYMWWe12pp0hQ2xHodtV7bHGjo
Yvlt8uGWddFrlONcGpcEa5IB5ALq2LOdY3fk0b7Uk19ylLIkSVHdxESOXTeSY7f+o8YRSSTJY38K
xNZW4RRHW8cdeHELBHxqyb1RjfNq41DYLgsuLgJHLgBfupewEjHt1Xp5x2L+HMCskTR4XxwbfkpM
kg+YyTw6Dbb4B/RR/ow0KQAGZr7jM05evC5ZjuBybQxoJooiaMVH2i6KlEV+k149qfti3QS8uSsJ
DvseWOZzAcx3l3UjQBLl2hjzeZaGVDofhiI70kuwcPnTb6fMfhZ+5T/AYeNxdCuqQd/5cKTg82Ke
ubNMDwypNPmAZu84sZ7NTOQPoMnpxpmyiCkD97vcqvNz7zg/F7Qa7+ZQazKYy6M9A5T1KdGCrBJ3
TLlATugybAxHgMmegX9O7XNo9ZALZ8xRcI/+BGKqUbKnB6+mzA3aJP3G7PKtMBgd+laLbzICmSFQ
dTiN059zT34G5aA7W/Yi5EHrvZwwUL2UwQwmS31tZJCdgXo1b4trxWTRAIdtUL0dZ0+8/OcyqxWl
lY+nh4gjoChZ6zpUfDBJReSLzaKBnn3uiOs6WPlcxuNQkam8HnbrsVf7ZN0N5kXWrbquMTJTDQx5
UeZpjI1fRt8g8KmGZGtXEOOZG2VYvIiTK+IpgIyGo2vS3q5R5MnNxViWWPU7h3nw80xsbHsLabYA
lfB3bqOMb25A0FLuRMsh9Kmv28b7wLr3xFyveJ39DvpYVP5diS9oYtqyL3cOjzjipahEQZrZDQh8
Mzs2XfAGy0WRE9Kqm+empEraVKzGaPRPWdbtYHDwa9SUD7ZcyQ08Tr5VyZhelqxJH24MCI5shw48
Up48AzXq8ZyWxm6gm7INq3a5z4ZzCl0R3del1NFFWQANz827+xAn8uGac7t1onTcdS37hJFAG68U
71BKti6zOHQvwoh4JoACkMDEWFwORz414WtUyWyTSuUcV34hGuXkjuDwb97A0wXBE2/WNzQtx+qZ
Zqe6MrC5iJzLZtfgnCuDElvmxDB/C+um3dmpiyEq5PGBhWIC3gZNcrUofa89e+QVUfO+1M9d1Q6Y
qbKEncnOBz16bF18VPIrAU/mIUrYWgAJjNe4kYnYWAQOKc5MnPApFpQb79hwW1+tavIiUxOpFhYw
X918GUa4qCGYqc3ipeN+FTQj+machl/uEwdq+93PJKyb41r1mpAbiIIeaNPE2ER2ncyJTEa6c3NL
+e+rNCPnSPjFNct3M8MZfU9fZdy8dT+k48XXGh/UWSGq3E4u4RhAaU/MdwGYjpASNsAQ+hvEpXEb
Zn10TzPnj9nTCqX/E5Ew1TwnxlD8cJrpiu0Kk83km88AXsuTjHWgUR2Vd8Tf1252HqkR3FKjm66S
HjAXMcqGbqY3lRUm7BqvfbO6uDwTNfYlLz2fioqbBwe4vy/qMnn4TAb71nuyY0Isi1K+dW7m03ZU
/jFhXvxmjkD10nRXLo33a7TJ65zp87uh3NkFeCQ4fYy0NG6EnAp7j7fJ2NhJQ1++iYJzCQVmZUIg
vXP3ZUjLlZ5sdvfsM3c+E7tAaV7XV6mGyrhW87e3nfpAEpZ3XbNpEW5j1B0QEAKuPmIqdKAC+M4l
Tpf5Mj2aUBpaw5gXuyWh12MbM1Nfx7bE0Z0Ck2Kmc19yPN/eEtFSsYKGUAsSOA9TigJdudwJoxHP
M6VmBCNjnE/kH/WbNVatGbw/JfwDcs4YNgX0XPs0DzZRK+U5K8HuRPa8vPj1cosCkZ+L0K0YxLFE
QZue4G1947Tu77VeJCZaP2rpZc46aBkf1ReJDveQu32z53TO7yCvzRvt7jcvJRrIG3inJll8t5eT
X1DM4GxiRlOVH4mHKLCEruGkZnfDM1E8rX/EhfwLOgrU740NMCFuzPhWBbVxq3FkBH7fXdIsjm+u
2+YnM3EfDq2r1V8D6ETTTjzVZTSW8RuwURAYWefZi28orB6nJJ/am5sX4ra+kmn33KZLdmL+l97C
MkCorV+VC4rf2bd/TYjBzsq1vjCLnp7WzYc+NMSGdIoPDYiXu9GB+FtysnD1Vxa9iG0gvWxX6u0e
+66P7LLj9GgSt0a7KRXgT9vFQKJfugUxuULv96uXodSCwnXxtb6wsjQLPP4YZyc9jEBK0v3YAUvt
rHe7X5KrpYWh9jQQ6UfdsKuCttgq2FybQMnqVooIbE/sVf7Znplc+BLIrF48aKz0AfJfeQV+UNWZ
e3VwgxJkhYyN+MAzDAN+wKCTKUpvBXNKJnQu9cXd0KFEcathMP9nTYvnxbwV86+5o3O37hvr0pI8
AzO7e0sjxV2vnl+nqS8/LHop8yAucy67QxQUPvzgKHriKd9gF26O678+Cv127zDd3i6+FaJbri21
n9POoHOfgM3z/eC4+gJArwe3IkkmC69dAmcS0vpn93BtIbJjwkS2rxzwLb2FSZDJFXJJiKd8F1ht
SzoHC7c99vC2JBR4KP6uPsX/ln6YcNr5w0OYTMGaqhgf6+JA5lKhA8UgGK1Xz9gThzzg8hhJZmeM
/AnLqePpRPqktetL1Lsen8kvASLfkj7gI3Q1VQYYWuqP9U4F+UAYneyJgAP1tJKfArLsD9XU4iWp
ik+eUajxRt1UHZVl/DC79AeZYN1P2TEGJfDivfZgn9lwXa+hXbrbyQ599BPLsJft7L6KgILHJ+Tl
deA4S/A+bxblmd+9Cq1E0APCLw0Hf70/W7ukzvjRHOFdKE3LegPaf98qsqpX5NO6oAxrbgYjst7x
zuyQJlNrRBOy7PSFBtco/9wKWz9ykV7F7Zc5dvuLC4s/kwEwDce6lEtrX9ZX6zIKYmIMihOyibOJ
nSaxev61NrPBaJjloSeL777McP/TcXyYIdi4PGSK2wbSPjYj046IxNHX0iJIa2o6B+0JbvP1GKxj
QtzSKgSqByT5PLfl+b/DRaCwO0EIvWbv60UpKUmEFUXzgocT/JLyptM6InKrP8DOMHFZDjEZ84iD
GKPahUOqu0KBP9MLiZ/w/gfzYKGQCjtsE5qxXQDGhakPPLHWAFzszTWpKAyYGo9YxCBnlGsOwni2
dIK2rv+qzGUcmtYMxWqwB4Jo8MOCSB1VX/c7U7+kV8aXqGTgX9OP26JZhdHV8AluRPE1EyjG5mHO
XtbRMB7Wc1KTTRvXb5VPLhQ8xiAscQCZurtrq/A30vTwiXxhiKmUUq/kccBvMKNXRTLQJfcSrSrj
1jQ598EPwms3Jdw/urnGPsa1fPc55fPzN8sf+gs9YwqBuLNpBi7pfs6UuEydk18kvo9wTi38T7qC
4IO6CQJ6tqsreVU5FYXPBF227X69r62LQ9YshpyRDjg2rzDFUMAmSqaRO8dvGYj/bBePabX109QE
u5ME58GWv1bwkjvosXVkZCSLcQUyxKIbguJc9X352lXxL7+XtDjgfaCRAWs8Uk+2QjedmGT/zAdB
l6v2n5Xk/23rPkShsCeE1tf/nhze+PmCnL0zN96YV9/oOnAjna6puXCzK+fhq6oiGvQ+D0bJPO+I
cuYR0EiDJxdXHIS+va9/r5NDN4YcjM+QNxskCjRwj9FG2vRYjpikS4ITz52fkndHAvI9EHSNy8DA
MEXs0Z5Ke/xits1WLD7c1Za3YrIm762fm1+zqcksjNyOaUH633r+2xbGTC2X3lVm870bp2HvGS2j
5TTob05Z9fDymul5Sqcn9H3Fq+Wqf4gDUxd6S8VrpDDu4WC19gVhvHz78DE5sn7H9YGJH2FPMZvL
BjlE8hzZgfFUmVmJl0dteqy6BRfSdotOEMBGZf61LEg6ragT7C2unZzrCNCpsr86WYg3TDfyvVIg
TfKZgNOQuph04C/rK6Q7EG8TIyJT5LxG2a0LVreKJEpEeklUvvZmG4I6QjFFq2O/LKTZu1zrdx1B
X0A4JclBKhiuQ0D95g75SGKj3d6XMBHkWrAExIinYV2foVVNVyu2R2g48Uc0jL6/Hdjr97E+adfF
77oaXBW3sj0K4PjYhF33guWVxGO3BYBgwz5w4/lSpbWCJaU1ewL57yXWvpu8GA+DXPwnX0P/e1Wn
yGQKcZQd1sHWQF9plQ0xzgVklLzGCKoq4nZ2o08FgU+GcgZC0FbQdH7vIJ1dF7a+DUCEDcZjDMb6
Cr0+tS0wHcAqPsDUgudiUYh5t0lIiD0thktiFWfPi+NzOVLVSAF9dlWDco/vd33BvAXx1oa9fAFK
QPXQxXaEb4jPCB2Y40psrslfR4mKUFGLNHzLZDrRdAL0w9wERwo19hcD6ZdV7Eq8MadEOv1H/TGw
OwAtnV97IgV1UZd9ysOWuC+O+dzSvbWpwzIpw30JWPQFyZN1SARKObtrTk47K26TKX2xwJn23cAo
KQ2scJtUzMLNzp6JxMjR3jWFMW5bYTo3aQ/Gdo5bKrqi6C52S6FESmmzXKSGpKwPWr4wOe5jsFEr
BtHWlyQBKpfBT/pQgad2ygvUG1rI9qGWF0J+/MushTx5QuO2J6TnDkeheHYQRZXkMqxJtXkTGjdh
LRcVd+1bbRN/MZUxvLlayUdsBefIBm0mOzfFjO2ax25uuV8iVXmaeQp3Vv5PBJbsxXXx7g1cEc7m
wuVbLhwvOenKZ6ly71iqUD06D++M7PyTaTSSfQwj6RhWAJSN8oRI1d34Zi3fWpwRh9KxS9LNOwtp
E+1euzOf68bLwbQAL0ZVieN6hZdXgkmFFxtvKvHC57IB7GfZnJ7rCDKQWbnlbHI+dYGR+jLOo/Ut
dmlf2OyOodRQPiP6yqxOvlQ5kaYFSluohUTD5fjXhi75HXMmbjvfNF+Wyh33LSqfFYyadMnJDUzr
dRSDejCPPHoZid3SHL+kS3j07c46qUGGdLNi/6VTpPl6E/ewtnaX/aKLlIKxgUsx/PkvoQQXT57+
tKGKfPXSQd4xJTlbR8CLUNIWPMKq/qPJLrRHcIv13SvexfAFEDBXguK25qSt0U/rq77HUDgx2zmO
pfPbUfBeiOAB3KiXwuc7E9FCAJaZ/l7mxvqSYbl9tJbUv+lqI0mlffNtaDzUJ+F75nNTM/GwdlIA
q628/qsFE1uhQn2XDZtQsADZcNqrIZoemZsKHqB5nnwxTbtCKALTNUs2Q1+6lar/MftmdWI41L7j
NHqMcbn8gvj70pjh74kA0cP6M3aO4ptYRHcRE0wgKs9swi/mQWP05JBl/4wS1N5TYog9OL0aaFP3
vGYyKVAed5HY2xZs+XapRnu3CtWQLtWMHeYOcYX9PtR2eihMVz0FnjxNM2rAXEt5Y0u9IROF5Tih
aG9W4yZTZO7TJ8fCZ9yXhBMZzHiC1M3QRXP+t12FXsdAux4hqfInxD5zJb/ivAXWFaXDTji5T0u9
adgguZm3kx3tZFn4e1F6wY6QruDVNoneGHJxMEPUeiKs7+Vojw/JDO0SGlMB4+Sw8LF5qfVf1gx7
CqzgwHYhL5PM0aYmaYpOZRKvrd3+HmhOd66fvjkBQA1yuplu2E51jWpMaSGStLOgE3tWfvXdQtm7
BXgeY0mnY0W3oboCTv/ZYkC/xBXlA4jj+otRVX/t3hnZp9z0UnPj2foGbols8N2Lj+34gx7BR+kW
8XPeobcHdWzs8374GsTMjWerbt7iaETrSSYwzG0ogcNMgPlEPPmrEca7WQXNcx1Zp6nkjd+QJOUe
2xFiPRwUyBu24nDNMqbfTWgjh1prAp5KBO2qpCuRWuO3tMbpgOBavXiiZyYklvY0K/lmOtI4rnul
56PNCI307BaoAUwLEJpIvfKHE2dwuIrcOHhJwAGNWPoxp8vrGhreG+rw3+g54ha9qcucwFiEh58f
w8b2/KNJjsYGEd2Iv9f7OiNdA67XpOGthpVzNOzsd53NJHrHPpKloswPc1WcMwWabP0oN61BtCp+
7VQL3dJUfdUfnhMg2YzL/vy3luTJi86InxlLldtBlTBu9Z+1DAgRbth3uw3959YlFQR1AeOEMvoS
MHviUttU7wyAlu3ol8H3XHyE4nVWEAnD5Segx5pwAmIeW5JSrNn4EakIFNRY2R9okXeZXMpLqaNi
ktx4DsO6AGU+zjdTL0OKe3vOnDf+MgyQcxGqXVFR+yU5wZa01tjR9YbmFxA/FWfvdpoC70WbyUdt
oVkXEPrORXgzqTBdd1sT4tdlTe4q0+Ij4phvACpDyuedmarW0NKjZBPooOI1rdiMCKJE93Rx6LND
uie6ky4REcGpU3ypkgZmISMBMAM8EONCoom2C74MZvmdwZF5wQPkvaxLPrv3uoTkQfStJQcQFSEt
iIiUna/Kwa04Fyq7+sCgjyqzCQAP5nqXL2msM1El12Nt7lGVZspm3Xlt6uR1UEmIw8GpLAnp9qNJ
nNNQ3lytJJWM4OEq9+dAXyXFOhQrRH1y+RardR6hpX1dXxkjOJy+pJuWV0evMzvF7NycwSKxcGqC
eyUbcreWrQxM/q1inYn+eBKCSnnvQxq6A5eW+zTUy512HsBsdFSx+0o+rHNc+1SLjrWiDfwGSMs+
9zgpbmBezzKwfR1Ht3EE1y5u1HctBd+MofNPSQTldV2K3Pn3VaVf1SKgL+oM+wAsmrtF7esqFFNl
QXJ7W0UvmtXwIi0HCdsSvpFMvbEl06MBJcdrMOTzsVvoMSMewf8MW47/mD+v0yaaXS73K/O7688M
chrjMvjTonEG/y7rl2bzTz8SfNViO5KbsukgSLnzqzlRntM2/+1rBgRoq/FqqRQi7dCeBGm1PAsU
UHMPlmCzft1ab0gM+ksbasbKlAw5c13i/ZqaME3EJtnNn+pKDzw4QgJoZdnUFIc6iSxMrhLDu15Q
OQXXHO4inA9wYK0jjItjL89RXtjPMYrP54TmMTBdBImEQ5AnFgmqEz0ZM53CeXL8k3TCmTF7byPQ
AP4/z0/kzE7gJj6WHHoL77E8ed7wgdHQO/l24L0aLl2eiG2KlCbZyuJbFZjxseqbnyVMsa2rweV1
xORXtqF7q108KpkmKKfe3ECrYTi8ziHWOU8P1YL60zn6SjBySMeJN7EYLz2aG1DiBLwyuawonQVj
TT3ON/WyDgOymJiBecow5/0vEGSlgnRDjIhuLoHmTiZFjR41AHMnI8nmpswX9huaEOM6r8I4v26+
FXUaH+uVfCPtpN1D6C23qp4uAnvOEceKeVkXoteZzBMxg1KaqaKs92UyMoQhC3xdJs1TWbMD7Ilm
jtPdhQzrJxfCBpzsPESayZclyWEbSGHjIXKkaxMR4OH54nGNBgG8O6dPrHuja1t0fYVlZCb8x833
/++jq1BtbpnRoqLWKJpVdbQu+Vz8TdrERWxdFg8AHMvJJkO5X8aIWj1UP8cSpQBN5Tf0Vx+JQaM4
q0kNLzr/YfTGcMLLzO9XaOZwalIl2ZGzWy+A/90H03w5UbVb5/UoKh3sjnHWLnuAO79i4BJPq7DA
NvxfoenehzEqLqoOll0X1fZu1BaJUDHVWu+lA1XYxunS9uyNXbvLrKray8qDcG3m6SUZI+dUxIGD
PEqWW8cn+XTln5hhTKE0wfVxO3s50xIBKIFiwVDwlBAhJNtYzcGT7wEhM8gXPYGvtNTvkt5xi6ni
YeSNj/eTVISKN/Cln1R0m+O/jWsiQ9TULzvxJj4jdPg5gdcDJwMqdETvAY8kcN4XU9m/1hcF2edl
HddcsnLeNGatpEUMibu1DbuhyiP9ayJK3NuU042Wsz/d+xS22HqrdBlJmk5UbIwCajm5bgnenaA7
Tf58YVpc7OXs4V0N2afLcC4+FSEh0LXd3MflcQmr8CGrYD9GeGLnAP6bX7TJ8bN0dyxTbtZGfx0v
YIxRfaEwUiN4DWQD64IXkm72RGIA0xSr9odzFY/8kiTXW3yrWpcTUfyWnFBGy2cIxugVGxU1pf5r
ykmYTItgslq1MX4BAH+Y8+3q+lqtVa7EKNnSCpb4jrehZzCM7CuIHa95vhSf6bXrZ6bumF37XdZv
AkKbr55e1lcjQQ7XpBTloV/QwEdjB+a4CrLTIiIT/1be3q08wI3npPOlaf5ZBYwTm3Nu8Y5pGFhB
owBuNVeWyG1G3AR+hAaEBS5IsiMyPdo1U90fmpAwPLQn8CasOPwSTsX7/SwiL3+sC752tMbEf5dx
N4CtY+ZMT3sRF2dxNS2VwZ5eSA+V1yKI4MtTacB9c+vrCAXwCRrRv0tpkVKegCOR6T/oKyA6Nfw8
z3HfL9swnAy2oM57dpvKuEQD3YuCTuqtoI10xpxzSmUBUQslBlojulTrYqdtvFUW6uSyJNXdNHNa
gCmpVkpY0V00xW/61/6p90T8ig/PINbIPb0K0aLOxA9zH5Xn3IvErc4VGjTytuhHZ7fYiuK7LYDM
iZBMPTrl3mbK3GLjL31Io1ZgfItd++iMcEmR0dP/XpsX9oj0QoQzuEpRE+opERzEKVSNHuQ3Vya0
ADpfy2L7U6Ln3Tcjiyw+lO9r+wGjAVUM/25XC9bXxaRHOf3moma+dYto98gg3SeyMMpTE5M+NobB
jT83753E02bU74Jn/BwrQXThlN5yPelal1h/mVEJYS/MBiTEnrkZG2M8jfVS7rnX6W3A+8dJvJfW
jShRegKQWqN5Es7YPoIgJ7wX+QLyXSdkmOdb+46uHLDX4NJQDW3ytetnuCnHMlCQ1nR+jsLwXkOE
5/ciynW+o/da8JNdTSv5S3Kov1Pl4OA+lM67KIiCUkHkHAMHuwwK5UrnaK3iSlksmy7VKLC+4U2c
p19T+zTzV7SQ/qM0fGPcY50DxV4BqIy84oYOdEast2t2x4nhEIgqMkxyYJPrV0L02ivTYZ4jAmX9
XUqUaS9yGeh2W/PRqXEpTFnTB9suT7ILfmIkVPruOi49DE+ytVLk48e4a34tRT9rYje83LBFNeyM
6WyBSCVFpEM/FOs/m2c7PKw3jPXOQVwXo0L05knuTdeQc+ZUBuAq/ZlteOmMAA7K4G+WKQy2/Afa
6iM51VWYBXt8PcxP6GRsVOnGr1QBGFtn+TxZowNH1gmxdw3Z7zDBwKk/B9WQnTy4IXzHFsAuMfE1
NUNGJgWwfZWix7cS783wmkeg4vi7g/qCt1puLFyZL+tCW5a09Th5VyFg5LW5b0QPYYTuPWjd7olg
66oWf2H9kvCi1WXS+FHZ0nigKAGC3cXVmxPZ3+oACdU0YAxwOyzXeORB4IULk8EW3symGSZnZ4Yi
Ifm4Te8L4qZ92vxZcuVfG+kkj7EZko1bDN3PvglAIhcfXlq6p2JepkdNOUuRpI/JZsDg7RCdObbc
ckueWY+6/5Va2jtZRvYsvbo+kXsX7bzWAeBGgEbj/MU/4X8f8D4e/HKwTrlTXVydkY2t+R83kfWZ
Sma5GsosXkztwqsqf942iJdf1j8LwuI6cek4NXXE2CP1nPIywYoSRmLuVDE3u7Lt4jeYoLDjsuCP
uUjmoaDHFUNvpkrlQEeNinyNpLOZt9zlNBWovu3pEIi+vVF7t7dlmVFNRoOmLDMtaMIkocLv+nsV
vhUC74XSauHMoZfVzg63ayj/xCKamsj2r3lO2G62+UxH4PkV50XM99gt5pe0JgDRGXgskbwWFxHY
IWrqxTgR9cfsb00X0UuYhu5OWsO4jawe33s2EwrFVmv5MUjKxbohOle7rJfdfv3zAgqVC6pCFY5x
79LK2MYz9wOux/G2ymYD/0YZX5Fll9jaIYWuvz+rwn/oeUzT9FCyBlgMzpZYhii8fwoiyl5PEWrg
BXRf5Y5ssBILNC3/hqFC4SPnxgtl7Xua25t1wERWj5Zos5+YLkCCKCjRsunScC0SK3N8MMO2NLv9
hfFjcwQUGrUbC9L09hNhEM5de1hHA5keKKS9plAYlbbWQ3dMeYLxiPXySPRvcALegdKVQuiwZHV5
qnwOXqHt96ZD9qyr4V3rl2oADDaqrtusiQmzlc04Q0tGuDAy6py2q2TaBrY/4uewBZOlVJTVsUo7
bH06CYTyx7+pLYAe+t96Wb0OjWTKs9j5a1LxP/ykpDkZ0pcS0znmXvnFMsRwn7PFOgQyz3fQQAir
zYyiPNat/KgUnZfIQPMDIdB5GkbT48LK9lSPXtHwhhBUaeS2e8ZZc64aemSbPnpP+qyide80Gz/w
y/cCyTzDnwbVKl2uPUKHfDeAwru6mZqvQSpHEnPglcxaG5NqlQy5qe6l68vvUUEy/VrjxXGJyKpx
F8ri44jOYZqs+i0b2voNzTgJPFXJXU3a9ttcOAOEdDPb90r8MdTgPgYzN6HP0x2dMbw8iNYsXm3n
R2bZ2Zms4EvjyIxkcvUbc5RPvgpHi2hxPQlTils+R38si0fC0yqSdan81xKeyiU0bdTL2IKs3RgY
BNjpO1qplHGxq/rZWzvotaqSY17Wh6mbTQDJ0QvKlvLcaHR54EZ/yGHAM6wJLSEfsnNNAk6RGEyb
SAL4dPoEFjU9Ojljzvonez1SEAogyBo5otoS18KCF3xrGLdusOydg7ngIIyy/Kj6GKGKnAle7KOX
ZBogIfcfKmRq64whglO9uKU7XASuudbmVh1bNkYoFLUvmQ6u923xk40rv9R9/G64uIhnLUmkcmUJ
7LMcyPggpeIdzfJwjPIWfaNGqXLdrreA1QnF1l6dQYsJqzj/x0/VW0P1cR3q4OZxvd7aTvvU6rsl
wiY27pawGhS2/1RzxpAMdvjVwjWN2839xsAbXeMw7Zwav9nYW/E1FZx5Qd83R2tB/tikPsJzLE9w
1zr/3uHRkUL5wS7EAkrQb7QHqYGcvwLKA8BD1Vc1Ns5+kvPfuJljb+9mVbzlwKf8XrIcMIRrHX03
sC+ZZhRAS0ST5vYVGHmkPp1p2JdWL7UAJ1jRhIbw0Tvo47TpARtxyWCKgkam3v9C+C1zQHAcwacV
TAJpdXsX6ixnX7UkIVtr0RTkHrK/8A9yXvtSImi4rK8sCuQzielQbyb/MfTkazHsNHeyKwayYgnY
HiYU90vkv2Ia/2N1WFgF0ORz48PcTyUcnBZVgNc7LzaIkE0Mk+awSnzWhdkoqYu5me5ptZGFOxOE
lbWDjeDPCKE2etYOG6B9l4dqAUDteL9WGzU31uI+4M27ACx8odJBx4rSj+e5T55iP6fecVR5otI7
5a4MXuNx9iAdnjtuGYehFc6hb/33SOEQc0QmfJRTJmm1qCuBk/e998u2kvY4JpUYNmYwv5uEJh+Z
pzIIqVg+X8UH6QjnZuoB7qyXKMqxmCEJhcs5tf7eKadjm1j8HPykXJNR8ADWxYyQoc9ANdKwnRhD
+EGf4GRJRk5r/BfNvWLv+95fpqxiM+jhXQQW/VmE3jlskxdhjOqp0oe5meLAczuTT2gV7ZnCsf2p
sD8CQg3+baU7bTedaZBWYI4m0N2N+w4UlrC0qvXym6Gab0EQjI9IL33uXbIFrkviX4UdZM/DuIAx
m5lDVlRWt/+W1Fe4YbsBiVZQudf/lhLF1EYkyHH+C3sYMO3f0kxMz3CxviSjkeAMzJ1XN+SRMPDh
9ROytE73Igca3xc0UC9TikA8sk3jgXKQLkjMrA4Xyl2u3R5t9+31YvTlbwNR+xn9Uf3oIBdvhsCf
9gkurKvD1ZyJuzufFRrx9Ydv40IxTGbJl3k5mJX1J10izEkMaq/NlHqbWFviVlikQMxA0wJH/kMO
BcL8Htyt1Fa1CFPVfhTQVfsi6Imqdm6F1NkUvh+dPq/e5sRdRArzf/g6r+W4lXTpPhEi4M1te99N
I1LUDUJmC94DBaCe/qwCNaNz5v9jbipIbmmLZDeAqi8zV655ZsnzQgWJY+SoOY9PyF48vdUj3KFG
7FyZLhdL0mvHqrDcTYVWynGUT0kcU8FtDB43js45VGYi7wsVwLDFMwEcbUy7a2rZb+4sjdPfpe98
41SkSkr0yutnbwwtwl/AlUXbVIg30vUzDh79K1bcEcO7n18SsAC31ugE2mj9D1KQf8ZF1aLl+eFO
IP59zBwW9WDwTuQt8w1vP+azGU6SDE/vF+NbqCLMy+KCGj8S6V5PYAFL7JdYFLDlr/TcZvomRPPW
NOUlxnm3y5MKld2m6crF1P4yckZlk5LOX5lBrkwJdyjvccI7XZCprqc6uY019GyDSpvEc88ZtB0G
qTmGGfUR2iFV7m0I7zYxtH2mwrS5Vmsno5h87IfRUKwpCIFrosZ1RhWgpWVzGV9tes8Tv8MpyD5g
iONnCo0t2hIILOmG/3CsYGTDWRFA5O3dsXmSM5WpOpgO4cQ3Xy3LR0b1SgUFYYIguHL/5NCgEK0V
38eBzSJsnRJexWAKTGvMWJfPysw0r2hIpJpi7eQuOWW1kMbHxcTGft1k4a+RRNirioW9QjxyI5xD
WhxbJ0vry1fR0wlG08JbnrSPph64ssvqBgkxIvrlyE2iG/Xd3C9D5ygZwMOWFIhzQmESdUQByQ6u
1TDVojZwb1domovfcmkBYI5FcRmyTIsWRMODGJ5IQiYbRj6Q21wMnplIqdLI8Qyq9PGyKPBjJqDa
mJU+boHBDngrRzxyvAgUTebSAjwQWO9Bh5PWT6R2/SOUuVQXc6eyh9UCW+7iEUSOVVA/2gdfKHGp
nnW7qG8N4OaVRtwz0HVmWVEYHYTqQm8jPP5OVzanXkFkQhNObVs68wFy6Hc3DYvvdnucxzrbj4B0
Vxz4Eh5IXnBoXZssMyN7zFe80ofWnm/5rDmHYbBuVdZ5dB6TXSVjwS3bLZr8MNGZyxGXGsEVSuUP
MZOWZu+ApUxNdlJVbYHhhtSzg+MrwgyG3QAL+6x5lI8Z7HWVdtYY4PlmF6J9U//8PNKixIijNMzH
YogWdlKCJxqKa99OJvDijAe85khSo1F599VS6bp17Ypfssd/WlYFXr2a6DvIpeKJnpbqDIpASQpF
7EAqKMnvcA6dbyiB021qO2j4KblizAs8h+BwxZvGI8nuQ7qn0zt7L+GSz2DHaZ1jC2Zv6kJauD6S
s1QnvpS7jJb503HMmj/Tb/C49nkOfhnqHGCpxVfB5yloFAOkjra9NtbgxrgTXP7lbhg/ao15+1+T
w+Jv+ByUdi6+676au4kgUNhcNagvpFDlK9QvroHesc+aev4sC2JVz8iD8+3Wp+tsXzGavwADLC6J
Jr8UA2UTVg3Hgn7I1rybvSOUQal7GaSZnLlNlzxvDO3sTPUrYKM/ds7F0ykFAUTAgli5bCNKXmXC
dDIV36EUTKuq5AXOVcleoVyZvWQzK1IXu24h2Vr1sfFj6Mtvv6UrL4UCKi1LWpAk84JzFFKJ9Hdp
O1NuXM5GGda1xRoSjxyk/JhsxtIe1NoluAc/MF4YDOC64R1duBCNJhePDHERY2pPiSifabXxH8vC
+zS/dG16Y5viPhwlkIKazx60mFh5PHHHtINdDivyVs5taDCs9njK5c1xEYcnW3uz2CfCFDPudNoM
N4GR3V9czh7Uewqqql+f+QEC5sYx4vRuKyRYq9nZ2dVKutaCOH9zI3YfsQqlVppmX9zUxc7quTum
0+x28VZvqDtlepRU4/tY0pa8nHN5fYY9b7pHYg42nYLVRNB9+tKAYNnZo8jPqWKS4FNJyC6VLcpp
mFQrkfvbaHL9A6C4P7mZkYnCERAV5EfSg7YC8URtMhJAZdtPSIwxcd5GL5ymj7MPUjawJoLmQszX
otF+RfRQnAwXqkXNzsuNSjwIsVWfAAMKW5A1BiUVxMWt0gTaIW509kbGGD0gMHsGNLicsTMWNIyT
E3FVQXdA1EN/G1BQXxxn6qEdRlc7abYE5dJrphXjnW9gvEsC2ruebq/V8rUJH8ynnY9BEF7/f/Mr
Fi86DppmFamcJe/+drWc2TIm2jeOBh2s3mvOfPekWTkb0awSH1R8DbB4UEsbsu/nERfAJDAQGbCH
YuKRt7DN6r1eJM11kO69soPslac+M02ZIGmkbPNlUBe3wWpD+iO6aKelUBtWyVD0FB7N/bptKDwS
hfxl6wM1SfSf75ZWZX9KbiQX9SdqCAaKfo18Kz1S76ZDnWwWTNrFqBnhLbZGq07Z2Prj1q8tXrNE
ZGcjyndmgifT8Tz0Bfzb7EsKyD9j8D6agKEHjqWrv8c/sEVEd1ICaiIgOFfzgF/neMk4dQAdClQi
DELKrqkaF05xL24k1q0N9yh/LZMJ4uJyFmoEoTUA72DLFeDQplCzjUm3WcwF14NZ0FWu8nrLkteU
K7s6VPLJsfZNn6Q3hzrHW9gkWEMjwJYOkKKA4P/TsuQp3b5imM6bpcWQW5W4ej5tc8o33aI6njlL
+ueKrdk2NclephPWv0bxzZePlsVXFCppjXJjKDO9pZaA98kho3EIY1qZ74mX88x1MKEfP78orOlz
M7Rsg5Ion85CjauUqg6tn4wYJKbPjxB8wBrz8rseUZ9U7aD+JjBkQEeMn3q5fPNLpOzlx9A7Om4E
zW4LIo4EVrTycR4clidX7ufNyhxDgqHZRJUE7cx9GY63ZbFrodOeK56ToKSpz4js/0Xj1yeG34LO
0FIpdfhFInqt0apstbR+S8OjeYiUaBxEnX6i7Ix+TQ/ryIb5Efk3EckzxQUemnY7byxUVr4RKnRp
c7Mubu2nYBlabmzc+UgfAWYiQMMg7pg23iaYp/jsqQU0Gcn9Tus8uIvJq9VDrzSHDjO2oz7EyWMo
Qdlcu/jb1rk6l2PBNiGWITzTOvySuPSYgszCw/Dv/7h85PVusfvcxsaTeeBvIWmlBDknQhvnoKNF
t29B3Nd086zGyc7PTDQ94OZhsbFUjM1RC6XnsLkaRtJ2jVuCdrYrb0h5FHBLbplF0qVoY3A4UQPm
1YphOzQEYV3mZ1+QHby1i6XoRaOeYSNbtH/pUbLwKfsXoXY2OF0qI0Bs2d+xI7U7k2gzPz+LMSTE
+0SU7dwy/pmOxhQSQsYOnYK5I0DQVCh3mKcge/uXPi4wU8kpex9FwilZZYjpXr46KXCAfskWp1FM
2Yx6qE9J/JhVWHxZcgI1l1glxht4Z/tqTp7kHnsfkTGtHmgHTXMJrSp68jS6KJc0o6fIUstHS8JR
G93sQGjpgFDknnzVZ7UsNpFlIlMhXgB+VMvS/yx4E4DpSuNVhQw/n2/LQ2553GmyXROtd0+Gl0BT
SdvuVHG1Lp8lCqkgqXgB+tEfMzVZWZw8pQqluDiLnLoZD4s7W3dcdXVp7u8J4MZBaKazM0xm0jP7
8wcoAMGUvJ+pb7pjFGvWJvSarW2k8UU4AzMaCoWNE0SP1X8YIprZ4i2CsLX5q5M2FdDQIHa/CaCH
x8CZ3+NlKtEyd9yRNrb3JjzkbeOChx49y3pYSWo/IAHHSCgUb8we9GgUwGOPNYGZuyF3NS+5rYJO
1WRVn4tQkSe8APWZNyx3UPayG/jG82VZ2lbKw9S3N+5bKTOtnkdg5Z2LKkEzYTqzWT4dm0Hb6py8
V75NDtI6ZgYPiWooWtzeTV6dNJxgCvxZr+y07s+4Q7lSAC2dzBSkVgRwCXs5K1zbH+znNcvBCaPa
AKCgZjdDhZ4qI1bTyi567pJOQdLGa+QnExysud7JGYNjEzTZLkUKfhV267JPothbOAz8MdFbq1ld
nTnHlJpBOlcr9+ph40u2LX9n/MtHeouhTM5kij6K3EUKs7LpzMNtOo/KteQ6pXEkHE38QqdLS+vu
KbADbBYFMX/CiE8dAZE9HuEJJa1R7CjwQi0cQdIyxM/4fR2WzyLPepqi2kK2Te3roDTmuLa6M4TC
zRJDq+z5TyotLcs7d1vKb3vrWxQ9R0kNmDlgHnig1B7nHtyyTZv55l50gvSxf8J77z43ah6Y59VP
HtnNpqnTb1nFL35DmYm1sXxurmzkhuemwpQxv8AMENc8saaXSqT6umRkdNAHZqeagb2NKH/zMAyP
6ijul9CrwuJaMD9dhI5lKyjV0CRICUqQejGTsAI3iW9m9t5KGl6YCRqbsF9jYR1XdHGN1R5coX0E
/nSs1ExfqqO9OsSciO7o62DgDlqEoMcV2TpXFZdU5dHVNyfUJKpYcm/HM+UH28jjxCXNpttFndnf
uh4eFOxBbVcOs3HBBxMf5vehn/qtx6H3HqjFYFJHaNtJt50XPnhepu9l20yHilIiUSfxLg4ceR/D
rgWfiPgGOTi+M6FhqUGR1WahQ9bs7lU0QiaEh83DDUSExyPqFiDsbiQtQbWjGfy/BydcyXxaV1BA
c7cmRA/BeFvXtrwkdu+cDfN9zNCCaYGyP10Gi99g6obfcZI0R02ne0kgYO6aHp4zTEj3mo0Yczxj
J4jdooT0rx1VqM9BnAD6jHWyGV1/6lIDfjx7QYB9foKapTmf2soisIiKxp7SJTeMCgD3UN3pFlrd
sq0qOPVzGiaXFy/AdrX0ljUcJp9ZunThgdSIV2Fps0HnM3oDvWOpBURhqEgObxywjbujoWjq6ZdK
tPYHXnpvNXJavOFr7Q+9wGuS5LlAZ7TcX0PyARz9VRoqh44P+uEZkNiyCrvPrDLTvN00QjaYnuOG
4HQ6mz/xfur7uokq+HRSvwc050FC7Lr1MmnC9pd8zpxyJ6pXief4u2hq92ls5ycpgwRHjMvNySbP
CvZZIeIWM5enOyVOPfmqqx9++YXUytNZtkZ2mmc6VX14QXYGra0yDULvC3cOXGlDfVW9y7z+/rlx
A2CR7uCiMJ32IixKaHJYY1Vv0LLYAz2BdjSVCFpNc3CwMe+QHp7Ab0xHUgjA+KK8prvJ+xajm98Z
5DZbdm76wbAZa7WZZJ8I4cRYTyjv60Xni6oGp03j741e+01XSgV5MGifnDn2NqLQqTKGqhu5xkDd
IhGbZfimluWjQo3hGg/EZY0mymlVHBZIhRkH2moMRyBJanfExbFrkjGn74Qzy3KEQfp0jq2ZPeWj
xyQy1gw2ub5mrWKNAXGmc+Rk2lSugAcY67pHRpmTHmPQJOjKix0PVzwNUlEXPRWwFR6ey8afOavH
jjJ2TrGUzolBrqesaTDNZEimGdaKRePPK/e2sw8CZc152X+ZYzt90rpxA8TAf4kYH5B99Ly183/7
WRLvI4kSlL1MvMMB9g9QrkcUUN6MN7c4VpUa5Gf2R+OTKliE+4gTPnUMXb6K3BTwbRtvB00m2wQw
3Vvtuh9O3slt6hn8HCVFRQtNDOXKvyg1yWqxinW+xMzG9PgwsV93baHdl8WuaQ0L2ibdkd70NqNl
8xa3ofnBXcRaP5pQMdDcrstHVdbA/Budta4ZPE2kJ49En6C/DXo5MkzvyETD49sPdDz6HTKX3hf1
XdeDR59WhDwRlj+fm21dEpCNpNy5NrV9ukcEK2Cy9ngbxxCPTjXWp2kBT9ZW+6Ekj5scaaYSvQg2
NR1l0MnWnkp9k8PuuK9iXl3wTMviT8N44PwUr7Qh/kU1GRXPy/M+dovTf29ccP3/Dz3bMWlPtB3T
4MjwHxUzqYXfd5yNYDuXHIiTMsrplW7p6pbzQKwZa9+CJF8ySbRq4D/BX8KhxT+xnXa2gdn8KmDh
nAI973naxc8mZpDbZMDMHKngWeGBYzzCLfzadeZtHnwHNxgNucNAAI9K0iwYqfRrSSLOakEdQTSi
QXmDEbM6L4sGhH3jVW28XsovZFcYsJa5odL7WYbiupR0oA517OFouFhYBB3bFsSoWduUFegCq9K/
dkpOlGCDTh7syf0kcf3nrffQ7WPvavoJqjNJy4lOsuUWaY7Nd5NTLxM117005G9PvFT9Gp7Xhhc9
35a6KI4LLswwXv77q+L8P0xzvF2exeneNhzb4/X5v+Um0he2ZgKJ3lo1ZvXcE1sc/z1aO0vZ0DEd
UVa2Acjw52sGZFAunTE8LX8k6OLhrv5WngOqK7IoWfed5rzmfQfPVEz5TqhPe24zh1Roxud/tbzR
v0RFHq10FfGyZ02/wrZ/Tiz0183iLI7CFKcNfiXo6OqLS5HJ8kUs8//+ItG0FX3nIPJCyqRGztqY
suvuadHl/35tubku9YzL16xWtCTPke6XP/z3zy1fW/7w8rVYp17xv/++TS7I/7gOnICSJctgOhkY
um+a6jr5X8UjtpkM7A+taK8B7N1nDkijZfEbNtWxo0Xb5UGeThOGGYBZsU8m2CKqs8Sz9PA96cbx
WX0htiL4Cr5J14dqIR5lguEu6WiWni35MLAMwRQGYjlQ59h7eXN1ZwLFZRH/lOoKaHEpHEd/+jOZ
YZ/6j6TCa/eXHzYyp1i1LgPCjmPl1AJYch1ZHEs7/8ksmqpiPenWPmnDC693DM1APAdR2AOptLXn
mHTIv0qUIw3gf2NWp2WPUCph00oK4C2xDrmozTBUw5Iyke+nVV0vdhXra1XYHMO6Afjn4JiI0oqR
BuMi2OgzA6Ux7KdbUZ0YwQCrmRG4MMr4dDrM70kU5/d28CCGgtvcskug/7GqGpBbCJ0ZcO2F9adH
JfFzslIrXV2tbGnLY+Ka62UrBtzG2/pjQjVIYsqToZaIFDx0NIc7BPUh5cEfK5rJA3gQbiHdU0pr
rhtl7rAhllrDdNsKqXvEb0nfGZpr3w3fyG6CzcwUd+LO0CHBs52bB/5RcZfEDY++bvyWJDT3ZN40
LMvJfDd5ti75hwSCDNQqfdoXDfMpxonjviaQhdCa1ODwGvdaO1wcQQHnlorx4eqVibaDZ5WtLEUk
HmQOLW/QgyP44z1WvOjc9/EmVRsES7nNk8zY+yBc9lMTTjtZivZqBO3WNIz51nhNsS/jH6XWUCJS
Od0d/Ei6Chkl3Lv4SsvO2kq74R8ohj+tsqabFXrp0XKS4c4ZAMkXv2dnG5BoLaN5hG5IXsl6n2s9
3ftqbghEixFkbTTBWmTm96qqeqguKOV1A9m2zqipGFqkR8uu9FNV985zVMlFJw6hKmo0iELgqLym
uoMmuztQoY+u1WmXAUfXJQ3GnAM+2914wsieFiOVHyMVuM2IKXzuO6awGOzRQUKOKKNeyv1otMDJ
MmbwXZQgbznDsY/68WWIlSMh9N7Q/3eNV0YXBjESwDsXQMABYqlo0AJ73rBHovNVISPaLhz2Q139
kgUzRP9fmJ7s9+ejG6QhOOl4pjiinFqMbAmSFHKIT3DijAY+HeapO7WKV7Usi22CFPpHIG135055
emmsgCvadFehirtZd4PX5jFyW6fY6K1twt/IpQ+XWmf0hppphMuvIZ6SVzcgbauV9Ls5fWTtfX70
Fff9AkJ2/pEpf0uBIWgvjaD5yWiHymS2etfepcAjIWO5xZRY0UECDRp7c0q3ZG3fXA7uOzqkNLx6
SMWd1VyWJ+eyeK6YjhV6Biis8PR3acCLxFU1H5bJV+5lYm9gCjaV74CKEiJjKQNnzf1QJLuBY3uf
m80d4MK0iZJ23hsMTNchlvs1jvx4J9SQNxzgLHuxCrg6HUUzZpHAobdJupzi8deYVeazLV4rgeEY
sJh5NWLjxaa0Z4VnqeHdg7IICpJq8pH2E8wSN68KxbMwoNdgxbvyFGOpyKeNhdVT1JDaFGBov/uW
fp+/SxMbXyrdmneuMAjG/XvB9m2B//NL4kxhbWGe9T9SnWD3IbC1YENNH+fXJqeiJWtH66CjskpE
Tkzok5/jXIbf+pbG3bAzcZOdlkU6PAzGlHPAVJMzTpTHJvG9mBOmjqjbETZuua1whoVtpj4VkvIr
m7jlhlR+WREzmkigVjOGusS/z411ICvRXKquClYdZ+zD4Ib+Myix1ZwWAbyL9MxdiXmz8nwgOltn
xfUrodkeO/gfHEIscRrUR42PcYj8+kHHLMEtGCY2efVbnMbvBa2ze6GARrbK6g+okJzHzI9xCN7s
AtQSbbjVCidicUkZO+7BdOivQ1I/WelM+6f2A3Jwsw3n1yiIhn1EhRUCenJ2nNk6mty/W+XQ0hTC
3Y1XI+/zc2BQM5DGtc00QoYbg7QauKCpT3jQ5dWKpoiEeahMdq0qmDE8g/4HvCQu8TxK1c26nS8e
9wgYod31LyQs1208KUa5l/G+DsfXNrFJqXQ81oWutUe/NQ2g8CVGwow8TzkaX3Mj/DmjZGGNp29I
K60UezqTIC33r35WzOuwH6EttHZ/rip4fDo38G2pdZRDws2UcgQ4z42XIrAWVGnp3XtVd+0Oqtvd
PeRJDGsbBvEuQa15QETGG4/jagPKcESWy31ig4nzNNjaNXdt42w3oOl7g5hvVH5gCpuzNbUib4tS
3FJsuluEY2do3uu44HeXle2l55e1Ydj4R4Ix+4SbMMJhXd3tcTA+osr41pTQ8BnIX/qCAVuQyT1p
3w3E/vi4nBynuoeDHXHB6lHwCCVzQAhSUN1a0iS9QY3oPHIToW5qvdxvlkVk/VtoBXW4qarXJU+n
ea63qyrjJ04s7+gW3Z7I73xvSsqCk5wi3cLIYMONRAv8hIT+HNIZm4x0XzTA19YEZ6eNx7h9jSDm
nthTJRtHc/P92JkzSA4nP9sQ3AM6/e5jYoNrRznbRSpdMhpqJKwTNOg7MGOpaaWf9MJaVUhFaX50
lFFRoumvR/WIXvjKzLsmZFD/PSmxbi/5qdwzKUHlXs4eq/f3ktvJWkRNC025yo8h4g0l7cVjngmf
6SaQslHmP5qePN7CngqYFDcTDjxrjh26xr1fXY8E1Zjzt0C3binBZLA14kQfBxeCyB5wtcNDKSJQ
qrncMaKpDxUT8HUKOfupKmJ5yvryXkxyOkrTjM6TWmLOnaYuy8uSNdYb/9kNXGNvUIh4JO+2+cvN
7ETzEyI08VyP+ECb4dmeVNveQHkGe/9w5Wkm16hqBKwgFuyq0f/muhQmh2qu0pglarux8YiTBr1x
ZYbV3iSu+U2V45dfzMwFILoD83wFbt/bASCQeshS4IZ4lIeSfaWVjhohULgZy5HQzyFeZWm1WjQN
S09+tUxBd1GPaj40pAVbJ6Xlz3GeBE2TGwfI9A53a7zWNGJ5vqyii6/P+wIc/7tmeXiokyr70sXl
LxiVlAJR8tGWXkhYpiu35M+Y+StzTO2SmMQu9V4wH135Q3TSnHk8mkj8BAhIvLNt9zbuZOlPc2ho
G8bI+6SLFaWLPquVTzCh8PriScuBBBXRhJOoyg4LpwoTAmxE01wRRkywlo/6zdY/2sZFCDArB4fc
LQWpoMy7HV4Wog4TpFeJvKIJCxw7Yum6Dg00PMbgh4w5xs6B+0nJXiIYS6F/dA7VQjAeFBQBLTmv
o58atp11y86cHRLemcyFIG43OhEZaj/y1HfeEiN8jovw2CnJNSmlbFFarWtQRtkhiMqveGqtXUoh
5L625AtEELj3aeysJ+SbvGEu3Sl4T+lauzngsLJg+vTK1xWmR0I+KDJKJHnf2OCSycs7u1rN7RHt
gLiX2ncLvg1mx/mgu5lzKdz24RSOedDVPHHEW33yCN3ZpiGm1aR9tbhid0Hr/FgaDfUeJ2EC81JT
fSKZ6hDA0Rpx6ujSlW6IHKJV+ySZLl36tEjx+2nMyJrJ2YtZ3wfO5F/TygIBy9xhi197aa3r4JiM
ZgYKjXKjTU69zCDK3+DPMtiwT7Enkq9dM5wQzJKtltniMHTatC4LCWtkcnUeaWUC4J2CZW8wODLj
J3S6YRvWhrEvhuLMHcy72lXzDwIDRxYMB+uiJflRCPt3Wlr2pRE0yeemeCGnzCCKafO2GWvri48f
a+Z0eLGLQN+m1vAzmbRobYBd42kFJ9OsmBqSE9t1lV5dI4cHpqmBW0mi4FApdlGlRxjdJ+CkATAm
DHDJukCqOpfzmG6sfCgvVtkoUAyAhGUhgLcZYsPmIkDgzDPKgxTrCDYPMR8xdCuCeBL0TXW3XExG
oUMZIZravkeveIYFvxNWO+waTCtbze+a7VDzDwXSmNcFnB606UJcasW/TS2c2noYHalPSkBZfCGx
C6qLiTH/GCxyCYvLSIU8tHqpnxiKyhN9Wbn4bmElPIwuKLKmmtIXrFziH7Q7SimmoD8Q36CvSMXy
nWD6IrC5vhQjPn5ya0XpfI3tV3KBDxAcm8XfILuQyI6V4rtAhRNl/d3BAYEbOZFXjVHoxhY+qPFQ
yLPpDfi8I+s1AbVypXtoBpaTiUNfuAMicJhvGWBiMiGgULjixZmZRVVA1IA8Dz9akC5rvwXWMCZx
/pI2JKP0uRTrNapaeh3UknWU5aVp1+GG16MVDy/tkAcCDNHUOD9SafN9MaS/iM4c9stY2RMgt10N
HKitohO9auyIUyvZhb7EyalXcptJ27kJhcT3JpdaDbqudpwfNm3tdpfO4Y6r3iaLLkXTWkoe3L9b
3kcjzJj3E/xQRwWJCGAQmIhIE/Zqicic7S3d+YGkzXx+InorRdatoznJvNVMASEOEhPBIIsynlIM
7zOk7o2Plx5qZ4HokjrlSe9oq3KKpnmxveSnSffdoRDCujiD+JJptAfxPfb8pSBAhXZ/jFVgPiVR
uWtz3Lw6yNmnkOQBnbUPxwnS3Wgh1uoOZRLcoatXS0b+JqnNZ01hq9KeBrSut6+EUIxzH6ee6m3b
DzEUj0JJN+zd3/gFB7tOCbMIC+lG9nJaf0ZiPZWLjXHSTXnTbwb+woU5R3uhbMom4bepjIbbo3nQ
XDbCml90F4GhUKVBl4XqkXnXxBFWIuUoXJbIol4rsta8hTXRoyBJc3xEPQHjZe/B0ypC+sPlJZsC
jjJLzeifpyfdFH5wgvKOQTup6mvjY+AQXhJsGSvRm5NkZngsVEOAOmeQhWdb7Nrt98ntFfFQM6jQ
BYBw0tXRZPkoDx78gPVDKwuCzkQJIi0b1yUbAwRbwncFG/oVuRRrN5ho9BTFMY70EzxuZf6kQ8k/
cLiDPdDS6QZ24FejhqzLTkNT/N1GyrNtx81pKPSzA2Xgng8BYP7AfJUeoSwlBy/CsGHT+pXWFhwG
5RoXCRlzzfJfdR8zaYOVZiNcOn+8LNWPALJxmpJNlq4KVHvZR+bV3+Jqyi6V1Sbvtp+c/sGA3d9q
v+Gw0IK79m02WpaW7GQRQl1wuvflmVJq0IXZWfnPNsKg9LszNMvsBE+hfsbS5JFvpdCxPIs266++
90a8xDnGrWwLLsfpQcM0PQ05KScecOHJMEW5Hg1CXn+Rp2aV9fj73EdsOxwOHTl+mhmyFE+ZprrB
lk0nNElkteU4b6ch9RqI2WFqT0eojvflgNZX9UcmY2CR7TTsKU269mwsCuXD0tXp06f9dwY7ucDk
nAGW5NyRFcgMIdiwRl8WFnObYQYUcJ+p56LlZew4ITCWKrctTb07Y8j8R1XR4OjS47nBopBvcDYx
KgsI9ic8EEJVNekY7gDQmSPGHvpkt5Vqngi9LODH66Zj4H+h+hI9Jme8v2wGwDPiJmnr64DBh/SA
X0FmbvWNGUS4crHxE1zrSifZ1liBaQXk7Z9YrrJ+gLkTlt1eQ41xWl+P/LL76eGDbNzGfGO8Wt+S
cfrRGP3MoZBkPGma731Hww5v4ZRWPf5u55r6bfIJ+EV+pm3jviNbBwm51qavblIc63jyjslvhjbh
2YHXCR0TTiYUrZ9pQImO7zPYGkadHwhYCRYLefUC8bOxhmOsXC+l4a6I9tenNLPyXWT/hnrQXqaq
LLVtU2jxU69nP9qRm+jIE2klPSO6OQR7GuBRme8mZ1um3NssAfp/vpcWOjBZHwNgTzlzrbWgN3Qn
fupKlcFDCN5leXZ0Q43eEJCxTU1nb1+IatO7/NoaehnbUrZ7Tv5iI7X0NMwOBZTJ9INvxdxxNt0G
9kQHyhh3V72tfAqbiz0NohW4rp6Qs97TS5H09io+uup6tfWg29NjwRZrGcYyHTxlwL6wHnV0P57T
hilFks1wp/Uyv6bd3QeHxu5oyC8Te56L3jKWSMIi4SjM3x1jyIGjjarIaVucy8rmSHdYYhw2x+Ej
m2e5bhwIdkQrxNb/9CIiU11hK39xumi+Wub4NQxipjSNNLe+arethuFFM/v8YMohOTZReF4OQbQy
/wqqUTsara5v0DxoLae4O58z7SPGAgZSnt+UjTNS538nYwxlSce8rOtJZ5V+LbGmdv6eZq5HQ1fj
vsnwi8Im+9KZzEZIc/6efa17d6rhnYkqwxDHkTupRouhJe8VppGjmbEXsBS8l6CVPAWVQV45RrtH
Eg32Cd6B27KUvIISugetEcU6ThvrPnW6CS4HJFWuoyiPxvwPjJv0pOWNdeNcviYZVF3B2BjbauJS
KzAPrKJ6FIy+2VLojb6bFbl21MjEBKjC6zZW3nIXDqOj7EmZGV19TZ8OALqrSx7b1nacbfypCgXV
4gLY+3rwlln9eNVkeUhMdlYUwFBG34oCvoKRPReFzUExiqms0ck45yRodkxaXU7Sz14HrEyzZjog
ptZ5OdDw9xyFhCX59VPHVDDhnsEnk3mh/tI1VFQ+xSvER6V5nrxhvC29wyjdR7L/BmY5oe85KKA9
mLzQmSheifyh5BOTTNPSXXtxrRLJOCAaoz5SbfwK5S3atjvGaTHWPeXaK29hUOA/K4v6kbvV1aeP
RlmKqB81PfhOumFtwszkhFel41PkF198AvG7UvLCTsra2fbD98V5hg9qH+oIM6p0B2g6TUIavGJG
Hv3JxDm5DlKoCMrYv/XN4FUXsb1PoFQQEsG0j+2WRFJIeK4Cd06ROMbN0wIR7pcRKfVYe33mBOLg
55nBrGJBq9ZeYNv2OtI83KIugAncyDyxRtwzy4Ijpj1kIE/+jmOWj3S3pYIpxOPeetQmjohYh7yV
NB2mz3mgO19n3jkpx8uNGP/40QBqU3NdIORhKbVPqe8jPFD2o1OWcQps5ziQsliPFdvYoIfJtSxN
Sh1pLTAfL74GM8jpm4k8NFM9ZY/eahk5oHbc5dNpmWQ40pgOBNX7FfnoCZyP4JDrlqQMUGkWrihm
aCogunQ/l0hQ3FivU1J0d6aSzt62jQdJQPjAvn+rrf/h7MyW40a2LPsrZfmOKjjgmNrq1kPME2dK
FPUCoybM84yv7+WgOiXxZkttbZYJC0SQoSACcLifs/fao3ftuJHGN/qsu+CNLUpIyPGlvLI045OW
YFTJs8wHN6XJB+LF1jmA5w2yC7wGlQJUqoVtopa4/eg/mr0+WWuZuuVu0ofg2iNmYJfnEKa74AGx
MRMrS7tLLKQ1WTC/VyTBvRkk/CFKKBjH77AcQKvwtOTSMP/feZOfX1x/AMYg+7skBlPZZ1was0d4
PN9itUuz4mOp/C1SzSeWR2N/1hd5gmqRQP8aGduhWcGePDbMSG4IT03BZM7VmQSb/oGiPEc5p02H
FGgg55XE6tGP0Jp3ePuaFBaA2RrDZeDaO5Wxs7UQwPbS0/edY/g1uZe+Q2dO/1BPYXZu/97MeDy5
htMSF1aCN+rVMmrmSCC0SfMo2JnvSZkybwlfte/rOF01aBtns6iv3cavrpdHrbBWXYE72oO/WCHC
kuEKMYS1821ZQu4YE2dbexTAJVgrVvJ+sydqxueiooHyt6Vxxj5OhGt264EBPhgEmI2GhM4CPb07
FibZk66wERJN1OaicEj2YzQ8Dtj/TsumGUj8SOT4PgdUsguUu2DZhDZ12ypN0aeo5zwFvo+ZmoZx
TF1bDRzL6CGU+tezsms3p6aMpsJC/ySDeCd9iPu41FkIMMFbL9LoRSQ9wWdiRYspF7+4heKjd1H/
yAcNqiBHWO8oIXZZsklYjhNv48fRYfFpVqpwjySNnF8zKTYwe78bcts2dfdMUa+ZcEr+9bDKrsK0
fanTocF0VFkgdnPvevLQw3XWcGp10+KExkqEWiVccyIM6wUzGchC7OwBTsiy23EG1s3cn/LSJYB1
Wfr0a1z21ikRF9kn2SkqfVOij6HX2kYoOww17fuxEWMCk2hKwcfQoxrVMe8Xd6TAbThYhrPXpDN1
fOlU3qXHLNJKD4PXhvcSSwhNvNllede+SDIW9mND4ifAQWdDewUCnzLGU6LKruvuma96K4h+vonz
trqnef4tbxK5r7mPnGgYbIugxYY08temJNhsYi/Nwbu0LmEpLHI2ODWmk9eAyuuqAaJ/pNFEWEJ6
ahHhLE/xbSXhuBmpaG65e/UnETbpfrGRhDjamWwnx5EZEVUGOsZFpBPx0HuncWmcpbHGJSgaIpzc
6FKojd2VWxuS49FSwt1AoZs6Qcwt03v8OtSa9Vii6zIhEoXKQukH6PIK4g9LtC0NtP8rqtRrPe6G
86tDLDMFFfCE+6qK8WCRz7/ddMdRRzHc5a6HpVDWJMKN860zROY5MvSbxo3cDfhSYuR0IMq10mjN
MDE2iGXd9cJKWhAh5GzTSUnRJIVGZrkE7jjlGQCldhyNoc8Oqo2zrEg7NTywuOW+HfI21PuG07KJ
M3s42fNwX4F5+qkJxsTRW2MJQ8Wj5heaUvzFJpU5UYQfhqxuybYwrDUqkHllCk1e91427nzk3tvS
AmQG65BuCmfeLigxIzUKl43Ugiay2qSG028kthAu+3LvqDnhnEOYt01qdavSHN5juvV3EDRPtkiD
W1dt4NQB3whm/ZDPlPBS/K8bUnTcmzixmzW9bdyZo+ncdNB8TYdyAfj0cBu1KB8Wu7MLYpau52J/
Dpxhn9jTvW3k8hJns7XjE4UrZ8S8mWnGfcCK7OwlAxtndOgJPy1RH4sT1QJITdJn5W0thKwH1g6r
0AniC+FT5j4NzYcJvny/mtQXPKiNPyKugcWQbUlmoGJMx2xx5QhVZakHY6BdBO4dkcApmWPt6Kdg
jhUTt6fxcNNUvkdH3cl3ucm1SPcjv0fsFx7ybMjXfmg/9UZ9B82+JqPgYtAvOy/OchLc4Wd0pFq6
hf8BVL3YzRVCSCfAlY5V0XcBfILKs1QvddkIyWfNC5f2yox+1FB2yQWgEplISF5vKbVBhkhZ4fpj
BHXb7RRUhAf3EV63YfbF3hfD7cJb+xEjLd3pS6q6KxTMOoBvYLWtgMtg2SCYYfwaB5y5HXeKLa0F
nDMpUeiJg+YcTwVJyJppYlwwvfNAN/NskjJFD3u7pC7/EDsGbkyJzZ+jtb8I75lj2Ru/oI4bcoFw
A7dnMAcy/QBEiI6MhWSINZDSWbbQs31kVYlff/S5N+xK5T8DJDRQlCkOY2MS+caoQXXMHdsLQSFa
l9pbw0BG6VRlexVguyGdg4Rcu5dEU7gMNZBpqAI6LtGMVJXfkRjp7LIS6sZadgjxW3hFOcmKafg5
RcYCeiOyr4ciMl7lbGGF7DdpMC1XgxkchDI6aNo+MqP71Jn7m0FaFKQG453BkvLS25wYhW8EN5y2
71q/+lAHUtzblpFDzNFt0MN45Vu0EWs3iMy9NedfpomztSdpFyV2hZZ4qpSXqw72QmNsWIzTaaeT
wqdzlS4TkSgMxksQuhinB0NuZq/D2k1rejuXuJFmcGVIdJ0Sg3g/QkLSc8pDsqjng+9Eu1Ii7l82
thqjrDp/LzoUDlkTqj8y48fmqNnShfMuDQCbox+Fx2WPL+kuluDGTD9tbiJDkeSolLQzloc25aIH
h13eCq3zb1win1ApIqmmXF4SvbhmAjVS1sWSYsTUBVTxFhxqdiBJ824hzbTGRKa2Xmwd0BXXVYdQ
Nihj4OJQxusewD00xRAYC52LWc0nJKqJs1OZ54D6/2FB4JiqojuK8fx7lZu0/k3jZhq2NE1IETo8
TWH/qnFDAsbHrat0X2IGHOgFHBwiiNYdWQvdVDa3qdS/5EH9yDy7J+c54O+YASVtQjclsbqqzqif
plNTZPWq66koVz3As1RPuLBxU4SJXA8j9XZWMP6OFSaHVLIs80PsKpzqthiP5sC8y+ESXdlomDGj
gyJHkLTRXBjM1G7wpwd9ekriQ6HsIomn03cNbZK9ydc9jQ5rAOWzAWPRbD16PqAaGZb/cJi8N4fJ
hnhABdvyAJi5wnsrvoxbHVS1xdJMJ4FoBQt00yuZ3rLJrP77o2WXaeZELt+JYZUsQtWtWDZ2YbQM
Sf1d3Kp6dROWN1Yv5YHCDqO7HuF1oifADaJU3b48hcctS05HRCf07clniBHVVBmU8wbMT5AjHMu0
oYYsxc2aRmZ3NemI1DwSObbLCrFRBpBLLLT4uWXO1GunponP9KqsRzjPuG8pc3P6ehTwmKC0S+lb
c/z174+cob9VUdq6KXRLHTzDZjR/qyaWrC8NK876vUSPii1vurbVpmSxeD3bDBnYCvTd8kLhOM9e
w3TR1pzmtGxakbSvj5Zd+fcLqTtT36BGvRFYvZkwpdkVqlIsFaSzLE/Jv/PGf+wujxCbWZuxyJr1
srtsZvUmTXzQaY2fLPJS7HUUjNF52aSS/gmQV26pyhM/KkDzj82P58RNY2AfXV4ScYoxQCA9MfXm
nqtCu4Fk4WyEor4suxEMSgcxdHrKTBCNy3PLxmsz9ziK8iP0nZUdUy9PG42zni6duHQNahjqVjgf
SCuotpoXBbQVLn4DFMGqMQ+ZOB+XiOHlqSVneNnUNSRwJxFPb54PoXW/xhEbgpBDSJ7oOf5+bvnV
5TfmuGYeSQV5uyCJQ5TjJ+mliPA6tPWjkmAvzy2v/tjFjoVte9l/ffjm9WV32WQzpOPl0ev7VENx
TPV0zTowvnLJAFXVjXre6PgB1jQYaZSpzWRQgNosDwNDqYNSeue9+p0fP2MoPvmPXVyZx96irBrU
Kq1G8RE6WlwXwF70dH0dQKjadRjuGqa+KepDHyttWszjhVrMeBHI4Nfw7EhZUc/9eOHHbqxeCC2j
hxlppKdYc8NrI62vjSLnpluHNzmiIO7tKZNb0bIutWSvugR69ZpNGqjpnhbNB+Izo+Os2NyvmaXq
0bLL4iEHXOiSumd/YZCvbicKZugYWT3mHtQAxMMNatMpBn+iNlObshTx23AHqPIMUl4eAgAY56XJ
ZXlM2hWhUIYb/2BfV6gJt34Qm5uU/MPbTOU0kBIJYUbJuJfnqIX1N78fL+y3NyRbeGSyW44lHKbw
lmP8ekMSRCEIK2PxJtL6NgPc9E27mQELPjDBDV41AlibfVb8XPRKMbBsYHMCjsywm5N9ZPgbQuW+
v1L2FYYoMhLjHb1walqJnR9Y0KJMmHRxOzSluAXJP9/oxsOyY+DPvxqKcCtUcXvZNKqDFahS9f91
d8A5vIpMLvAqeRxdO/0amogCceYrAR5d1rD17GsCur5vyhClbwsLcHkK5vn3501kbVR96elkpX1j
K2LfYi2jPGRg/qDoFrCmsM4pVJassNB8zGpd7FUpD5m7jH+485n/8H1IiUDJdaTpMkV4831Mso3p
zljWPmKyeZ25rnEXDBgHEzgqKZqbu+WpEDjQObfqpx9PxYUvDtGIcjJRv9ToDuAJZv7c3WlT9kqh
sHQtfc644zg3JyPPkpGsal6oMjl2mxju9aqRTBd/eok7dLMjimHcW9kQbytwTfTugVOuQpUF59Xe
9vdnpFTGigKPNAkyX/71lxJE8Z9jGML0bNNzxZsj4CXcuHS3lvscWGedftF7OFLLppJpoiITp+/7
y5NOEhIWgTZr5bK62NEDCBHF6ek7RI7OHl06/LhlNyq0Izh0YsGYT+s+zXaVTFgEEa3MbNm6yxP2
OGDWDnZqRYiouk6c0/LCTz+zPPnT637m+Suh5+62NfNoX6FY28usHZ7TLMH4EprvUmlYZ+f2D4dK
HYo3hwpemZAC/Z5uyMVZ9JNjwremRHi9be25Q8ZHVn7pAygJ/zzr6ZcgrEUBQpsD01lYWOO8RiKR
056Er8KcHwAAtzhHY8LrwHnFT/PCPJBJXU6L1ktNjL92SYzyGGzGkXAErg3r2lUbc4otJhXxtTGy
3mxGhPytVSgRlHpV3IWRO//0k+odPBK1LabsN3kavwvD2D6G2ZASoMxTy0YgW1j9/ui4ai7989Fx
DKFTbzAcTydVlnjVX4e2skWn3Ac+OvA2j7c/bszLzXZifx1qFNz53oKZvHLu58vPhGGY0W3on/XY
QnbuYPgNpo+Ex6F2ief+kVBayLJR3FyWXQth2EaGZbZfdktRu8AwUPEuu6Kc5mv1RpgU+8flqTZ4
Wd4Mv8g/v1kaDz+/GQi5729GLNh8TVf1bnmfkYxg1a7126NBDzdyo+YxApa/HzxWE2PVN4+63iEO
rMRTUtkDYonpurDs+mH50a5xk1VSV6Ryqx8NYozEkxEgiVVvlGHZQtSn9NLqVdlDvq0GY//6Rrnh
HWzDy2+Xn3VL1LlhOorjsjuPE7nxeudvll2h9SAc8D+9vpOpOcYDHfDlNZ2e8/7337r3dvhg5HAc
YUrdMbHS6eabb139c844BhVxTDlcZBfBybKJlXi60aLnlqUBNSo0x4g1E8S9pMPfl8hgr4sG2wQn
E3wluy3e9aHP0rqOP7iEi50wv9rrXJsPHlxg2wDsjnjZ6in3xcNledTbDV1dYiqMGDVe4qcP6CX6
m2UD82e4oZ0p17lIIeCrF5h29je12rRN+Tlyqk2EK/VYqfirmtPqeqjkyaP8B4Kap0qjiJh8y3jv
qOeIScqvIs2DaOIMl0SnoyyVQPTHboVscNPFZbmulP331a+nYQledoV6pDfP7VztOWIxa9CqfD/1
FvJo0ZSbtpwfCGwpLn1RyWt0R6wmWr9+YkFYI56iJpiORH5Vsn9CVLxXKPZnij3urqM9tG9q0sz6
HNmio9KOPbVx85AilVsBOY4GchIjNDyryCB1fvbyloIBWJ0T6T7fN3mEwH05Of7r8/i/gq/F7evF
3/zPf7P/uSgnUP1ICX7d/Z+r6HONKv9b+9/q1/7+sf+vn3osMv57+0a/vC///PePt3lpX37Z2eZ0
8ae77ms93X9turRdPgN/iPrJ/9cX/+Pr8i6PU/n1X399Lrq8Ve8WREX+1/eX1F1VXSX/9fPbf3/t
+iXj1/Zf6+wln97+wteXpv3XX8L6T2TVruM5nuuC/OJ6Gr6qF6z/dG2Lq9xeLjRhqZUmK7425CV+
xybJ2OXubViWa7G+bwpkwf/6Szr/SXyMo6yVJv0F27D++j+f65fv78f3+R8ghG+LKG+bf/1l/DrG
k4+npkpCSj4X9neqtL+O8bPjZ6XZUh/sZLvz/JRQNgwuuJVKcp5fje54rzYpxZUrilszqGJ30efn
t4HQj2iId1VsNOqOZ1+ZFWlZC+cEf1K10r3SeFUKoblK9l09fEEw0dzMleTyGCiJaJDqfjrw3//A
n/8g89db+vIHObpnuKzfLdsmJPTXP8gZGsoDQRhhFXFeNCWIeVXF4O1zve6DaxQIWCYnAayoNRvi
IcAnBcVw8edER4dG6rKbRgfM6Ze4CfpHHePQjV81QHCocUwpt4dSkObdQptbL4gcUymtF05O9Tkj
xii0i52wg+Eqi4pq7eO+DUl8+sPMZVlW/Lg3qz/TNAzT1A1DCqYWjv7rn1lwssi+LmjRl4N1rkoy
gbeUCL7UTR/vo6iFECoRv1KEPUeZKfdWNZXrRS6Mway+AcyMdDYboceHB1F6KDioFzzA3rzEQC/c
0iA9MdPGW0Z9CsilnfqrkN7TccnaIRIU0EpFELrra8SX6eGn0trjybMNP7jpM4ssjoK2MmpWQk0L
/WvZB+K5jbEvmmWfHwZmNDTJ8+vmmkgSk5BxD5RFqsWHziGuk8Te/tyk+bkc6uQACcKiNyNt0ErQ
mfE4BB+a3gZLCtxit+yO4AdYJ6YWqUy5e3bVOjWFFoe8Xjsmpv3URbg16fb5JhGBjkIWzGuNxSWI
eZlcrKT/volE84fb6WK6fftF2RSeCS5wbO59b76oVuIaBgMBZ9Vss11tErGUlhjKtKhPD652ALpG
8E4WG1e17cC0Je/lrGsEPxLIbpKjOb5kk44P3CioxE5dsHORgt/rfkX6cmNfabGG6l+dA5FG9m2Q
FtExp9OLe1eBeKIG1kSCu8tR+sPfX2rGr5Wy5RzkvJaGJ21LmpAffj0Hy6Ec5l5r4nWqmzW95AAc
BZqO6yFy/NeKvTPCbHh1Irr+5G4CLAIrgdvvhA29XJNFDRgZpJ63LTzCewwuFts1Piy4F32wzMto
NOnF06bL7z+6+IePzuzWRTbHV2PjVP/1o/d6kVbVpBHB42VYlUb72Ms4fT8AIlnlg3su2wkkA43F
lTupmJ0xWJcZ6NDffwzG6p9n2MsRZLpF3cDAwkMR4c3o24zD2HZ6nKyHuvLwHfZgGae0PYtBvgNK
kl8W+HaoHk16Xu2bvHyC70Lt2XUePOuO/ot3Klxa0cujpX+7PApsp9uI3nZXCw5M1FFFEY/vR2V4
7zNugn/6U/7piEqbujPwK88zl3X5T0upJrcJTSpFsu6IRYAdkvTn1rxvCFc4LTuduqiXR3NR1Aem
GNMhUg2dH5vF7zbFgBerKHJ3y70C3uOWsvE5lyQ30yT/wzj6TycCVzz3PeFIPrf15kQou5Zkt8TM
1k6P4FIL0HJagDD6eEy2QS/IqwriL1nNZB6imoT2/k3Xkj/cs4QaA96MEcwOYFdIl3NAvh3MwTh0
dmpWGZpn36IhGXy23ERsjJy8QcZ5/eIFzLgbMg+B8ka3Tlj1f/j6xK8MDXUmSp2qt8EchVGK0smb
C2KKIDEkNeEYBDafQ9Gam0WbFyGFESn0I7doPtkxdKvJ04Jz1CDaNoc7JPsm6Tflw6hUALblEz6B
JBKndoKPweuSq99fMf9wqNTCBAKPYzP1sRcGwk+nGdpSwzXKMWXp2XGGY5S6qgX+eaNR50gHZ84B
T0KanryE2UMNL+xPBaZ/P1KcJ/zTliWBLtFl+fVIOZogvNTApIRQDep+9DCGhEtL/T2i1urZjgkt
aCp66kXXvJtIaN/ak2YQo92RrpaJi9Mk+S7B7gXDHHZK62K5lIjpt7o/FluPUXY1WxZOv9a+10He
bOHByaNhNS3mqR22bVDwPeHp/lSO2+WGngGA2mhJ8cRibF7p9iyvjRrrcDQ2CjnEJYZ2vvlDI04w
A31zzjqCu5rtCcFR0K03Q1frE8gAaqVYDxEq+eYlh2eoZA0gezy0DXhK9UudZ9VGTlCoOxPVhrTx
9Kb6yq3Dag0sPaPhHJF23ZgHNdl9aIhrrOs/DPXGv19clHaYD1LB0E3XEG8+aIIZpWj9Cf9KzBrU
mRUfHSdb2Dj6temQ8jyF/REs36nrm2ZLNPKjqHPzHWCC85zW6cnpRbEysqB/JY7pLeJhgKNHZEw6
PIfQ+8OM4R8OLB0opgs6s3I6zW8+7wxbOxy5j7/O7BBBR3s4GcGlNiuEArH3YWhtLLFJcZ3W/bff
X16/MlvUKODoDIVAHbkhgfZTn+2nq8vO8PbHslNfauftXw2Os4lnqzG77JGPzFWv08z4/b/6DxMJ
R3BJS7BZ3I2lpW6TP/2zbd4E7Vjyz4b04z4NVFEpvrGc7ex35INlu8IK73GXNnex1nbIyfRmXWv9
vuurGCJoXVhrI7PaXRrNn0qkTVdjV2c3XdIggfX99kGfoeKMYfqHj/0PB8tBe0l5jBbKvw9FlYDU
jL8941TWUc1HfbyyI5pybWVtaiMLD3M6uJs/HKp/mzHYRDBxr/DUcA3fX32onw5VB4E3pgtprZKK
GOJEPEN7bmGpjnceQEwc+c46cwr4rz5B9mmAdzLKTr6rlytoPXhK3fS21eOHqQk+eQlsCmVFxU/y
wUwCBO90Szo/wime1FArFG+UQvrv/wKbc+nt0GFTWPRMJo0WLhTdeXOWxXw9rVdTnIgl80ZIznf1
iCgd5euum0H30nkC2h9CKoGPckV01maSWnzf7+QYNJtgrnARyK1uZvlWWsRB2VqToA0mf68vQ3dT
Tf4lDC2bUOpsJsMjvS1bCmyW7Vabwe3znQjwWM4sY+myUF0W3hXz6mMvcrITpfbVol2ZC/pq0CZA
JSW08CEWIQa8b6TLYTTcVe1a/QZmYawhLYzwMPohqsDJaDE7U+6c+/e1lm2rfEYnRzMNX2AT7rlx
rEwtvs78qAHA+qEnKW3bF9LYRr3nboZyNteExKxQX8/0q8pV4w3v8pqOMy7hr01p7opmQFnOnHuj
B04Fpr37Zg/MSkB83yAYkY03bT1POw+ldsmrdy70lYc7lnLlFphXvmVgbsnHSO2NG4APGeHtmEY+
IY+uSXzyXgJ9jNA76Pam121l700OoRzMTZFryaoZ7A9GRA47NjRSkJ0thfH8mPLPLqpjOYvbETrH
Q75OrwbTjO8cP3bWgUmiqmY0T6aO+72b7Gab1NouHLNdV0S3kLNh4oiiWCGotVaa1KJ9I8pTX2Tj
Ou7uGhtdVCmgdaY1nBM/FyTOGDpU4bjXMAoAphZexqqx7Wksj0/w2j9RG+7BZlA+1ags8tUyeDkv
9YRyfEyN7ZhYKBT6+eSGebRKRwv36WmRMBuGdj0SkLwOsO7apquAK4UBVEz7nAwYx9tivCElZrpy
C7Guq+lTgy16owkAdmmKhAx/SWfDTmV1t2qzJKJ0qJXrNn9pfSZuE/h80PzdlnZfCCUnuulc3abn
wsycOSHFFqY1q0YBPsruONcEBJBFzXkd4hgGxbN26g9JaI6UYL0vnV1lN7ANMhB4RCVw/tN9cvNy
DcC4DsSp8xN3FXrmVy917xEspqs0Ic3o7LYJNOJkusP+IDAT8gZtPt4ZtB+QClSfQtiS1ugPp1n/
aluka0cGyVFpEiaAEznFaVg+VSAzV3Xnh2uZewhAOAsGy1onGW2OtKXZDW+d0jwNQdNSi9XmQODN
OpA96T2ouzZZXn4OYo49al4KyBD31rmrxPtgIXaCo32KkHG1XVBvJezYVYTdjlwubVhDSvycTRUm
77hdlSIz9lbXneBwzjtkHsTrzIQ/avSn8XSRiFPlRDdWdSK3bZsNh6i7G+oI+gzjCdJiTPxbqwmN
Q0UWWzWLeV86yUOHH2hL/4Im8jEzKFOB+Lf33Zgd6wSg22S4PT1Cu9jo5QDYMjSjbTB4ZHwpMUyD
8WQWw5fMIda5w5kQFlsqwfZqmp1tn3CmjUb4Pu1o+jh2UW+Y52WQr70JdwzWgCxGAxkPyAHrXtvW
tvJPefqDmesW932keLMgJTcLU7GnGP4Yys9+61VQtL5QKxRrz9UfK0akdWq5aByzxD64ib/SsMuv
e0QSyP5qwv/gR0DH1elNPOtitHdmnH+y+dOMUgZbC2PVJmuNNc6+ae3Kxt8y2XwM8yk8J3G7gXGl
c44KgsCmI305lKsaAlNKOavRhEMz6A0wJOi+20hW1SrTfXrzov3iUYEoMzhLTQ5nyc5vaxV0HKWP
RnFEQfcMvweYRO8UnGbaCmk6QUOaBnSvhOMo003MkncLaYkKfz0161am731MDyhLzA+1yQONEzfz
cGp5JE/Cd/rcqpGCer82B+0xGWtiLMch2TALsbbRVL5MJS78qBy6i2ztj2iPs104zB/D8FuIcm2d
JBE9I3CMHMg+up0aJSgY3BUWIbJvPARIzqg9ux7pQ0Upb+2yq0jF4gZiqED4OjSOeC4J4+x05F5W
3HFfiO4boSMldb2tXVsfWmhAN3y/jIMzSu2QsqRjJR/0IRe7mMZn29h3hLfRQEQpudMKuapH4l06
V7kXev1pNqAJGeRUr2QPnsjS+lWa3ms2Id0xdASimZMHHYjs2tXTjxkckJ1LObMKb8JHJnlfM8dt
7sbGutCSOIBhIN8PDvrW6DAQIE/kdFIBuUFGoFOREzsoqAGxoiC7Jy0cY2MrUDYJN9ma5Ml508j0
qafZ5wEQs1RwYSqPQ+g0x7qgy9OVDWp59OhR4jJzs5KHsaAX5FQQdGKcStusC0BAAS/T+qzbF85H
8o9J02h6qoSXrANDi1OyRrVn+WSh3IBnvaFVQ9ewS79IrzTvqO9RVNTszTRFL6RHtfRojRV39GIF
o856xve+qkzQQZ7oLl0c1zvTwhDjaccafEfZymBtDcGHUCinmgIs5DK8sWQO3XiwLp5Da7cX1qbr
EhhaKEHTurGxn+vXDFPZfTP4TFb5XCA118KoL2WmPYWu/8hi+1hSE+fHnJ0J1rtNPHJIR3FIonpe
A75BhD1oG9IN7RXEYeQsvTzkMIKOVAyvRGrRV3byfJNoGLg7HN+ipoY60y6CH/E5VxAbsjQoLRLD
mkUOqMoifmpJsVjXLs8zVryIQr8xhDduw77ZhxZxBXX+ksupx4ymdeu0IvxJrAgUbzGel1tc/AMp
f10NzUO4W0De8QYU4U44Y3MThAUAl3Qy9rLS+q20jc+kiiKoGj0DXbzjHAxKxVzIxjsLL/xhsfVH
KYQnR52j+mQciq54MbRvpFy46wwnP0ZGdL6DQoCMddpQ+3XvmaBezcLnvtrSc8UFQRqbiqjqLDAl
Xbg1zUuJk++ZOx4Iyz5mGgFiGwcG14LNOpOpIDlQmbbqcn6XSt8W8fwpSLVsx+rDOT8OcZZ/qvvi
gRQxkKhu59LgcKgyVxVhOyDg0g+5KR6SRB8QGO2DYMd0JJjNQ93bR8uIv0bSICpXewmad6NuIZYx
D1NJ3HkzuWKTeXILgdJdW4zaK8O6jSJ/04a1xT0gswjvsb1tGDDMA61A5KqveygqNUgOK3D8e/i2
AK5jcoDt9lCNnMFT7oW3BjKdPOb8r0Teb3NrgAdEsFHHnMQLidrshAHgrJY1s97gc4vYm/wnvA4B
JLNUR+Lp+hfcYR9pjZvEeJVXZjA893UnqC2lyMqqbgMt/jqDdrwee75T5KA7PbKZd8IlrOanDuMg
PGMdRHX7rZPzJy/GMtkw27QGE/jVCwZpvErJkGxH2WLL7uxtZw63uUaQjFaG27F0brxKJ9BjCB/q
Tj+4Zbq2Y93fZFapkWzgmU+sEh+NSUOhP5rn0rRJrdXt/aC4uulz5uHKy5SAmki1K3M09pmuSISN
/2ypSyI1xDWDab7HD4NfQrVsE6O9xZwUbAHh3ude4N4nbvFOIg06Ikgl81G/HWKMdp3lbmoQgGe9
xCmPwgOzM+7W6MAgq22LxJzuBare3RTpw2YqbjO38Y6xAZcP64p/ciSzT8iKMc7LbDLbB23M102k
NcjVLIPWGukoZqw9J8mo3xTiYIMSYJY5pxe4efjbGUwyqpDrWM++dZRUxjTj6ggPRXUdN2m/Ad0w
Qfp2igdBvx8W5a6+peiLej0C6jmJdjfw/6jX2cbR5sdByk+j0G5MkHS2qM9V2x19mNDrZiCZ3GKY
F037LajWth5/Ja5S6s11nlgsa5gPEuGzT2uU8wYsNTEcWJXcSrdcldWjRcoDLIZhlTbRHvcZWs/p
DMb9IzUxNUN7wfvWrZL3Zu/cTQlznz4/GobSKrYlM3hTu5/I1oUXuXL1Ot1MhL/gM5uvSyzrey9H
Xy2T5Ojn9h0zneiuYl4F1FicGr99YlGS9AXZ1CylVBYHEw5FiiVc/twj5My9mPUaYZpM6Is9xvCP
Nf5jzqPJ2SVmsaYU/jhYp9RKTeIeSXI2wZM8EpF6BvvNWeVD6px8Qs/UJy2KOQDubx7QVG6GLtHx
Z/h8Xr94imp/Z0/GfaiAa/FezyMU5waEBbprRat/CQvzrmgESaWum6ylQJ+eC7FBak66sfVMs1WC
eCzIP7TCd0O/MWzYFOgyfRBRTkF+11c9sT7p+kjQr+6bKxETfFtoSOW8/IqVD+mUBByo3vddZkUX
UmxxGkgk/k3+lCZksA7Ua3Nbf44c95PsrA20mQ+SI5sxEwOFAhndj9/ZgX89QEvY6tFtw9Sf+ndx
CHM57MFlBMETa8uprj528/QcleVd26IV7GC1uCBaTokbQDYm5vCYZNlqjub3qSefssS4qkoHyzlm
GwZSK9hKKMV1Ja4mH8/HLMVR6CyAgWitM501MQ4zBM3GTURG4KpMtZDiZlTv5yoRK+jKQJsAljFR
0E+a4avwcUG1Qnvf0ImxdtFcB8eu1x8hd50KQe4D0VXhSjfCb3nkTzhk5/eTMhy5GRBQw7svzWw/
iSBbuWEJtMl0T9xzd9JojGsjT5SdJrA3OZM+m6xOvfc8ym/pS9VozwJU2jZr5dcYjwvw7mzDOOcX
EiFH+NnROK7cr68nB9YD8xG6pPglUfkVKw3HajoWJZ8aL9rkRfvMfFD+oQNL8AcziY9dhiHaDqHl
dCZfjRNE41pP0ZvkMxOdrMGWF0X3U9O+RP0Vt267H8D6+1CHymL8aMT4UZP/zdV5LTeubEH2ixAB
X8ArvRFFifJ6Qcg1vC2ggMLXzyLPTNyIeWFI6r73qEmgUJU7c2VG6WxS0yvXGXc5vqXZSD4NyjZ3
ie1na+VAWRjzfmDw0wHH9C9tSU1owVa/AQYpgjWnTt68fNwRMYoSyVAuTjYE/MQSzIMF2SO9BDmC
UmyLJ81MeeenTB/AOrFKyjSnnqnBsZuniyifkjfX7ZItZR/x5irFrP1r3ZdXzKeAWMuyhVmwYtU0
OSkBuZ5pzCSptoX3WK6SNufGi9QjTTojyXiKe8FSESKzZ55FAb4iIBDBoqgilqLoqpkb6gGWVeKB
KJqoKjhG+1S4NBcrorl4voXD4zEJwY8atiJrDBIK1ZZ5cfrZ2v1f1LFbom78PIwul2ny1k0QRdjx
NwsmJM0iJJJLEF/8wVtfG5cZsRTyop0tqDCgvNUzF6FDMaVPJJMec/LXo6gXUzE8Utp1SGp/oFCq
3o8AyHNP12yVrOJokuhZUmFMVIpcH02ZUCOGuf5XWN2EFR1SZsBxQctErKfE/XAJ1XOe5H0uotcW
ZXspBp40wEUz0luna4MLV71brdjD7XrTdzGBk0W4eS0jLTeiHMO9M4ynfJA/E61tWYOfuJssSFqD
7W/bVD64ETgdEEObiA+HmnL7Lc3JnBsUv66G0dBr/zcgbUPgyk02MncMThtZTxTY2NCTmNDE1L4b
Uwc32U2bVeDFl6B1g+e2qVZ09iwxD3xrj7UVll22JBpcrqWsViEtXbt6mjjOdJRq5sa+vSHZoDQk
ZYmeEQxXEDCRuy7ggKruijTbgBO/yMpctazsB7LX6BLXY2fY/YaQnpaDiD4dJ9mqwpacd/3fSuJZ
GCv+WUMW4/iLX4uJCgzTvS5mEw+qUuTmWk7DpxENLETWXvt6O0/g1tPoNZn701AX20CJI7Osb/Y0
0Bub/LWpoEiVBZ/OwEfoJG+BxWQy8dq78ZOBMsdfmGLbxKjXDVRC4hLQYaHO2cuJRUqEdbWSIthn
QfONZrCP+wodRZQTqEnNQ9QIqQ8AMrDu2mvU3eMNicZhk3oI7wWFdUPNoqhtUARRfU3KRwUHvYbG
1HjGTlPAC5zLtZNzEvaaaq/hdK3yDonUTumkp4AK49h8mHxPUvZpofHO0t60nDlCU2wriwUrmRr4
Mi58/zqag4XVrUoH9a/wDIpgtNORDAbqFJnpAkAVIUWva8mAgVx0jLWorKcitOJDavsV09OhW5om
G75Jza+jSP71vvuGPrLtPfsztMeBQ6HfLxzF7aMsY8lwlMh9Wv7Snb4NfIQ7MWoQ/MRQUB+RQ+0E
/5b7x5raIiXyoeHWsc8mJ9ZCmyHdEleYUPtKafdjVTGv5fKgvy5blPT7sHH0LnbKvySRkhZ1tW0T
95JW0Z+h6bPrCFgvPDvedMYQLBO7P1Q6YKMTs8sx0S0KpywWXTnhK+kEHHUgkdzs6AHuwJxUkLuc
hgvYpGQbWu0zkKbqwFGP4jNNyXfjXdV0YE/aHcBCVbC5Wjsn5giaIk0pgZhOqQ3PWBWgJbMoXY8D
EeWsN+a1p9nAjJpuQcPhwoQ+u6e+cFqMsuwXHTKPEV6mal61ur4YgWj2U/rRVQlorkpikmy3uAMj
FogRdpelD2VuvIX5m98+D4TVVDG7j+Ja7IPSP9devS/H6S0C4QLuWNf7ujVWkBv3JF35Sdzh40yz
pa8SKDFt99JilU9HSJJ50p/myPh2ZFwR3c2gKZnj0hwzwIyS8os0Ft2mmupdIaDtymSHJt5yHu9f
Wk5jjTfKg6hVybKgNqKi4LW1TfQTatlC9RYCdzh0GWphXK8agfKXDea+BKu2EGG0LUw6YmwXP0MQ
ZSfGMfmyTrinwJ3e903/5nTJr30NtfgOaAN4//4+LbyVN43pnUOUf7aSe6OUT3XkL40Qf1M2vzge
bDK74OMHgXM/13CsY+J6m3G0NnTj3UthTWuHegnUOp8GLIFjofabn0prMoaLfEMKEGeJT+RJLywF
osMzWxrkWvpUwUet2NTmbH/gdxQewwKyLSQQZ7m11HDn2x+TSyG1tmZalviAYE7O5x7QLAq98dOz
V8CWKpnZ1MGiHIpx2ajrhqmtwkURgvQoW/VunqICGIYXM0Ypc1QBM+RSaaaB5hRinGA3+pmMUDKy
EHEoZ8Afmgsnc80Fx9KLQV6DUwLe6IgEXFhWBkMkRo45/a6EV66tmsW0KFz1gpY1LqIOfqJpEmhQ
c/ljJPyn4JY9Gi7jt9oGjFOXBKX93DWXxplbkX2SRl7n+g1GQLS+n5VrV1rhMv3WtFDWfALLlojC
AjJcvkpdOByuN+2pa6dZYX4WNJMuEtVDtbXhnSmuCpt2YfhzGUc4zgV9H9Eqa37ZUTWjCVoRtxPp
VOWzR6p4ADfQ2AwN+IPcjAvNWl3iRm/M0ap3Kp+CtaZGEAXW6hhBjdyygBNyiiivvT3FNvN7yDBM
3DHgyBOyBfEQc/w2QhlvU5i2DvR/CIIudb21a6wtP/jlYMVq7TqnDrDCNgunX6a/5ZOOvVWc8KyS
DVRcTFCk3nPPpoIVVp29HPsC23weTWvU3GCvgbkNbc/fKYpDF/pPXi9+eIigJKhEH4Ud/4Zj96IC
yudT2zjgDATOMpRMlf6IyiBL1jDl2Bcn0avssl9pGJ+OHuXSiKJ640PgmQSAa/4ZvJG4ntweWFAS
YIfhOdeyNHP0hgINI9RzwDtYCF2xZgvXEG1hyDjEVb6pAa0SAi2PFtyKyZ78NQaQr6rllAClCWJQ
vBwHguhp7T47mvy+0PSSWtiAAqAno3vxOYssgfDlqn+eYfYmSR4eWNW2Rpr8g6l/KdrraLriGBhE
tsXEQ/51hnWSUUwW2HBe0rY/tCAmm4oPCIj7uAywQUXJ/Fvoe9GVLVf6wKOvJHUbm+Cs/OaNG4n9
QPEXXw9sk92yLwDjwS2TVCsruHpy6C0DMaIEI4su1P7K6oiTTwO7TIBXDY/qXkWnKqz+Zpn1y2jw
fzVqRNRkVzHUAZeYPzRO12ycxNhWMyErK0N07Bzkvr727ppp2phdHEIoqcKV1fKrV9Ob6lsGiD09
AvaAP6zkVlk6g9yYCsaM7n9pTH8to2aXh1n87E/xwSEQtp/CX7L3/DuiZ6SdJzwZ9SYarUs0uO9A
D7J1w3uA2njQXLcen1emHXORVaa9hIN9b06fQtTO0oddsRhDYmlqHRYev/n0VTEoBkG2dKhUR13t
t6mlf1wQhrRgjosmcF9727u3I8oqGGRck+o0F9QYHQlCTyIDhwc/ZqGvW9UOUkTpU/eq4CDlyfgv
cFikagPkSDT2F89ZFwad4WWm3vqO+9vHGDMmyXMC3XiheSUD0AerWVuINLSMmGAklunMqlhOeb5i
bQlXjEq7JSlvojMSsLGP1Bkk59AHdMmnmjGVGDcAGw1Y0dJdtVnw1PgdQksIlU90A5jqolilVKAv
VCJMeEHOxdS9fTfyPGvAorIjpuHDK+VbtLVl8iktY9y6ac/+L1fjJktp45ZR+dROzrxykbuWI2c9
ADPR0veaVwc6DWCSkkdAbTQLEBSU3H/bXcimqGGxAd7aLoth2nJUhKjblu2+zRjm43zi+oTYCh7W
WkdoV2xouofKhgndO9dSML98Q3Glh0HEiKOeyOFqRmIZ1b8FmvFOIhovRg5oC7uhMbFnyGKQWE+R
xLOaS6831FkQXV5pgXhZYnrm2ABhUVX2l2BLB4a544Ebsl1hcWsRQ9S7N7LmK9BBK9PIfv2Z6YHX
jONCNuURLYitYhfwQOZwPMdMSxnL7f3ePjYlc6qiT/lVSNzf8KzEUVzGjXnMrDog0dgCR3MC6GFJ
8AOSZ4+du15UGUehIVslcRYvPOoRvAKiZz0jFvcj1ouiemAa3S6DEnx1JN1/o2vb1Ai1/K/8nV2H
e0Av3bqjpGyZQZjkODtwpl3YB1C7FaCekf/ZCHCa84NHgBvgPDhkW8JAzY0DjRpoFzpZ6SI7QGpi
8OvkZ5aDVU46dAm0tuS946qUWAMELEukgF3mogPH4bbzjDdX9j8eajMiQTgz4jTeY44lpBJfBwNa
QxXRBtKbm5IMxhobJDsqO7TW7RT7y6IZmBdRLruoRX+X8LhNjabeca6ECkc7Rse1ErLDJwpOm0uT
kRAZfiamyRUa1qh/rZ5VpLM5OFABxMCNo21HTo1Z9smmuoJ2kqJctnP7Xs/Da5Q5x6BL/2Wh/SY0
veuDXb/6YUsqss4tWi2r1TjBZAcK8TRGHWS3JOLUloplWyd7UxkhJHQuoUHsMW6fJtcDpQlBmJuO
KieVcbvUBX2NmXxDgn50aHuf0MYX5vgaUYq3iliMadXCR9hO7BPKCLSM0uE2kCNTwvrH94C3Vxa3
uhB3Ge4ehCe9HYL+SbHxrAqe4lB9wzXCx8eXGRgACyZ3G+QUApv0oYKiyZ7TOnqk9+Ir7Sr2lVe2
pU+OA/fRgFvPtR8Z3UHGTALOTeDl+Sp3V0kyv3u65KhUBz+q4jAOJWE/qfC3VT0sIvnWychaF6n7
3rCKrO2eNSlqo3Mb2auMY3RsPRZFF6wUB/HMqjkeqh374jgtSLqXzSGo/3Wc/Zdz+2yWM9bBrHox
VYuhLyAjbPnPVmi84z47NMoOF53HwlxJBHY1+Ww/y+lR1/Jkd6a/ywekOlVMp5JLRrXPqmB3wowX
73xOWIG3c1kjp+fuIyKXf4jiMl1oSvioX+5Wka3pItLzIg+Gv16PWBmy8GJnqGZOUe6tQeXYLPrt
HHOHj0b5lNndH3wYE2RAv+6Eu00qRAdJQHxT5lxuNXIvNrJdKP1uG0+ejyCZ8YimWj6c50ehFVdt
lcOQGb+83C7XplEfaWim5JTM1IJE+Acg2kdw/PUKQpjaGJG7G+ugWEp9O9rEK6eONMsOwDKnc6+j
OEwDunuyzAvA9E+v6na9rF5kSZEVUwuW4+io8UsvQ9i/6yBl79HVqDrXmdRisES4b0r1KpgJIBWV
Ew9Kun4yjgMTvUNkm9U+r6r0uTbNrVlq3IXVYyQZOVlW++U3CIl1hUHN87qllzrUNdQWzEx7/rGT
X8WoY5cz5oxL6nKG5inz1brJsHkQ/sIMw2bZunSR2EEIS9lpQF3oAMjQWn2nOObRTXLVFdPfvLIh
iEAypiItRRzUxcMsHxuKywtfnLyqfMAHh6vH5qgKWpwzwDYZxDZM6DUZen83m8xKNBuuKkrfs0Zy
YkS3Ct0C/U2Ial04+6oVn/SlgRe05i8PYE/U/QQhSlVj9dlK5lA4x2laceqE7U4GmiCHfok7bW5y
BoetCu+IWDY8qfG8ukZ5n0/i6MT1UyaZ54eIDos+yk8ecsnO9dND6aYcFxpAtDVTW2p1MUPR2enw
q9WK+luZ4+zhv0d94dFVpMtd9DVPtq8q9bt1YvA4MwGz8oDwwOeqWImDbH5TWpNqdljMLrxXdoXJ
uhKmXiba208DxZSyMQPsdPzOuZVQAlCVCypYxlWqFE4O2W1zbPy0c3aPvjuZCxTpDWiPBW/yWdYd
0uyAaifrL91n1hVSQJwlS14GH4wJz2AgjYRjLIQ0hfLdydI5aYP7zEMZaaDhYYt4ttMfmVsXSnFp
f6x7Ljkb+RPk2Jbp8V+SRBmB4vG9r/isFc92yXly41fZFwTTgK2acC6NNpZ+5HQoY/JdmcPLPGbY
IF6xbdZlyCFCkbcxrl0v6bqWVQXenuPwENF/gmbmMD3qAndXhPqKMDIoK5Gk1EEArNPQ5MQ5fJZO
A7aa6cyi7fvveMSOhC2My/VXKCShrhfu/cxxJ5XZnZ+MBzbitAPZvbdOivQV8PVXHObgugzrb8xN
hvPwBpZzEP/rjWYm+4Ihzg0pPyt5nGZaw9mZ6ndtZX/mgCtGgPSN2wqPYtH9Q+vxVXFpzexANb3k
iMJzPDRpUA0wKRCIRGBh+rmAevQxiOrRtdTGV1m6HlrGB3nB7ei51KhZL3MQrPzWGYDHF1tP4aiw
wKyT3MKCR9EH3t+xuLM6+8+MdP+e08SuIRSSGI6hcKaa9Set45XyhtchK97bnO0Dc4PnJp8NPEgY
jydicOgxKLZsLxJfxFsv+6Dho9gQ3/4UE5aSFEUPjeHVDEDnsG4BlhYsm2VnLGVW1cvKsyg5rpAV
aibxbLZggTUgZDsn/fGqhz+AgcicgHZ6Dyvc4GRvyin0w7DGIzwdox5qepiIbKXC9o12k4L1jK4I
wy/xE2IksEvoDFnjrBqOUddb5F+TNu9WTmiKLreHWKHSC8p18lY9TS2A1clRaoWPCAqtIfkc5aM5
gRktrwuYcYV91cNfRFPdwsfQs5eBA79ZskJiJVvZWlMvZh7NQlDdPHtXHqq9ijPxMTh2sx0afTAD
b2tNv0HteuB6o+92doctiJB2Zc7OfVw6wXpUIlgYkn296sqLrTt2f/oHrKuDps4HpxAlp8Bhb636
jWAPv5ySFrpTE3Wr2g/75TQYNKSa07d17Uqvtf4aTaqLZ+yVS2S1Dc9NvaQGoN4Rd1kbmVQPWj3W
ZtevaYinYCZpf6y+fTWL79SnCtXx1cCKp7EwEBXXdFDUJaUWIVl9pGysU8NMWJcJHkJcerQoddmS
yMEp3zpb7fGhZl5dXQfoPgVKzT4OIb5afX6QoGAfKr8yH2hmf6wt6zUwg+ROwxh/AtX5PEAtYARm
gngyx0MpO4NaELIJyZidrdCTKME4dOKMMU9ZykPbodhOkXMekvEppyLPqWbjg4q+x7pItjCCm5Uz
50y6SDtFXgL6NO/uUpvnt/LCjyDyEwJ/DbY8DjWbzmKn17XwEHGnlkSY9zb6E7ouzmJPoJEG3sBk
SrXb2KwqJPDSP0+uQyOM9WgZaKMu7YoM2lv5WvPBEjuUd3Om7/Er54+yjjcMrI+0XbrHJKSGOzUz
9q/zm9EimZkJ/OheY9GKqJyjY2v+E2zLp8x4Sur8TkGNAWCJqhukzsH0Mkw9QpyA2BjLOsWCkXve
pZhAz9WYnfWAmq903O1nIRtMc3O5RLjxeXgrhCp3Ok9CfxbQACabwOKQzW9yDNu7gFH+EqT1vk/t
707Mq6aL7J0fGMe6RWF1ssJZEmH68kxicoCL4cCN8WVAFO6Mcc2Fjx2wuoN+BAfGTJOjm/8oxQJP
FekZLAON8i39amzF+lWH4Gs/4PyM1giE+9nJk2V3ntgSH6wg7Q9eo9SSsfMZB/9Vc02dVeahcULM
qsFGijE6w9bCB94GPTpIsqohjdKa1J9weuN3cUFYi3BbJ7rGcF8R5XN3MlcnM6jyMxXwO28Uj/21
TBNeWX4wKQaz+vncGZ15pGdogH2GnShvo0PZAD2NUubqTUt7VIFmbPksEl4ZPmXR56RBZJW7suv2
Zho/t314cXgkLeo+RF9l7NEN866dY9wC2nuoHKoj7H5v4b/SmT4HrtrQ1a23ZPLafWigm/W590YF
D4Mkv8ZzZxT5rg2vYweefWUwrMsmdV4smwD+KKrkHxXdrj+8I1uW9ECEwXEEz0EGtfw3wqZamRnB
SRvfycKFN78A0PrQTXR6WWA9KoGbNB1bfClsrValy4kvQaNtDI8OyRFjMj2NP2BXD4Muk4c6mXJu
i8TfDXoreGf/gs66gGYBJj/Li8XQ9zI4PeQV13YOt28dnvHLqcQq7kW1cYQngdm7jvmogcYg30Tm
gyt8eWrMhPawxnoYri///dwRD40Y9LFzaCfgffIYOtPNlNXZLp4BcpbtlDx5bZg8hb1B5tS3Qa0I
4e3YQdESIeyyvm/A0JPQ1OHGu34rJjPeGFccNguQYXOrQYQOwvzEuu3c3156gVgUuDGyN4Ogu2Z4
ocOXbW+cyPOUphNeQae54EFvXLDwzhTER4OCl1eiaF+1XUX3t+8KzHsqAtk09uayv6ZN8mg88wB3
qQ4V5XMwwq5irOpvb3+YunG1z7wTpNKQTW3nPfX+XD8NLgMLvokbHs1lm9/nWbqqyJVeHCeyLmZD
0Vrs1femldB5JmsI/aUElIM/A7OqNz10T2XHNHRM9SLpBTtrnVQfyODPamyp8WqicDMYzC2ZttIY
wvIPlmtA3r6F3rGrZZvZ0xDg22b6r2bq1jWVj5rCqbbx9pm0l7dEpjnSv3Lrlrt9e3spB/dkCuDL
XEhog1m19EsvPIQ9WebFLTzWtgZjaBH9NNeOYfvD9738cbgVvAfUF2YjsS/7QwPLnXukVPz871Pj
GqxXFECNSZ6+pyY7x6BX+DRk8qDZOa75d8uN79Hn7gHExm/afI+Vm9+3JDtepNV9D9fvhJ5DiO0h
eLB55NQskteSucJR1UGEnTzwH/FrX//k9tJK6R6LYnjDnftr4mJ71gMijRX4zmtbpNUKgFT/UDSj
3PrSfIniuViqALsdAbB6A49aXkWL1zqI8ZgRoltOk2r1grqPeQ7PFYLCGfXAPbtnYdXhmbBcv+YQ
REVaC3Wa0NT/7Yyc/OE3SBwkZA/hQtjtc6pBWlqiq+/lAEA9hJ1advtb3wa48GQjGI5ebi8yrw/V
1KBRXyurJxmR6gnSdRn1HtEow/0oqu2tAI+QoLGpCNr99+Oc/Z3AMeYZ5mNnFfZDqhGjwgn+n8IR
DSOUewp/Vr90WpcLhiAG3fWiA9MvqiWU9/61yRPMCzl2mTlf4h6nFQPY1HsYHQICWnuzbotXYGrd
XhGcuVBDfyQkOCJsGwxUxNTsC3/ctKGXUR8EED0ZnIkRYcPukSEpzwSsNHhCaZtN5JvlVeE/dNpu
JMA0miWPAEuo43VbsCA8NCMT+eMZbs0fYoW7Cl0JpduqDJwE3Gnst7wnxJPCtYYnkVE1XzfT5lZT
ZGAHou8xBCBze3GurBh2vYQesjzcTtGbkQT2E6f85MWeAmLe9MtSslhtID9RKBaQXh7Hztm71Tmh
VdVtaQgMIKWthexL8PL9jwmGaptLdodgBhybCoJnKiSGa0aFrbzo2w0FI/rgjl52Z0/9thTug+SJ
+pBPvrPl/0/u3GEcnnAGwoC2N4UbxqfbSw7W+r+vqnr8rekx2PkSFJTI2/SbbBa+UtbWS+lk1kH1
k2Rz7kBjRkFkOv414p/5NcOKpRRZ58nHlrj1LVNtScRmu9s6bIugPMSkxhadWbgbWuKJsKTxfdwp
70LaM37Awf83YV65p28kXMdhsjEw8B2FZIU2oVZxnhBbdqp0n2jOb+mkcLzCidneFofxuirMIx8i
o/cNqOiNZyKwk87oHmlDy+HOhfIALgB/ada92nTXgFxnQ1/XafoemQls1KQdt4av0neRBh9eUZcb
TwLV9RotKdFq5BGgEuUFFBRFZAIeYo77zKqbDyGSfovd3t2EAu+h1CFn64A54tCPJn5Fp7zcXhzh
vhm4Y4+378gRcTvHdGqw9P33F0gxzNvA+JGRwySVp/a90WzHXsjzrdPSB+C8i3L3r2mrg1HWP2WT
wNAnPf7SU0EMA0FdOiOeFjfEu0EEfxV02cTuAGFobEzn23SZKEBj+/ViDPRVmmNib93pwc2b+R5g
68Y0w/rTS3S3CotJ0bTo/isohVglioHi0ptwd0QAd1eT6PwlWbDk1DURCjtDu43k+Y6W69w3pjJP
1fXFztGqFrfvXYqyNkT0nP++Dak63jDX9DFlwEhRM82QAYe0g/KuoSvRXAilUeDDBmtrOJxuqw7+
1I3aMZHEeLIxQi8CJ2T8dg0lK22nx9tfUYOgpsPHpcLlUPtvaKdvdWDL7zqon2vrmDEEgDFOI7Hj
ttbOEUaxDAXIRKj9jPI9VJ3bKodnAj9FtwkbfMxNcrFpG9w52Gl2aRdG9yaU/4WQD2NClwlC+UhT
lBzl3X9fjpPa5BYtkHOR4D8bcuu1FNrazYmcVhb1NkuLcso1DfLI7YVnvRZGwErLupk7bLEqM9+G
UlwYTNChWTE7rErkUhkKZkUFo+MU+Bb7Pf9JI9Pc4/47hREl26zXdI3Y+fDgTdlhNDvnqHpaIJVX
r/PaSNaO+WFm3XD/0HNj3Ps8c1ZB031nvW1sjVlOy/Za9peMZOY8z4RuzxFHhNOrE7bVLi8IWFt2
8YIhxBiNh8yg5ruq9IwUO+D248C5dipi2iG338MwWK+G9NB3eybYWgxYZCS1YiUj/fFKja1H+88l
E7xOfBq9cMObR1rSFtJyy3tlTOUim9mZULq1tyf8dr5BM+qNsHl7sQ0qvpJ0AttFS6mNR26jVfYO
lZKnHF441Ft0f/aP1rFqENZNZpVG4q4Lok9Llqa/jmTNdh7Tc+blPEA87zw7LdNnmxo1ZcKpK2gI
7kzc6TZEkkcdVFvHpFbHH6et44/rDG/yKRcuHx3rnIM7l5Le7KXL+92ILf6jiL1xCTIfHx5jXjHh
RRzTPlqTrG5OZATMfT013i6YG3nfqrFhrKPzZyqOkNIKy7uvBny2hjG9VUgj35Vr//fF9SdGjQia
xkQ1CPZBdMcDuMPdFT4XyXQZiJ9hVscr2c9jARyFZJ5QQbyQpW2/hD7/hjaPnjDJb/R75zXNe5NW
1lFyml76TaPfJ9fcK+KiCS6kmVBnMJ66TLwNMdIApwCKdp1m2s5pd+Xf54AirOtN3BfeE/xrnpDW
wfWkcaFx/tUlNsYJUjw5tHYh2DCLKK22eSCm9yEztE86gp973+5pGCUHx1X4dHshrfI40nt2hNcU
4C+MMWT/f5vH2w7y9jMskwLDwV9LnfgjaU7SiGle/uQq2Pl5mm/6buw3zsS51ffS1+TqLA4t3mUe
ItEd9T7C2SQ20An46fW9Yrm4z83+27ZqPtYrsuD2ciP/a0rGHOWM50l3/iZzOQSFuvUeDAg867C2
j5YlkmOnhdrFftbROYqXoJ3LfqevS5ZlVMOJ9c8jwHBIzP5upFXdWjBHu6ds0DpRjn4XwY35zGa5
Szo+ljUzF7krZKVXKQb0z9ay9n6Rhy+lzOZ9NaTflVef7IynsKmUdbYDg+F1goBxLam61VVpSI+0
aNjmuvAHarCDlCegaOP9bWfZGMl0zmAJcLON/IcHNEAff/wDkIf+PgAkuqCWmcgCtqN9byK12oPu
OQgR8tFdwxbsCkMCxb5TVuLuSgPnrLwSQvuurU9e225Mt9VUuPOdlQ+HkCaLk26fkGjEQzbY0aMh
DBiUwbdN6yozADocpZdZD12Z0ICVD/6qvX57+1moeGSM6hpK1lfeVtG01nHIer7kuPLV2Lraugy0
4NrxUvt+fRj5DZIkaO9kfzaSls0dboyjHnoL15Nn4WUNpmPYMIBtYWetgmhw9niGuPabaJKLZtDV
G28P8/Baf6a06nKXFtU+UiPDUJ9h8uhf02E+7cBo2OI588e7GkXvk4OPjZ9Coa1c2aeAv+JTauYZ
DcR9kpwEBLJSjulH1ZGuMK0Ks6ZZbntrDHad7cunxqRIlJirvfIaDEJGTYds2riHicwdM8ngrp/9
XCyQB+kzkBNhmmoszzPFWCQnX52WaHeh9Kd0CHfFjU8NvTe5j34TvqTEVq9l5iFh5sG/fyvDENOE
5TF4nD1/PKEZAyJOiasP/ljs8kj84UisNoMT20cCbe8YkbBsFCrbYGLjuKqgwntyNq9Y9XYvB6Li
XVCQZLUc29+U3n04xPOfW3hMv6c4vedd6RmPt+aOCOxDJdz4ZAGe3dAcUa1rfBkbmNvi2JIwQaoJ
Z9R/3nynZ1ofamc450ykzkJlF3cchq+6ie4tnTefHnXChEID9zK5BciRQuu7KkKaiALP3sYaA0vS
N+Y2hltCPXY4nG9fQedR5yScn4mhjYe6Re4UfgYT4Lruydke78ruPUpz954SIJqCffUvzvjupgXc
fq5G09smiU/mWUOQdGrsTGbNXJpraI5PuHwqSVDv//2RMapwbYJMIdku7IOLEe9GRjE0Tp7bV07q
qC0khlfZxPr4v5f5Crb937cy9zhEDtB7/vtZijuqCVu5+N+vdvtNwbkbyyTBbHP7gyFlM2hZOjuO
bXRs61l9Wg7rVE7AimFPnm5jSjIoWOv13eB3jPhJ8+CA0o9zEU2P5Qz/uh2Sc9SrJl3OX3Xbt4+x
zZ9PjsdbaZTL21/0ktHjCrbhuAg7PwRA6JZO8tAyqL+rry9pJTDF/e/7Egdg6BdngzD8lxUIsgtt
Jx/7EHVzUhAmSwcH1pzM6zmvfk3LfU5S4reKx+gmtccrq/cDnwxhfRdvSmCCmc1covFOtuFyZpUO
vXzR2inlz0G4N3znKZsevTh+HIDCP9MR/Zkyoui7CJcgbfQ80E7CC98ZtxvbZFr3jXBPoZ/FW6BG
wdK1VwPj6mXj5sauBGb6rG1F7o0BMnRknHFT4W/Gpr7jfHPdimUcy/Jq3lsj73zg1p9jNcGN4tyx
i3taKil8sxZT3H//H8bOa0dyJM3Sr9Koe/YYNbmY7gt30mV4aJVxQ4Sk1jSjePr9mNO7O10N9CxQ
lUBWiPIIJ42/OOc7Nckv91Um7S3elqMwCi+Eo4+gGuVOio9Hk2dRUy36HmJokS7RlQlX7Mqf4Gci
Jj/zRI+g98UHDLfPkYvUBH6IHYwphes4Nqe8i2+bHqt4oydaYDD3S1q5nBuMdaVId7JFVCkmKAyd
C9zXImC4dRYgMrW28d3lxbNZB9om+8GsOzFm+zEFC22LjM+NPcTPTVnonPlTMA8SDaU75IEZw9jO
0PzTUji7wZp8DDiuGYBQ2g7M47YYX41tgRan21HdIEVP8JZrLLSz4lQkac0IDDNXUtW3Uieem4xC
vDJlHzZGeyBh6sOV/S1hAYOW+Tex2b6kOITvRF9eBl9dPJtsV+Uws+IRhh9Cq48twwdAAmiVZLTp
Zhz7yNIVqi0xPsl1hWKR3ImuPU2Dvhibq2yxT2xPl02MQHBt1rcEJ46PNI63RCgv6/SMiboYH6ya
PQqRVJh5NF8Mh4nqI56uSMZEQmPN3jldeGLZ2hq+Wwzh0hG5MsrCvOTpS1eXz+3iMZcQqNNaQSpY
Kq4qJ47v23bNRWV7wzjpzBz6Rkb4BWrdI6Kl5HGOSwa642yFHN3r1WluyO9QQeQM5YEuRoRtrX+3
QJ9tpGQTqW9XdVkdl7ZipQ3vKnRFc9uXSKK1eLhEffdZ9+m7hr1xK+OxOtiJbdGAk8/sE/e+7Tvn
Y8pSzAqq60I1jx3+s8wglWuHArilsSk/48U/yyZF0Y8uEjVkhK2B0IttSQKWuRjewfN+HDV/84Bn
ZGDY3817W3qvE1MyvFDM3kkxvxRiJEg1QkaF+ZWnkbVg1mozWmKHVyl+xTH0DJwCt5KFCdr58g30
54zCcwwnfaHIj7tpi6AoOiJYCbVWfrVSNHcsT/mGIMFRfhA0PXuYAVr2RC2I8/UKqkhg1drOPcoC
9Wal7HPH7Y/aNrbBLZAKqja1l+DdlqxL9BaSZq7PaMYRhaxO5SdvNO6mXFT7OW1/KQJht6YOdAQW
rgzQ6NbEVe0qg/xD2InsHqWDp8vwd0YjPv2BkQarYfqrsYCqmasD1vtyt8Q5wUj6dcIbGWplQoIP
UBHcFvAUpN2/5y04QmTsaF6Wl86o9325eh+fVUVeGzpDH5FRY4W+rB7s0e6PZRZf56qFqKKaKegt
VuRuziqQeWrQFBbnonrQjQii9+gEdTS9WoMkYa/cj119VH3J438odTQgqttMGcbUCA1B5qP+Et44
wyPQtLv4aA2A1lMt49BV0wIsLfkBBp+ckEwRXtNjGPbGKlSJMI+5QN5B0xYyoDN38TjAkxiw9Rbm
YzItGvtRZ2fUHQqaxJChMynMr4ImP7V3jeVflNIgmhPRI4YxZTBE9GtDaieuHxvZGxsTutXr2XvU
IqriB0gbONZ98s9j/3keyROLK7xe3uhsHV+++YL2rPfPlmMNh7jHAFyzA+fO5iGeagM6UWfbFPFy
0uPkWIxIC3Qd7sTkUn5MXSUABiQolGYU3rZvnwmQfEc0k6Pete4a4g7jMfbZNQ24EAx2drhKok00
eDdFp4FILns6V2wBEvnVPBnIpMw2OxSGWeA840BE5YUAEN9yhmyAY4wTg+rSSUHWllwQLj0JNwkp
xP4cD+dhsC8zENeLIdUum/UwNuQzkb3MAzV+WqsBE9HW1xEZZ4Hu2mS/VUYF34m8jt8jfVWzGyp6
E6f3yCaXnGo6ZBZ3W44LPB7UE2gr8cpJFEoO4fGJatorlnevw6zOcxVpO21o3j12MW3FWbc+E4Oc
EbeG25Q9dhcj8Rtpnn+VeXaXJ/jQ5OJp1AQfg0WSUdl4deA28iMaUV6Xc3Vma76fx/7BJC/c0uIy
UDZRwPNwwmmKonRm8gwjxD/7nXzMS/e1nhNQouqx6dsEqYuNkqhwWRMNzZ23kES8aGyjVNn8FFER
ZpkWhbmuDA66oNVm3IYdRgtGQoeygjjAspiabl6XI7Q5dereDKOrcE8S2+vlq44ic4A6GLp+ayOP
3VgYVZZ0ZGmaTTvXNnAxAOMmThgfLMcyzb3GUwmnZxzTDFRtaLRRcdbTr9lEiQP3/FpVmndP9gEb
eGwf9SL4m3NbcvIG6aibZx+KMRIRTP34MnezPSOEo2CufHqcDlFrObBStVDUI8/vzLBx4pciQUMb
e0+pRlU6MTvjNommYxXzplCO9RPb0jrR3rqCcjLzcQZbufmd2sydrondji7ZmVLX2YokQfwN9ZbH
333fdnS0KZ6J0g6BhyECg9UqGMiwCEBvnpJEhSA4kWGqt8e8HmPuRUK4vQKEjza+1HbbvfRG9VhI
6yGRJLByS6NY0Uw8o/FNUuoLT7L5LCsUzHbGDt2bh0tllc2FetTGx+j3R7KScA3Ze7S667L0wxwz
Sg4IO4A7ZETJX380YmnuWh2D3pApmB/EF2OZY5BJzkGo1v7YjAb4Cg7BDDr6eNuYPvxUv8+H4VrZ
BBrH5vTWwTqWuW8eiJp/cx4MsGi37uSjenBgGdGT8uTR7xbk5oHb2ndabmwmwgVZy4KoSK+MZslP
hBIekC6kocnojNBLe3XUY69MpLiFzXJo3gn00m54GOO+tGEBJCQsRjptQdM5e1TnKN9uQboaAbJl
TorouRnG89y61glOdLst9f6TW+lL5a+5N3RhoQE4jkcACjCvrwtEnFjltlmkJDdDjwPYYNhb1mQO
2zl0dUJ3dLTNgeVJwV042bjWyPob/R+j0l7KHu9/Z/XzdrKiFfvEOkjZjGjxOvqBNCR2mr6/SmUq
g86RCrOc+lGcBucCLVNjKgACgu37GKNn13oUVtI81YOxXyrxMNocU04UeSsMyA1TTPH4+anXTK/D
e6NvzRxZGcpsc68hzPOdCUUyhDEUadWuzivr3FjZu67x+ATbsxByvljidTDAXGTWTZQlzziis529
wnmE1QdJnx84+hGSOSyFLMxqmo3Ra95ZJSGHzF9ODDGJx6Npsoq426UzaQ6xlpxmn+fqgDFiS/P7
2Swe0ouODXPqGe/IBfWNquSNmBOC6gsQgg4E8GIMvYxdpCbQBk/qfiy4M52S3FeqIw92ARmBhLvx
pGoojhEFJu+qsJEyZ+p5jArCHuvpWNTqzeuHbQfNN2als6W9ankhaM6j0joi/SnJqwaOh0z8VyN/
QYpcjZP8zO4SMRFRxrnq4RN1xpqHjLgTbNrCOVyb+1It0VGlywP6F0R3qf+aedoPWdH1LiOL1JJQ
r6MMwUeTeb9mJ6flKu+dKFlVtCnmr7w4dmZxo/z+h+HuU8LpiRkxinbtuWtq7ap1QE8UzS9g2Qdl
k4ygfPgdttS3ZUPlIaZ71SzDri/rU5GWM6bHdA9LWt9hASC7Ed7QJkcP5CbOe4rKMCiihMGHepIL
eNImNjs0Ccw2ZJzYVwsi1pjQPN65AsbxXL8TE0w3iN1/hIHSJBC0nxZk+dWMMHHWyGw5aq2n7y23
NvCJ1C+zq9+1eEYU2srzsOSvsPdIazJYZBIf2m2M1uat1Gs8cnjnmNIvgfG2QO7jWYgo2ct5jxLv
0qvqptUcrCxO80QNs4u0gc2b63Hb8s6F1fQEOWtceX3v6ASMeytVH7GGg1e4yChTkwOcE/JYKKcD
mBD1gVhrYsNuzDu38n55fYkysb9Jy4HxfTlE+1pz2WEU4s2ZvgRz5Ux3XjId+6vpex9d3QRgd3+z
rR7HVq5a2fjR08fhiNuQ5cGIJWxx1luhD3tFi6qV5tET8wMAhQ2w29uIZ+02W1WH42BuUyd+sHEQ
r2HkTaDniKjpVJoBieIclVkwmqO9qymaCxfqiRWjc+1Ut5cFN+Ay43dAeoqnMMNJMmBcUjHBS2pw
f8hcPM2yeJCNgZWlt68lWd86c0Qs0IR2I9niOaecK+fM72sn2TZtMh5yIDDoDjWbGt9H6WvUEut8
be2UThMj87oNY7sJ8ZI/aB4OO+xlbN9R9HXMZqncBHwCHQmTYUItqYmk4Ml15WSK/NQSyT+G39KH
OqJFWFnH6Yx1JeDd/5X68Gcmmb1rst1HMXRBF0Mai4UnloKhW9LQqRQFdbN80OEOmyha+PquODkM
emUQ84ZsPXT6Gu5bO30fB3wneXpK+u5taOlXXK1HlFrknxB+vE0Dca5pk2t/uOLm3ruy/mVInFts
UQlYKd79QqdXHFDLymW3dIjc2VV8lFN7inN51VtyIO5NXaBgUCMb7cOiWaGl1WjHdfUS40YhESv6
SZfpkCecTZ7BxYLPGLr4xnWbl9G3LpFBwZ7oFgfldCWVFe+ssV/P5k83SUPVXC3aA1FwbWAYFUU9
ovIpv29G/6owo9OigHXasn7sbfe57BH7LBOl6/qq22J4cgAilIyT0k/G4w7SJAPqk1Y/N2TUbVvr
SZMDnkOiBDeGGPfkGfVsOtQedAgro3ioEcBshon9h2dU98k8j4Qop4Q2+mFrHX3qpJh3NxCIGA7z
sDzrZVftBM9JvHtmeTezr+POD5tWlZt5PUAgw2SUCtbG7EQFuw8NQ4OzHqYdDDZBeBk61SeNQB+W
IGj3BwOeNyf2lQRraZI6vnMFVdrcMpkkpA0NNdbOi6UNw4bSttsOccPg2W1uSZ6H2tXK9ybRXpgK
tLuongQ7V/PLcR9R7AMckLxLGC/0cD0tKthjoMPjbivxzq02qgqVbmL1B8apN+iJvlbRTQxRgtRg
oj01DYmjq8gFi6D0LCVGxm5ynhcpH9F3AExzq0dXL6+KJLqJW55Hrvgwkx837rNAdgzPkzK5zlkD
AyF5ZXs9bsvsejTkFRyLJ1Nom2WcnK3hcjthOFrnM/6n1mHizDr8bh3uYri1BgtKD/ocOzlXd7js
CT028QAxWxj33iw+LGd4nHA7LPQmGTNjzarvkxh2Sp4kqHYrCBuiKz88rfcPY2UbnIT6h5aymsnZ
OAf2zE/qj9YXY5hmE5m4iKKM8NOSxtFlT8Ol5PNrqEeeN1SglXafVDwE0ejUoUk7sNH1BZR3ihlR
bctBS9EIR6+GwKEQdxhmGtcOI+TWN9SNp6JSF9VaB60k9aIgAMlldt6Mv8pO3JD4kwXIJa/BWdya
cg6YLD1aPs64FI4I7XIVNrbC6uho1IY6HEDDKzn7QIdse4clJdmGFqMvY/dlwGIMPRMqTFugXJaz
3e4pM8mwbdADddepA1LMjeVhLqjeqSFnvMyNv9XntxUxYzrMpp0JJSPF4+MSV18YVRiOZgrzWaFT
4LDfHwB0WbC+KMaKb3ux3/VieKSpg8UwZgHc0quIsHmOVpw8Ds0fXt0OQghXvcaYdlOW3GYC3NLc
R/Z1QVNUs78AsNboJr99V2NmRnBsHvp4O24Lof0s1X0OwXI/WoiLvTFlnjrQ5TVadpchIZg9MiN7
R21ae7aCvjJv3ab6ZFnQBLZKHmLkizFgcg6hNCSPL974XmweezgrWe++dDJ/a9DvEc06B6VrXPSZ
ZbNEZTNeUiy74whICL6SH3Y16BsPmZKY0AOn2LFBzEGEnJuIiid57H3b2oqKG7FWLtWMc28YdhJ2
EkpD4qXPaVTl56G2m52fwgcVo8s0sb1J/UhtzLicw3zhgiyI8xgjHB0zAJKq1T7ZgDZ8+4OW2IfK
H5JLa5e8JUSZo5Ucie+N2NjMxdYao3BauOcoGI6LH7NPIsR7k+fyRZR1fIWaCoQV1QukQX3l/diT
YW1aVuWdq906KA9OyKxXNGXPKS5Tf2v6zykTqRCcSUWeN7ye1v+VdMhuaRwYZU/2Nyr+ZePydA24
23cojLZiEc1Oa5p+6ywMOxcfY7limwRwQudTO//dEqgj0voW9nqLWRzFNHBbiJbY90LOeHg5iE6L
qEzhoPGsx4d1MHR1aHEhbXNS7jeRuFo84564MnMTO/4+QVPBy3ZHNEWmWuMINhV0BggSFM2IfTj6
HM+62P34UpoU8rJE844ZBFN2zixgThlttZ7/hegJLEzbnelGq1NZz48M/hpmosYV6N1fTTWz3u6O
jT6r27rTTqN+abl3it6zt8MiYNutt2sv/ekkpBnauuR5I5PnWJwia3gaJ67+rmjXq/c6McpnOwGT
NvRuhxxZwK7MU++Cx0dtdJxJIcXXcz2MAg7tvLOd5TW2DCYLTrRT0r539RhtH+kXqgQF6gl1WjRx
1rzuutKUTdQY++NspuUSTKnTEUvGTIk9Y21eMylvS0d8RIqemuPqxC2AFtSSF13W94Yw6qtSxQd6
83LDCOBGb7N322zZjGnDisW5w57QrK92YNB5ypEqhIMfCy5WN6hZyF3DP04wN2sfXUVt43shYiSf
By45bZ0OGAuWqT0/jeTBH/EjRKjUthk0mKA3KPJkEXNQO5kV2NK+OLgLgGvWzJGdx+5Jy6rVz+NN
wKvLKyFRAmlScanFU9j5NtvdCeR57AI+KfPikBXDbv236/PrrPWMS45JP1jyHO0xMhXM7cYd4jAP
ofv0RkyCzf5xBwIsrBJropTk3jZsFpUTQ0tGJpynuV2E49AxctEgd7U9zUmU7+jd9uhpb+1F+6my
OqwNkJ48bDL8d+66REjOpfdrIP7w2PUgv0D5bAwthg7qorA3E/+CGj5hscw7zUh0Z6yResKpsHyW
gt+cJ6q7xVLJVnjeQgWLn7tJGEa4cUvTLdGzY6gwd4p8pWgZrmd8UnYlGtBi/UsNWz6M0lVapJ2G
wT0b0xTGHT+kEFgQMl1bTm1voi819p47xHeeR7vYppRYGc/6d2SMN1MsaXLVHTjq7kga6llbq17A
6MtOYTHfaMN4609pES69dcCLJK9TLq2sZbKuBkjesUiORE3+zAvyGt1W20kTA0/Vhuj1gSGRA03Y
Z9JgDNu8jr+c3olg4IFMsbjfg3roPpCDMJzLWGAtZ8vy7JPESu3F1S0ZtC8rUJqAJ0vnqWNa7rQd
rhMiprY2f+yXQT+oPn/uvVi8UgHGeDCi284x5DVt/HhV+VTmRZc/s9QVl9ybvJO/AoSs8cG0m/dy
xP45dV+QamykAf0NDGG2HQLsJRFx8ZUlX41C166spL0AjHb2WZ+wVWgaDm8jD0XOEezPuDDcBctY
niKdyeCuz6+1YnmT9MQzZSh7A71hy16Z9aW6F8OQH6tcBQM7HTpbsEOoZpf9NBt1KAjq4lzZJjHB
O/0ElAGK57kuum+zUmQzemOyspRwTEL0Cz3hP6awTnrixin3tO4gPJwTqEpCf6SyI7b8oUmtfWq5
/q6d0r3P2LGZa/umgNTxwL0FOLZ/7TSUzAUDUz00UEr69ffEsW8IRhe2rrMJHOkPpCYRRlYT52vE
GrmNbTahoAZA7n7ksn1ulH8x1YfbiOses3M8t+WrA7qNdmykf7VqxZ67Xd7NmMmCle5AKs1bY1AT
4xB1MmAIn3P7ORmc7GTHtbNtwa5sB/xlU8ZEBLxrgUMUkMcMI2rGGjMwavIaPUz7LpxmjhExx4R2
J8mdnWUPYMidfecg9JwwRBQDA003xlvddt2LM/ZJwK+TujNvzlq7alubM2nd1sMYw0VYnTWWyEJC
zn40ajmHpi40lque7dC+NtybuvOvx5iBsK5m85wqazkCNGE+DNoG6kIMqmzoHqfBov4c8mw/3viL
WR1VXf8aCzLP9dG4xsJsBOI36tKmtlPgWTAqBRxXoGDxNO2bHmdJXLa3uS/rZyiVb3Ggm4AzaYMQ
wDJkJq6bJ4N8SlwfmyFXFH32hxPDnRrW5jrhqEx00nQcI7noAM63gztujRN5WDQXM4gwBxPHwI4f
FV56k9oUDnanx1se3t+5475FbXab63W1m1lGwFFtH3Umb4gcii3cg2Ms2LFRA9D2mAZ4Fz/UqNiZ
y0wnFiRO9+hGK1RgxqYAAQC6TI8kfw7sYbZwrQO20Ix8N1ndIxHMXjtaN8zVJDLLdCl4DiIAvIzC
u0U4e2Wbabvrq69G+Paul6uUhqOkpMzDyMdpZtc125SiYQ4c3Wbj8DbF+lNlO4wgaX2L3L3S8KPF
AE3bnn3pFDOqph4CEcmOgrMxsPs3JCs4xFHjB+OoviQwn9Aoi2eEthPYH24vQ+VPCylQUPK2UYHL
c2qKQ1uPa2Q1FXM8F4dBFjeZQ4Jn16xSK2QlIJ5lzoFi9vyGUnQrVMfNTlTZcQQvVdp9hDvGeWxG
GbDff6MR+YwlJSxR0cNOGPO+61vQNxO8CZO9hTvY11OfgpOYXqxV39i3/mfk1N/WKrZwLei1HTMQ
0QnFaAc2BfXPT710D2qpMKYzXmkK+NPwcFIIgT/o9LEKSo9Yc56OrtB2NRtHx7JuiUyrRZuSdE6J
7pFvj7ZqC8mp4aaZy+YdnfwnktVdN4MiFfywotO9jVGNaCQ173Gy9F+l0r701jqlvj1c1LSvmvje
dacDn32j0XUEVZTBQDPSKUSne2ngv3PV2BrcCBYXsa49gpzxt4s27bwOk8qoyHJrxA6LzhUaFIzO
LLjQuJeMwiAyK5QI5lD9lOM69hmQCnjmT6TMLyWeOnhziuXHzulAeye9bwXViNm70/QvP0dAKzy0
+a25TEGxiPGYIQbwv7PyHl/CW24WPeOdcz2ypPWKOTu0GAWZIoECm2gOCGEfJuFcAN8qxK5tt5wg
WQjWPORwVPlrVDiMmjiyNwByfiYNCa9ZjvkWSfujm4pXi9ULggfrxinIf1235FkCyhRbSkJ+xDzt
QcJs6niLfuYmMfNt2/zU7gEudrrTu/yTvEZWyq1ESrG4XegPdssCkAbbg6LPcDzZzr0JFD2nB5aA
QjTHQl9RzU8iF2eFhnlhML9PfCxpBlCWGHk3orr0i6XXGXsoFnlNaNtR8z5b8qkAaOIziwf+C6Um
2JcHHU5HM0Ef6uQ60rXcXVaO1KfJS+d498RD7JbZS47G0NxUKEwUn7d1I7akMcACp265A7Pkjef+
xEW4IA+hR4cGOHIYZIDRPP8ZiHB/FSWc4HqnR7vIt271liLD6NTZ8Alh8NL2ZsEqsktHhHA+1npH
awJBCC9/sQOzcN+FfYeq9VS608ucIuersV5sUlYr7M3bDkQ22o99Qo5uHGdABx2oFMipgVHmkP7W
RZh0V28caYmGl52xHJML/cNxqlgHh/bANZDJ0dwnFlbTKgWu1Rc09ibuZ5ksgT1Cro5ohKDxrzo4
9dEDriXO1+AxHr3lFR4LF42wQcLQScUB7b8fDgMv0VFYYSLzpxAxWQDt/KxJfokt0nEAQ0++PuFv
rbuKHVDNN/TmwzDmt25B2ahQnEzjjCQxZmmLojuIsaVczVNxcOWh0f2c3YC56ZscvFIuRUinFyOH
0H+hIcVCmA5DkBeEWiVE8ZzryLp1UAqlI66gwTS/ooYJF37ei6lH2mFc8J+ZbikCd67GO8ZYQ1ef
PTSETmZ85exxZRwfmNpMG5cJ5HE2IRey3zn5sW5vTZewX1nU/Ez6Q5QV17JBMdvw2it9RkwkzTfT
au9mORphhaf0diH2D2bGManM5VQstgitGeoc7utBF49NFEvK9WTczVP73sZ9eUiRFzot1zll9YcZ
kVMgVq1+X92wsm1PS1q/+4CMcadXey/xv7HNvy7gTrPM/JyFOR/cGZaSznUwqtxjBbAEujPfdYYC
HcaIoG7t/Nzb5TG67kXh3Rnjch47O77YWLtCjK5F0DWFPDeNfQ8fur+3VsjP7HY8DhfFmHx01pYZ
cQFF51VNkjFXh2XtPL0yQkHM+LmryVrTMA5WFScJ3oNyX9uWvZ8oU5pS2y4xGpYFHNyuSVavPMXT
fmpxfPveuARjr+ygMTSffro/20bl7hUu5lDjct+Y2loxWacVaUeug3EG5AtsArPjdkjR5A+i2QPV
9zcIj6vrsccH2J/4vflbTTP4OLOwLUUdEntTHcrSfuDUZwPPjsO2OnGsUC9vPEeHngfOK4/YU9VV
empNWjCB4GtjwQCVifHW8SJDJRjianqqn3UNnZWx5PZ1g5Y5ShsVLNSNvCfXSd5HZyfNn7N+OmVl
zsCpBAkL2IFojfSx8FgcTln5AclsNym1z+fyPkWy7iXawS+YRUh7qm+8FrqSn2xHh1sbxhROan+c
d0DWwAJPzLArC76LM/30hXXJOjjbCtlgF1XpPoqKu7EGYSe4DwI99b71uLkarcSESV0cbbN+r8GD
bz0m1bjzWH67qB+MQf90I2MEmUVYuBx2qd64SMOVEU7SBd/YxD9eXj0UC1uybl2qm5Q69uQ/+0n6
EdlE4Zg66jp/4q6oREa+j0xRunDeEN8AsCzj3YS4zk6cozHXdAyU9Coa+hqMhAcCC4BNqczmoBCX
3uRoo9gG6dIJhtIOoU44MK/GeH4YrRSXUPLux2h2l7yEqZmECYFJe5cCniA7J4hQ3Q6Ojhh/9pzT
mOMa7/XpIur2DCkRdQ76VMnK+N9HaFn/EhFHRKPreo65BhESAvaniHamMkr7vSivqKYefa7j2fKX
9xml9QZb/Lkm6ehaZI5/ZlfVhfrivFMmqMPMzX9HG/IwNHr9OmgolXLDYym9yqxIvjlb8GV4mmBG
0QbG91ojuMvTB7vTxD1YWoczuasvprAAUhElgtm/QkZaMjaec+u2ipnXVjXEIOgtz3Zm1mxykGY3
CBg3STXdaJastrXQ2wMbrf6mccP/yoZNB0xRsUE49saa87sxQhHX+rN7ifBGhv/+l2f+S2ybK6h5
XRDfpmE55p8Dok0ubNQ4Gto5q3XWYB03jGrpn3qPZT2oH3D/AmLO0gVz0yN5aEx/VyGlpcCcT10O
osRkoYcWLt7lWkInRlbe1mjTQ9flBGbEEI1Eah2zhnCObGJoavYI1baybpqgBZh0Z8sWw7Q+7f3S
ss5mXRACPLrsVcvYf/RmLUDT6921cmp3HoDs/yF/Tff/JfLbZYAihGkYa5ClY/3p6kGzCKLFRKpL
mheOmtrRb+soOWeDlrzYrL2ZF8bs9Up28g2WmdeuSL7HfkIclNKuiyJtGV1VtEkaYOQQNfXM2VTN
1znoFlxAMa4qaaNNZXb4O0J6gS+GUvWUEDlzwCjf3yUOfxg9+DerBjGSk25zRWXxbnbVR9+Nr0CZ
VzBgbwRTN7Z4d9nkSCN7Gn0dTd9Ajls5OIEverlf5lp/HDTd2a3yxDBGw76xTB6uZmPUD0UWP9C1
0/wx5LkyEwFQiqNvk7pNfIJtVdDDAOPXICpeO+PGbQnp0NcvlCMssyYrxBHR/5pgg4mnyXuYd+Bp
ygHI0RwN4oZ58nKclE0xUlfjtqVPXqOZFdsHyIGLjJlRNxR/pWd8wP31b2xkrj6ZCJcomU8l4Q+H
Vie72TYnHyVw/FZbyY+hlLebPGhZfYHILl4J75VBfvnvQNYit3KIywrUi6bp2O50/boT1GIdhCb4
Kqtf6fA7vrE1AaTOLhEEkZQpwH/vdoqA+YA8qK8TmwUOMNePmUiweeesDPoEBg5+A/3q9x9T5ehX
pS/u58JNfvHiQJRLTlVzfIr6xgnGAhbQ74D1tlbRuR7eieS5NlBAHQj9Svescfx3YKuU5DNy1aZD
jrD0O6Ph5gxj1xAfEnTJ1mrdi0lM6zVbIPTwRn/DhtwLxsQ+Iaezz3qzoMh2+uo2UQYaH2l9uPXo
Utizi5nXhR5j9S9znvT9oMQUKOhkd0v3CTH1iuuzJLSgWi6GETeh3yIWACcI6q1uk7tSiZe0TnPY
LuCNklW00K2lM/s96JaQMi+eg+5NTCwwe7N7zJd2hU42PXNI6ONgQ9pfgiMkz6brdvVCLzNS6Fwj
RJGRy8ZIhPHk9DDnZzTXwZLAXLTNpT9CNKtuewU0usFRHHRuJmhylY1yH8NgZI2sVuIxxw/Q5rvf
h99/fE7/K/6ub/8rU7j/+3/y98+6mTvqpOFPf/37Y13yz3+uX/N/P+efv+Lvl/SzAy/4M/zbz9p/
19fv5Xf/50/6p+/M//0fry54H97/6S9rSsUw38nvbr7/7mUx/H4V/BzrZ/7/fvAv37+/y+PcfP/t
j89aVsP63eK0rv74x4eOX3/7Qxek+P7Hf//+//jg+gP87Q8a5Pchff+Xr/h+7we+2P+rxVFp++xu
LFyeLt9r/P79EfOvFkcpYZyuz06MAOk//sJDakj+9ofl/NU21ye0cDxHmLbOKdvX8veHjL+StUnP
JixL91Yi0R//55X90zv4/97Rv1SyvCVNd+h5NX86zg3d8qkBXP5nlk43bfwpj1jF7rQod4pQ6Zdh
rXwIdWSS7WrK+RVYBxSracojFl5nO9nk0OcepoclUvkhG9JXHy8ySMikOZi0LHXi6/9D/u6fk6UN
3TYJszVcQWop0wXjT2mf1WJXhPohbR2lYROSYgXGxCROZAsxge6xloWLpZb9Lj/Ix7JINrsoQDd1
ngJbHaji3JSbp87fip4A9IGRexSrm//2dv/jl/rvf4m8SIf1GC/QEY7t/ylWVdUyjwGmacQqh4Bh
yAHom3mTifgzj4hugcG1KmGhJ0ZDFYeySD4K6GyOCf/D8cfAKo1DnaV3yvkfMmbJRf3fnJ3ZbtzI
tm1/6BIggwwG+Zp9o7RaS5ZeCNmyg33ff/0Z1AHuLcuGBVzswgb2rkI5kxmMWLHWnGP+Hpa6PD7H
kq4tieWV9PyXMNUfr5Dp9bIY/g+Qa2aNS4vccRhE4AXy1vPCgotoCcGHADJwhDT9ten011CmPn79
Mdy2TnyN3tW566h7j5WPf69tkrdxmAsELcEXYpe+xVRrtCGh3nqKfVGlpB2anexI3OMmZUd5eBph
/AIjBh5fOlZ9gPSRbIQRF4emQ9YUEYB2O25+zqNGvxU18yaLOYJHO9dHXDnA/5VqLi7UA4vMuM1s
2+nNMOYMazMJFUeNF8bgN7wo7tFWiXeQ3SJQQKTkE/+2zwEJUMHPwW4CpbNG4HwOsNufWWMHGjrJ
eTKwjvZcjVYRAUp7DPzBrhtLcY3Ym4N43sVQEDHbRKDmraLdJk3HQZjlZ9soUFCVBX0QBGshwtov
DDLCU0dOUDwDVaMLmxwbPUMIrrpp17a0zg3oEi58TxXU8ZlbULaLHJqexEPWhz6rT35iPpKTXmwM
LP2oB/Cp09ioj7lLXiFC0xNuCdilPiHUguyHLrPTi+UABEoVEPtkhpnhIA+dqnarU+yPoSyuElD8
Z9UBYP5ktX8I4H1fU8J1bVPaMFxc8SHsvUaZFTIbhQBP5Zr39RUcemffOerEmUJ65oiYvhpSscFL
Rg5uML5BXtcrwMbWt39/FPtvH8XHE+rYvjL5y/p9eXueUJnmRsoMtqX3xrmZQSBhG0CfbFnnZfgd
5KPN8AUhJAv/kWgFZzPghaT3gM0AeTdU1Qi9vk0gOkPBZxI79AnkvLuzOvXLIDqbKIp2G3Jwo+iN
H6oZuMgwoNZDjbwF7MF5PoREDcb2fUSjZm8M9Wdh6Utm9/8exsvpo5YHLk2fzGOfw8L0nQ8PnA2y
Nmlf04nTfnqh7qnOxt3gzvAomMFuNXmnIUzkc6LUoRdVug/h8e7wM5PPStbNv5+59eEG9P5pLNPi
9uNL02UR/P7MKZ/QKRsR6sPqu2VZb3ao7NsOoSr7eLrRwm3IN0LfRSgfFPkIkQNCPG5EXbpJy68N
eN8THaR505X9otT65OOxgf3laTGsAYPvuux83scTowg7j7unQan5RE4qHe2OAtL15osakaPMgIlR
Dj67MCsOimHuyiptsDp9Fm7f8SN4/X90AWxxZ5GC07k9MZKIDjNIl2vWNrLsrj4MWRrgAhhgGgvv
B5eV5lR68WXsacgaOOHXSSNvaMx0ayOCCGycwYIUz28lTHHEPJpseKkfx9G7xb6zSooi/eap8Bb2
PnzPgYusDtNfaF6nRcy9M0Q5Xdz5IOu5vUJqa8EhoYlS18TsEamkIgR2CCpWAb10XRnBqYo7sY3n
8rnAC7n1ggJeDsIJzvdRH8qx/26Nkb9P53v+qORUTKQ1FJMcif+QhCLUMSiCqQxPjjnjrdDc1UTr
XpW9FpgQ6onLqXsT9/2P2Mr1ifUmtwVbPS4MxjIFxmgU6tFhqERz9rrqAfFK/RDgHdTKP5R1djHz
UB24WXorRJED5IX+BID5KdCtBYAw7JE/1zOL+cbBVsDLXHXbuJTm4yDopLqpc1MagLrbhb+QUHZs
lO2vExdSW4nMYVs7alo7Nvg89H7YXCJomAFhK2vykHcgaYLndAC0jGi28DsFnRGhmuUfhxxlTavK
9jiNw7E17smE7a+BzX9PeeokbPjXUZXTzxLRIZjLH143GF9dxbRhXsK+NUJOFhNBFd14mK3yIBck
Crvg1za3rj2zxVofOJekbPlzBZNbv+Vb6d7dl2g5V1ljNgcxl6QP4nuZtzXhTlv2ViDYVeAeOQU3
/hy/OiUQ3HosCWboYG9GslKcL7a7GsI3cPDN17Gw7xAz0J0KAKWNZsV4FV7QTa374OSPt+/QCq+S
T/BMn7Rskl3Pv1HU6mcamM1Rl6iNEKa1F8DSNyMwWQgqc4FNAgGzXbGdCIs4u27QW28YNc5hg+eq
0xCxVDytTHP4CT3/GCYGccp2BOgWEzZqA5yLUXjivTzTqtnZ7E5w8bXG5TX80iYJrpPJH5KpbOXq
6KcN6noVKDS9BjM75i+GPunBWyKFmOSjQIyPE/PFdQxc4uT0nkT9EE14U4TczEta3JKEs0kMVR9V
ZZhrRPAmbd26vsedsOPRWnd9Xfn7XIfuQQYm+cg2sjYZqH1VV7+SJjzSAdsMEO3vLL9m3INYLDG6
8QbXhbPyUcscBVF54Oyi/ifAGBmE15A8Wq4I//cW8beyctnXP+z7Ljso9D5BYYlF/fedtq99q+Dd
h8HUmMS3jzFVcDgSn22FxPREgAFKGWFkIXVAgxJHK1ouuQz9Ps+w8DI+RbGFKNuC1cLV2Fyb9gto
vf6THdf6yyEsEUmYkvsDCcnu8vf/W2O6wZhPoiVR3R3J3AlQPqO3Aisd3Qhf219dHn+t3IckbgOY
8sicdNTOBCqU0ebfT0ws5/3HJ+ZYtvI8n7vMH6WJ9Oo6Guxs6UcyzJt5J5Dg94yAcC9tsRG69sXi
kL1mNmQcAfIy7S+/Cka+3zItHqDeUXLV7c8i7UqY7RZ2j4wqARg70joJfnIop+MnH/lvPzI3OaFc
tZyo6sPTqz0Trn5ECxVcbwdOeWkezmLc1B15HZldNBvHqQ4BRMld7+tX/KznrKIWIT59b+riFbxG
i1GrYWxgquv3C5nLWtzmNgLzkH7GysiineB12KjGqDc8jq8g2bJ17+WX1qmQNDv/X7+Day7fSeKn
A7X2+5LI3ELOkeMxpcDCuinHYDygI7vEQTojqlHNbjS5ZygB4V+6+OKhtWGRtH6WxLsZKTWXwb8b
S1Oj9ii3lrC16lX3BNVWgWXvAmcMoZJ03//9U/xtIVPW2i47hWct//n9U7syrFEL2VyWSlpEtPbE
wccY51RXlVDTJpwcdjtJCmGjkQVYoX3kzcdQ5en05t8fRf2liOHKi7rMp3MAovbDjXJMc2MJSVzy
W1JzTwI5hDlv3/dTtennCkQUaZSMoqPyPHijhaJ2KG+iGvUr910bYLHc5ERw35uN94Njs31A0P00
p4iICdiM72nf3cGSuiqtAX9LxB4hRUvUANzEFixRDF906ylcBJDzMWJXybnIWlreiU8Cs5Vvas/B
PsWaLf2hfcUdRbpApR1klYk4Qmr/ldID3k1OviO4EL2yHo+m69eIydQWee4NXnwELx2mh7HoglM3
9psC8T4ABP7JwVmAJmMmdmGbwrZI0Y2nxUKM+wFFsz4CVpS3zXiVVGbHjK5MviqNLsweH2qaL1ej
H4IDs6fXUpCs9++fxZZ/7i+eZ0ku1Vz34QN8WCHoTuAENlDxmuVAJdhs1cFwO2d9gjSqcqctG/YV
DoQlwWAhDufDL2dG6+g3eNPFDK3KQFtJf/s8MNduOOA5d5Bxy2wrFpNQ4DyrbrzuMP1uE3dGNGqj
DiXpipWPa3MLZ4zUOKasO3xnczmuMRqpDUC1HA8l2ZbkdX6ypdp/uXx4vuAvixYVjf/lkfx3d8fT
oyNIu2uoVwDUYwejiDZvTHrwNRez63DE5dP24HH7xWE4OmiCULgmUBjUquBYIrwuzrejsIJTLKgU
+xedxP19Eo6HFMcYIx+bDDWiszF6M0ObsKthPaIK7GMLFBoDXdo2qMFkHh6bahILS/bJAGf3XA2P
jRbV5ZMf+c9DRLp0w7g++DYXL+fDN25dkzAJj28s6RZFJPWsPOkdfRDcu9bPTTpiiOrI2UTcOtNN
N/Isvc7D+a7rCu4cZXkskuShnSTOUO2Mq4jNloRKmLAIB6t1P+vs2MkXAE+b3mudRwrJAPoAWW5k
B6B+wLBQ+xPaehFU5FRD4hfeJ4eO9ec6lujSqLFxsLvK9T58RcSNVd7EdNUkJ8x6GJpL3MhnjYGA
nOTkgbHXydBcZntDXgIZ3bYoBIcHpxtfEoDt+Cv86fDvp24t18bfj24+Ev09Xi7Ftf3jtY0gsn6w
e2IyRzt8rKf+MSy5ttVoWDwSudcaw86KvnYGdHUAYmRANfF83Ddjig+kG9zPXvU/GqOSVWAtrVYK
MI8L7+/rvg+YNQH65wgDbwdPn1tQ4eTDo6aQTb7lAQIdg6CNLd+GYLw43GRLQkUT86GJ9agOWMh/
pA0vROslTDMmkpKi+W6k/LytLfc4JyTuCbwgFWqgrQ6Id6pqtBGTYVPFw3rPI3PT5421g89AWHhg
b0OP/FuZ37aivn1fHMM03H/yK/xZjfCtXbqFHoUiFcKHb83NC6RXWiEKC9QLboFiPYFvHeeaht1S
1U+zvDhBPKxkRfZCPZc/fXDRnCrWdDAK4kd15ces367DAD4fjXiLMy36pK0p/rJWlFDKFIKmiE0r
4vffpqkrV4Mvg3ew2FVR+IWmTI+JwGoExQckQrI2o4hiiGUKHMTE4zM+6DR+tJaGX6H13ih6NqZ4
GNdYCsEzYG5HQXcbgyfap57ojgMpOR3ByJ883z8/ueKlWxpW3vvm8qE5YWo1+6XLKp9mWAAqwlZL
2Je/b6aIOPt6yK+zUF68OSMqlIY1r4SzdW2XpnFxIvLN/mSVyz+bOY6NmNJTy29Na+nD5/FxkSYx
AE1oNUBY2sRuDnVW38GhO6GbiG7q7GfulSzAnvw6b0ZP33PtOjrQ9x/1kpnYzc+VFfo3aCcBuRuC
yV4iUCtHdnhGcfGAOmbepTihT0NDPkIwg8kGswjvfdLoBzpz2IOGBR5QBhyDTLCKBVI+cfW5AIDa
IgJS+yayYbG7bbLGr29dM0xcktsiIrq6r0UjAszju7KO7rUNhqNAFjXUmH5yeuxbNMvngHRe0LZg
ISA+HI06vYKbJ4mdIYJ+zn1smYhQatWbn/XtxB9bmmPTk8Q8AN3Est4f/n+OTlIPk7SKsKLRR4k2
kcX7o0usjlq6BLXRJzOMAUOMECBV7F6vDS+p+cbNPdj9z0qXv+yvfBjBj0zXVnG4fXhnsqk2RV3x
S0+Fjm4rDyGsghNVMjcdSC/fWc1wsASxp5K+YrnkvXM1Rjf5M/N198lUR/x5/vBhWHQe1RRaArls
vv95Mp0x922KRnc9LBfxqSG/JKeq2KVLzZOHDa7WBoQ14XT4RHBBRr2DbDbHsuHm871pLW0jgyBz
x+hO2UifU4YhlvAY54yJYutUVu9ynOY1J91xb8QuLRoodHFCJ+zfb7T4yxu0zOFoQKvlh36/VPzn
q/hmYHRFh13TDzfgFQ5t21lX2sUkxkDwRg5l9SyDtdma2cENSQkyLPLGlh594VIHB7uyiNsD+E0m
+/WyNmxpnCryejZePN1qNM+PPSWX0eZEBlk5vTWj/jWmnv1s60+OYPHnkecs00CA4z4y1Pep539/
FYGKNuknvkpak/05mf6wS7xYnlM7eeaek0S+vq519eiXAxAOG2tT1/UPgwt5LOLCLJ3cODtB+JjX
tX8qLQPiehjv69J1EJjhiEtaRON0NHxSac2N7eeAwVVKVykI1Sdlq/W3L8M0U3jKY7Bpmx9LdRfn
IzJmZnLR6JhrkRYFbt3g0WmI0IU0fiPSiUSGgkAj0DNruqPTjqggwPnh6K1ASEZQfd7IvJmtrnoR
nDFFrC3qcQxPlpmRlOsW2za5y5OHXBGaY5pFwpWoIQbE6m5+uja2jzRovqUlDmhec9wQLoVfn5jy
Tiz4Vj+29ZexreFfjRKk6dQTrYUdtU2E+1XiwF1b8XWape59YLA3zLLpoYj45Fl2pXeFCeS5T4yr
OmjLy9yIF68v6nsQKiTDFtuacJF7nAPxhttcbTo5bOKxvxprJTdqpqE3OhMCYUGvjbmbNzdXOeKW
PTJbE9WI+UyeJMmVPXQVVZu7CrTnxjOO8KiTbWEC1sSVfx/G5Y3v411xDROmRoEKzzFhOCO7rjUq
N9+zcdm09CJd1De7mQCgXWPgtkuqlmkkAyxJxv3GXwYEDqg2FBxUFAYWgI0z0g4Qc5e9GHQt0tzx
jkFbLCkpbwx3/U3aFsM1fYcdM0/STSrnxVVQtKYkG3Z5w0QnCmsTI4VX3eQBKe25ruWmB8G6X64O
UyfN5yYZ0Sum1dfObOU5Yn6cqSC+arLqqwd4bzUibvyk6H4vqn+vcDkGFvUUex/Vt/uh6MZ4g2lm
YtNTSI5X3qI7NOpOnpUT25sO6QgmZmJILO+2beZDWIr0oZwN70QcNEr9Cstz5ZkPzswCxvxNhI02
j46i86yy/m3wwno1ZFF5FHZdMyUAekAl1g4+pNUcVbVlijudmPR4i2mrR8wxOsWTn5iZf46YLFJX
M7yrUp+zdBx/6byNby3kRQRme+05Mw4ADIOjQw49hjt77/QDqZwLxiYZYTqA3sTTZlxSOqfX2oGd
RQL7LiG357tr18wELRNqSl/etB46ZRGqHlZwiwisN4xDgPSdYfgT9VZ9kS72CQu77LYk3oUbln1X
dcvzmtuTA63weaxGWGARoLx6YItBlO+cBGbhbRyp5NsUPs8BhuIF1+oSLQbNxkUB1NaEtgZ+eibz
6DbwMuvKZkT6yVHwl/3TlSb3ZA+jnmWqD6cax1acN0IweSqhXYHYIaNZRz4bDJPvrl8WdqOeqxBK
Em7HqE+N66kp7YX75G4zaH8HKyUhryY8HTzJuBaFkjc0iUgKt+UAGcpo1ioF3WlzmO1kfE6Gn2KU
wRZBe/fJufaXMZrjevTulgIb5YBYipv/nGt1Zox9hkxg1TRA2YDqXyK3fcK5+Q1LFsg1G44uv4Jc
B1UdMdjgZZubbgD0HbxMtoGDrGk9UBt41JOsQRaqiuvaT289QxzfYbp9qujzyfQVToYPdGxOtmIs
ienu8GxEIw24On/uW/u74Cx9v2D4cxRiAFHfDJ33x9xjbxmZ0QVDkt/ZPY6tTHr7JOCCKiFEPYTw
hSoMhuu8BR3PIPGK+Ul2C5WuRsflHetJjdsC4db23+vgT00NLzetErDInqu4SS0lw38eHWx5KUzJ
po0TC7cHq3oHEi7eMFTFWDtaV5DTSRMy1EM64t9rB/ESKQZS76XL+6TfnxnTqXT33gP65NP9WZUq
Pp4wl2myw0z8g+KHcOYhA7vBNHkIrKsQ95IPPnjNHP0ZvgNNxgn7fp/hw2YzKI4dpin9dTLlw78/
x7v05PftEHQZLXp6StSV7Iq/PyWXBFU5FCwwcLnPMCDSeYUt9Ms01DMECD/fi8ai8yu9bBP1Ybxz
nRh/ZrWkks8Dwy/TsreNbO8Gaxn5UNDAT/B2pLelW5mMBKWhINwnPu5P3Atib0I6YhNQc34eWWYr
tFrI9itZbxCiZOT6DU8Q5GguQwgBZGNflZ4uzmaj8KdnDeQXyM7HPHPue5HcLnF2O2vQX/KE8ETP
JoLcCGDjGHn54AXSpKpT7TYOGhi8AVGllUE4aEaiw6kPZrH795O0lif1x5P0ua6rRU3mfRRkILsh
LztjTuTmOU4eMLViPEkCZ7DNH2mzFhunBi1k5ydzgGAXD8VNwCmMkS8MzoGDvfrfH+h9MPXhA3Hl
8SmJuW6w0j6+ACSkeYMJNmmMe2aOQGuLZmQc09l8EqYNEIzjVaoTPIjAbVHgTMWhTyEBxYsTH7ZI
9ML16K6M3DcSG4cj9Yy+tWdrWxtOco5ruIeKWoWhfhqcxzwL1mE/1gf8XDeoPi8JmAarnUhSg4uw
UnbboLm5y+XgwaOZFlMUal6PjsoEtQF0H3H0dlq8Or6ZbZymbG4ztF5rWxAPKkM3Q7SMUPvfj8j/
8y3ktxK+LZSND/yP61gcjTCjodCsJ1K2j+9C2Bab8NkkAhiHY7lEZfR6OZozlKEuM73BoTFEHHNa
QaADNI/uCeVwo8o70iGJ3anxllczkFY7b9Y+1LQ+JZvKhzkKlfUXl0/riK3mu5174sSU3rw1Y1qY
YWSbmzrpnrtyjC99ouKLX6GHDpqlRo1GRv6pEhfchGHttJdRNWdEX9kBU1d2DqIsO/d4felRj+RF
15m4613+xJhb7HUbz48zV649kliQKN701jjzHqDdTdPY7k7X1sZ2ppJ57hRsXKvF6te2z0mLn4s5
QUuAwKpkMHy2RPtYynxTJiAOiWJeEWUKPsKu3PJWRSWuAv044zQ7VVyLGI8jf1rwMz5xBTsY85j/
6C7Y8b1onXXAbe3MpQydjFcdQHTVJ5F80/P3GA4DQgzio94DCv73v3z7k5/9L7cSz0Tt6aLfZN+D
APP7plc4ZeyXsGzWvb4zQ6Y6Xv5mF8Z11BM5TpTSCqqdcZ4LEtvqlrZLlF9FxRSR+sE/Gs8EZJPQ
hnQM1HOx7ZrxPhpjEDWQ/zNCgmw9lcf3KzUk4w4aAJyfGOfsv9eutTSFfn+9lxmIsGgQ0CREh/r7
l0AgI5JKBrRGQ7/Ycx/pj3Xa7NUo8kuEN9U7kTNx103GFvzj+IWRMEEDgu6ovOjIGa/4mD7gUomk
dC6e0SRmV3ns/fjkU/7lDSMYkNE5rXwf3dSHcy5s2A2bjuWSjxgPXAMw3IQaqOo8uY0z8soJCISX
NpPVm9Lr2Oe8SZDDjHVLFtMnj+zPHdpzl9soMlsotQhFf39ibuWkhOllml42rn+/2UnU75983z+H
U2wl5nKkLj0n23nfcv5TdlRemhRJpwj+mU38uxRbLUAcnncVFRhDK4vMZnyVeEZI2og6lxeTi4OJ
V7WKiPbeWEH6y++r4CrBiXZVY3Y9ZiI9MX6GYR7mpTi0trX36YxiOeZVvdL7njLnyp3GtzJiJtXq
DtMVguFlECW4XQ/TD9ZndEY9R3NvqCqskhUEg3Twz6bGbmS4Zb83W+ZlUUx/rjPn7hEX6Yayyj6J
/r4JQKxNYxvtVN4Mq2GwXwaHnvgSHW3mEUwUP33FnZGu/JoPEAFJXsMaGVIWm5NCGHWneNOa7uMY
5fOqJB5dzChTqyrYhIPujlM1fLcr0zqAm7AZq28cGTuXEZuFzVR8x4YWbCW9bxsc8okySZ/t8CGc
G0REiKY2qS8ewZP0mzDI1CaSrTh2eJ1kyu09qzWwC6YEcdgSPzSJ7Cb159uqdi4oM/RVXk+XCV8f
pJuEsGpSUIMUtBEGM/AAiXfp88HYeJOTbOuE6WLRJ+zfURHeaffEDLKELHnuSz/60md0E40+uDfI
vFg7Y3zdo3k6FkFjXFRCS74yA8L1lvi0KGoouSOe51o3JLvhJ/GveCncgzHnF8Z/JKwNs3UeoIK5
Iq1O4eLhElBhcMXA4eOSKU82RdOpZgPWnmPsRyE1v+OQffb6/rnLLCejbZsWvzVzcO+DhmDsx3zo
CPRaM6x7tUFiXjtz/61Wyj7Syy5X1o/WjaZTHyf2PmBCCdMpN67SqSk2VTLzc8WLiNik85yCY1u0
fUzghILQjctnOxcN7FgvPgxob04smGY9tN5i689/EACxspjHeS1hvg4wAjJma7VH94Nrsmy+1H18
dudvvtED9yvAtpkvVpuFR5Wq7OC04kuEJ/0gxvrLe4waSQnzvicNUEjrStiQdmFxxk5ArGyBLSb7
STsQFjosBIRcZszcu5TWNeEfygsD0ueS7hwmbKEcy9BeckOQ0VoBnPFjhxH5l7gmVOn/5RLOovwO
Qu/LyM0ZEdQIIFhWt6k9v5rNOO21E6/iOOXVliAUSUZq9pzKq2oghq0kEjcNfBSO+hhLCud8lKgT
EUC1ibdp+IZBT9dFNMtVtsJUnSL92ST+3B8iSwO0KC5JTJrJXFPxybID8zdl3OxoCyGuMhdC/8Cg
vwRo60qC6Up1Z3kFymx7JLWPyoeLMxyJ0qeow9x0HBglh5UlzyUTmTMEU43s8ozPN0MColMuA8R4
/nsXtT3rj/Gvspcdmlmk7S93+Q97NWE+7UTWOIkOVQeHsz5andzUhfVEeB1ozEYt0K4fYYO8yjPL
cenrJdso4q7iZOoRzfcMqSKiVPG7oz1okHsD4Ik5/C4K5phlhH/V7nl2hn4tApK4dMkaL8jniRtj
JleMkXhNlIQvChOgfnUDDv2eMvQthyoVBvprmaOon7sbDrK9wYW6GfoRQB1e23qet7EdPrkYe9bB
MyPS5NimFSpnyRjRZ+nTOQeX2aR7Y+JX0CMB4ZNT7MrUajG6G29NQ7vMndk0XFRn4NjR9JHVOMVg
LZyG7CSVhLsuBFRfuvKW+nYVRNPBa7J7snEhb4Z8eKJU6esDR8wIdQj8n2JqMOk1QbMo1cpV7Mof
JC2vJnyzK1wPVP8OYAa7WnBw9ne7BIBgyVVv8niQDFQVigka+3IVgRaOy+J+zIgfAH22IgSbaEJS
IXiW5mvZth4VETk/RtievYcImdgul8jdujm5486Du322wSqVIZVkgJOl9vCuMDgObee5ycpNY1Xj
ESw1CB8CL8eiwRY+mi8T5vi9htdoVkaxreQ9cLdoExAe45GQt56AnCDfQhe4sDIZ4WxjWYAOSOW+
m9SXSsUn3BhipeskX5mxfkHTeEVWyAXQH4dUycNBO4PhC40Lvf1TNzAk6Ml9xwmAVxmDxZDTp5s5
8gEgGd/YgZ4nePsrp06ddTsuubb8r4SYLELa1CZ23WuGYl+Ice62QYyW2DDSLzG4UzIlSJwit+46
FMYrjfwzUQm4xvnXcJdrVhLEW2sUwZpgEgSaDdAFA2hn3h2zhtK7zDoPTFX6rHt1P5fJyami78Re
3qQTwDCYdD8T/5fTJLcskmcfD/YqsHa1T+mPu5xsKGXj/CNQIMsyckp19TY0fr9q2O5cCP9xj7nI
dn3EvemTaYcH0s1crod9us1xea4798ZrIVHHxqUa+KqA8EiXN/qf4GQPCVl5SEf5f6z0Ysd+saar
jJnYZsge6eTXAJZwJZz8a2ytG6WJ+OLvdjBE177txhit9bW24lefDOAoyCYC3mg4NvzsdsNy4Mn3
a6lux8jhT6FkWY8e70syBqdgpF60pIe+fLbfRCl33lifu1aUuArEvFYDCEirAPLekB5v1i/hnF/N
LYM3BcYyseWdtjIuP945MauCjq6FTKCRyc5AEACa7AChvyDSA8FJlc0kVLjGvKZTclCD/D4z76N+
7Wh3K/rX5FFsyuuZPXFpFKcExdL/zYPnmSwQiIPvqQEt4tGMeWwRvcBrO4VT9PD+uvILglYjh0eF
MS4lV8IK4U3KveVVjvpfPlyfTtU88dZDUgwkB8LMnajaB16eLyxCvVVNuRBTu52hcYNGDj+GkdaQ
T9vXEukqbNSfGGkQg1lUa1iQfpD2C30NruhN0XpvhAdnaA1CzJ3wkVw76zZFTEhCy0ZUy+TZqEZ+
FvjYqDZRSvivRBlrQC2YIrUD9ZpfOrmVU2euCPJdeaFJULeBBTlaaO/8sdiWd2EC09kH5pRrP9r3
SbyFNnlrk/rDwcPoGLXsSs8zbsMZYtaBETNhFnZxHBOHLxOMr6LhKZqieFJudh6z+nWkbb2K7CfL
aF67xgMu7QsKxv5Nl+xYjZi+QCbYpgXKxSDhh8Yptvd656cs96M0erDSGRumTu5NLMKki9/7qb6v
PBuSaMMu743c3+KF6m2Ub2Y83mWqecxnWJuegV5kpqZF13wlzIiEX76tqXjq8cw9MfD54y3jsSpt
sLoKQQkAiFtRqsM0sN1mk8o2FyDiLFyTlBwodK6orE0UxCxxFAmrDn2bg+CRn9TlHEqI8JnprqWM
0q2FLkEjeI38GL5Ci6G1gLCcscPvSLdkJFPA0VAdP28AXM5J9K2b3EBExlto5Ax05vS+bIybWcKx
Lqug2hjy2ugk/FwzdHAY5t/DmJwBeob+ZqrVtvDGH2VSH1Cn48jow2Q9dyw2K65ugDn+qj2WrGln
W8vp0QnoE0kGcOcnVmqshvsgaR8w3uNFCUrGkyVji5ZJE72hH4TknTGc7UYXvuEsjRTc/FPZ+T74
ZLR9RCdUiCzRf032fZ6Lb/jhbKLpFTaAajiXDvSHrthNfqzIGmDN1G4BjlcHq7wEiNX36Aq80SeV
YFcKXa2gEbFUlSYskflu0vNj6UoT/+E8GfV7QHTylo0jQvqIzZRUgsEkPYN/C3E9Wg+n9//izxJN
CiNjpkRZFKnCR5RusQb4lR6opH+4XpWsXQpmCNQTDA/Y7FTpP/oSnmEypFdzCMwGPfDEdHAGHrZ0
CjKQwa3VAa42i1Vb+L9ogxGzFTyEHoupXXCmBntBCquDtBrvi5V1VwOQg1E2SN/DaxWYz7VpOOyT
0Eigaz7ThKNzmtBxVZD9nbp8klJ9sybsU5hFIHMbHrgJse9iUudyQnhGlwLQn8jq4OiCkwW5Z6bt
lJgu8wCfhm7hp9dSVKxnS+drz9vkNQ2TFpAM7V/y62AgBNETSN+NEzx6mflSjyxGiAKAVEzxHPB2
e1NTbxKvfHXoJxlFjQoa0waE/W9FgKjEnKxT6owwXBcUR8auWrY4YrrKfmqz6cUPyWfIJv1tqPXD
NHH4O3mItIQX2wzII4mzkZ+LFtJgmeWhdkNovgScFTWxILMysi13CZph2SHIJxxy8Hm6+Zeb1HAB
Cf3Cow+9GK5SDNhzXbk4D2dRncdkwZtK3IpN1F0bZeXChUAxQjmECpW3O55J8ZgoESbbf6tLXOX+
2O6C4Kbx8AOlM1HMSgJC7UgOQb7vbNv0jqihYMtV4i01mUZhmiCXHfIMh8xZ9Y3cU/DdJ+BZa6d+
nQfOyTQtvhkOgRZtY8qViLyvZYsJjtcPq9LwClFxCY+R+Q6kazYwrkwACUXuNZyL+wZiFpQAQKkD
OC7tMJ9BYLgTLTVc4YIZZCq6zrqfpeX2X3o/fBPTVdbw/gWWsydugcrLpagNAEfEIKtigyWcMAWz
QrPeBMraZyxS5tbQ/KYMSQjrNLL8J+0TaC17+KATvyHX2Udarpc89V87n/lklpn48ckhWvllfWx9
XDiVSF8HH6mIxTfuM3CICSIH5iHAz0kmW8FXBNHLZ+OKXgYxLUrCSPw6gLYOqiztaEPPFQPc0bXW
EeQaBmPxsZtrmGtxfGc16bOyOUOBdDzkmbkNq5zgGapKkHlKIwSchr0u37RBroWykzurF4T/zj+c
qvplF5G5szOw3RN4QFfmkldZJ0gG7DUU02E1502+HkaAl9SK7lSStD4RU9eG1C+l0sdxsOtdTgNn
pyJ2NDb0FY0UmsWF85IhOQE3wBjVqwmkjupo3cJmz3LdrS1yQ87Cuk2qkkA9RiVbV8pTQ0/9fzg6
ry1HkS2IfhFr4c2rJJBXeacXVlVXNyTeJSR8/Wzm7c7cnu7qKkGejBOxI0wmqiAael1Hu9SPDhsV
0R7gUL2ZerpPcsvcWC4g5179M/S1ZKRxo47Y0I5L4xCW071pKF5waW2ItHmMypElPAET4OjjHwpd
0oe2aX2SARMlbh52JJVXu9a1ITCSJ2nT7oDLcjzXpnmapD9dZ/WzNo9GdmWyDuqCyDDM7KApbxfE
Xn2ESnIduaUCwHcQkkDKb1ybKsoFDC4hBSrylvlgLMCG//evxeYTTswP2uCXFVS4ovCTm5Hp76hq
J9cAzkILJ0KOB4PWTz/nrDzpHWKEyYdOFEG6N0X+p2z50KPbbwK+0xup/5lirwlnq7Ijs3ZeKyV+
hyxF6l0oWdVgIIr+0iiXiR3OPZNPtaeoCfZe8tDkUCRk2eEyVzkjYjd88gupdMohLsniNS5gC/cE
2rZuyyeiJtg2x+2nWjHP+eA8uWBYNxYdJxvba65D0uOo4EftUSuaewEMU7BVyuAF0bpnsEMMe1PP
PDLjjDBREiUUzXxiXR8klAVgJaPpwMHKlPAWXfT+l3AlJEymSiq4zYK3WZpj/xzwhfKwv5a2120T
KICKfrgt9aZJOYRoyOk1ZqVD+yUY47W1wh7do19ic1lpQzwlDQ0i9J81NqUaWf89BjQE5FV57/Sc
iWi9wqVK7cVQwpKHT1o6xr9sJe8VuWhRuXjdjvMRUYs6VvaF9dj+64dUcBbQ0s00ofN5M6hXXAKf
b2RZflTTRLGoNkSwkzjl4hmqcnukU5E5Zkw2XtB8Fl1qcgWk/pD0zGMCviHiASkjGLH3oQyoKJkY
XBbD+JEeEpU3xxZvDVobbWJ0eFLTj8VQv7oiIl/Q/9FJoMlju8YFeRnhmjHYeCR/BzjUFNr4h3JZ
4CmX2VebZwfXyduNLV/mtntWDhj4JYi30qGjC1WLPLKutEtGG9icswVJOpKkVBe/cZl0AVGBTcLl
SqvbQTfVMWkF9+l6uHoVfafCi68d8MxGcv7m/bBeyHajRe1ir/IsSuRAsGNjzM6/zlu6DX0/5c6Z
LEizYEkLw3f2Y6P28zh1h5XC4izdU27wdYxgyAuNT2keE/ZpO/qNW7AD++xaLJm+HY0AgLiZ2O9N
AC2Oj9bG9bqRA9Ti70VF2IGfnWALPCFELdDQOtqoGqyKWHqJFugcBy3N0ew1C8yVPkWGRnC17XFT
daWOcvxBopWftpV5N4euaA7TVa6o65sEh6ekihRAq02qB5QNkKBem/WGmRZ5iYq9s0zokhTvvSVm
S9raDF7BTqht7Mw/Wd4/Jv3yDmq5ADrLELek2DXjtKMpyPRuHuMXEjdLunEG6mk78ZW6BM52v4+J
hVA+P5UvQa/vGMu37vp/gm0sqm4/Wu6zNjHdiuyBhWENyK43zi1woeDVsLgZmRMWWITww2S3fdS2
8i2p2dQllncW8wI5c/C2dYfMmfLQtg0h95Qo5cEsh10qAbzZoiTIs7xQj8An3Zi/c+p9ep3+FxY5
+bZoy5+soKIhJcWjGaiR2midfFtVDC7iuW34nUcKeTYq32eWnABe4imzsn/SpnXFbWHFe9qwC6aa
cnK7uU50Dm/tWaPOIObYJ9VjzD6WtCT5s6QBpWaTU266tZTX8r5HrxenXIvvPbfPY8zaxtZ4y6qa
5oypk08cmPd4lSRypxZcNhwuiXa3R7Z8HSr/p6m+F3pPST0t96mJn5js4QwOyanDGBBJQbmttXdF
PW2sZcQ8ULgcX4xaPjpxTFNJe7adHL63XefbTlK5Mci9XQkUSc+lG8q6cql6q/R54nypSVumfM8Y
fUyBfY/LZQpW1AtEtJjcSC3z7AlNRInDLgZU47UfjCeEs3cI7MGWjwlZoNQ78YIkQZ6gBkLIIyD0
a1sQKVYaJdhyqnmFe2t07Wg35UMTGz8l2eZhSH5hgO90e3iiIYDxqwiblOvVQB+c29MUIDdjOt1r
kCxb/nlGKwBoL+bQx2Jj5PajpS1PaJ4you3gm1DtvDdp9Kwq7UGV3mNjdHQbGH6BS7W+TDT2IMNs
CT2uY/ZuAdcpFxX6ieeHRpz9TAKQU58lV6i4UPVaPt3p46DsM5xZ+8pm7rpwu8BbmR+bIM9Piebj
LE6ulfKCrQTp2VF6YenxraJcaNf7WBGt+ElPa5pxkl3B17nP5PrW6R/oihkPnJKscSHbY0PKaMui
z6pIPvl8FVakFpoTiCh3gNrbt8pQa+4RKjV1b78AGX+FI/j00kayDVKFsaYij9r32cb3vWfeYT8t
/KZRUR6KelDmOsLv2DG1V/I3o+TCK70DSKc7SpV5s+38J87HH/Rr/RBULGfczlzwKQIP06tqayju
/k7H+NjEertlWq+28FatpfwiKsIVRIv8Rf7h4jlFpj3ezW7pyGEnzblWVn0uGDdJn5invHFgx1sr
p0T/162/Wh/k31a6WdS3Fj/SDmOJ3mzZ0pLaH8RdFtCwHEmjRGN1HhGzit6iUtFUoN2nFTRjeXAD
qMppMZ337jars3dKE45eWS4wznh2NYa2CvvensAve/LOJ8v0oeWJCJ3Ypk9z2CmlAa9s2m9T70CF
0jERta6F4h2HRgCZDgsNDyVNmJ3ZZltTXIwWHUy58m0wKf70APrg5vZ0Iuk3bloAZIG0ccMMkp3r
9FNoCZrvaORSYSFG+iGV+TRKTztnVIlsKfDx6RR0rEOZzDCoM3nIOxTjLA0qqLvsVnHANrzBFdeo
YLiaNLggSjPraqaK7FYjae8t6L/6Czo4NWIEErpePJsZ7SGu90YHJjjNbTr5Y+jiomIlatY70dBe
60zDPkEF0/BOXZyBPj78iEvJywBHCeHzjD61TaGyp7nCLqcnGoYbVk1deQ9iBRI31ThTQc8Vnvbl
AcXBGZj9MGXrJ2fqFFUHPbT/SfGkGY5xAyx/K/Rq2Gc6DoXahWOyEHnMCnQKLoYe9Fr7yl+aUq9E
806m2f4qNysi2sXITpKe2LJyRUpJa4SORrqR65g/TrHQhbMh1VjuA1N/5qi4LLTMRbg5W999krZ4
EikOc2rTuCrYq863w+FToXSwWx2a5dQZAQjuYH4O7OboGbyJLTXTlmSglM0QBMI5p4QRPMjNy5Gr
s+RhlnYRabrTRmlXoENWdXa3K+iqjVe85asZaMj7T20bU/oDRdXAEmoxAjpBJHzninP16Cjvj6TR
ow7KkpKe7Aev8rMabLoWkac4RLqLRd6D6fnZqFv8H8nZ5OQQg13/HcaJNU6YF+MdMkMZdjMbO1aN
1oU3ZOg7ndpKcq/a3UzqX436AfYn2E9Rr6lALvru4OfZGXqb2MrJtcN0CHtYjbybHagmCuYiUmed
2uxKBoxzXumeKHt/KBpwuEwjbEDo8fH97mQN4/pNRiFzanUrHOOvNcuvQDCptZTZbDUd6jClXIIP
z83sxEdTuHcOCBihQfdQWhwVXc8j5q6gWwtd13dsuSVNhPLVB3idMdCnrWYQK3LfRTFesZiAwhht
iOXtVfTpPiagSfUu7wJaAyupPbZV8lZ4f2Jbp4g8pguYWPbGK23c6Q4TBAleSi0p9Gzj4KJPD34W
L7xMK22fZfrBTuBUVB2mLnpxnpqxr7cjnbAM7emfeu5uowXGztdZYFQ9Xm6sWxn0AUoYNVn+0yxi
ALqWfSc6CncFAonH4LFwKQ0VvT1RiKB/5HYKVrD0f3oINMwy3PQXwZ+iIEBtGbD+srF9dU3NPOPU
4WSiC6b3gHLP81c7w8oFuMq3lnN8DPIWQg984V5HvK099NriHHfBizOMl8E/NfbICMyfbWqlYpCH
NYpvB2pyGfoYqTrpvcEF5jNhS/bKb607vAAGxDgSOwAFDJL6tB/5vDmx0bHBYxUa2HcqCEkyTV7E
c3rqHKm9E+iEf0FOmVBE1w7whgw2A6RTNsmgH6aZSJguZXt0GnAFEOJpeS1IH9AFSAiYkXNT2xl6
NQmR3jarXQpFdIURv80M7UlQOaCAampXKoOdd8O5li/08inkEt7eJr9hmSCOAG0k9En7gDuFZLz3
Bi8ZyChsQjswg0BdlE4/gssuzFm5B9aQnebOTbDlEQWBqnkOigpnGEUychqpxuJR6NIpPqKLP9ip
cdUt81NUsjmnWqI2jeM9a137WPT2SOzDK9jKACvMpoWjzSujSae1g3fwcTSuWcJb2Uhm2CGcmITh
rlqwfJTdjGo/3R0tyC5idvb6HCRRa7PNySb9p0MWPBjKzxAnMaDLVAKytr+heAoyY87F8KadWncV
cb3mRpW6+/b4KNv5G/5wC+AJUBsOsI1b2vENSzFqVL/p6iGLRhl8KJ0DwLLuste0DYtW/cyW/uCW
iXOoyS5D8T1AxQOiPfh/BlG8mv615N+7XFdFjXySetykzOYoRn2PHfRIxrANMVtQI42zLR/29Npm
MDP+L8lhWlRdGtqx/ozGDvE8wPpOCzmTZ6X8s+vO6VWbltdgai9D6Wn7yRIOpzStnK346wzG2uTi
/rSZ6zGyLjdAs1+KypSaGw0sFR5Zgl4Jc4H/r01hRes2Xx3LO3Qzk+PExyd7wAOp77vUfYrdNCqU
NkUIXWwYXN3COJRxAZ8fuB4AYEG63vV0iET9NHFQA1I1AD0RFguWiGpUUh2OfA/wvj97hXYBtXzs
O925IYsepIFG4zjLh0kNABOhuxkszud+ZnrGo3WiKgLrXlO8NXXu7fPCeBuW1jiPqLNa3XPvXupf
KpTPom6AuqzZGmqJFt36CUrJ2AjlBDLTV1qo8WAjO23oATq6MnPYeTXf+cpsZdBq2OkdSwA0rNAO
ZsNt0k5c9hjV9Jr72kXL6ABQ/msVsDT2Bw1pC+0BzByf6YAxiJQsyeQ2vfB88crJWOIrf+3hCKw3
Eiv4+d07HglEiDF/USlXlYIPC98YLO0MTUb916fZCvrQwKFVW8chl48cniyVU7bpbezfXNkADoA1
RTEHyDx/KyXdfY0vj3WZ03BsIamaOetTN3V3jipCUf/z8XjsU4DpXGPlHzfL20tcg/+AgkhkP1tX
Otw5lzeVD/YhS0LLZ8FtF4SjLEsj/eGDkEVhIEj0LDHZbO3BepDNcCeh84gHhsSXTm10BTabsmmN
Jnj/VweMaXj3wkPxJTASAdD/ZT3GNhd6g9FZn4HeyA3y4z+IE5eAEPyBGQjl0ST045jw+/vi6CnL
CZuVHaZYDLsQ2baj3bjbakYLYN3KQdxGkELeSK8EEQfINU3KIgJxxbmXu48MXGcFdWwz0H60J3PJ
D31gDzjM8OmqVbf1DG4vhAQYNn3KtGiYOLA6A4yV2tkrzAKyfcMD1klUoP8xLO5TVa0raTaVYVIu
c1i001vGwCBs6FSLqD4bGyu3UUu1bUyUry446AzRG6o4kWjWshyCRGFhNPaxgB/ksfbfouDv8K9E
PnUaItNMPm1ra2T8Itj5Ec1qt0u9HnW0YvkaLW4lVUZQD7Vn0QcHwz8Jjn7gJfkmT9k5cvM7+KXz
BUX0HzCklP14v4cK/YvZG5Y/LFz/DjuCuEQLbMkqrshZX/zX0Aw77V+/UCQl0uoQKHD5PO2z4eyp
spTsz6mWS2NYjjb30DYuQ0sxVs8dVhBZ8K8r942nbi911WxZgIEIUHlkWZ992r/qEiE6wy8KmJm1
UVl4X3FL2yUVQFXdqq9uto/kdF+HdrZPcWJ+D31yGnKWNEWtvlsLqqSXH1V7XZBrVsMQfTg1ohCb
qiyp7kWmoFMZtbVNe/tozc+l1n9gUPut+edtUe57tlMHN4PNYlsGqyiSJLzZUARnd0YdScaDapqv
AiPA0RJNTR2eooGx/7BFkO+TRNu75njxDI3wkv1j2NM+Q/brO4fmioUOpXjg18Pf/21t0jgyplct
71+64Gzwv4aO1GxNokOnlizoz72h77OFujOV6jtNRylPPQpjRs8qQEBYcmMZxVOnJTuJyrkFAFht
vYVbS+rT72CP/S+H2A/OMVjf2arhsW1w7tiANmWmhQPcyNAxtb1wuiGapg/lzhDXDG5mcin23fBj
TTzXRtOfBRR4HEh2EqLZv7DCxxDv7/Ru7C8QxGoByZ4sWLplJX4UwfI6l/qfuFoTGIa/Fd6kPwel
duZVxbwnsnfYJ7RY938IDFX7vr7C6/oY/eApl8hFOpbeTW5a24VKt21q8Z2w1weu7BpaX2TOhh2p
i0VEtyf8S/Oy9Yf9k4HqEq9bEa7JbQZgzy0AwdfsOaGwZDv2A0dusVx5ujXZF1NnM82E/dO0CtOl
4zmi8hK985jrBVo4m02XmgmJe3Hjjk2+161ta6KE2AFdafpifWbpcsbRP21qLWeB6fpP3sQcTY4B
zXJiexhYJZcmxGbZpiG/z9ohwI+4sZUkZ9Ae7DKFHK7Nf7B7DE6O3y3OmwgGTpD58mD3JdmGGX9v
7iNIJYqwlJy56/J+CQqIJt5s8rpGehSrRsiO+wRuhI5dpybh180UKpT5a2FAdO4XWiHs2H1KlEHT
n0RA862ekcbaL757IU6IY3Zqttak+AGmyx+3rCPczkgCOIB29Bw4uzZY+FXWxJYIlXOyCWWKftzz
g9CjPgtwgw3FF/hCn88XOM8BqpRVOTwyYCRl1nOc6nhqh74AC0RxWOrhc+MKzRRNyY7S87eJVTg6
lnHnfkSnNeeVywM4yeIUYC0KVcfeiNKL91LEbcTpT8Ux7+qWjiy6U4ZyE5f5gx5b77x/94MB0Y0m
lzvU/Bw/1uLtcADSDsTfczM5eGFNAPIoLf7zaNXzPsYxws20nxF9XYwFss5YJCLSYYZ3nmXqcc9d
+Gg1/o3RbGBfUARRH6ircmnewAB2LafgjRgXyAABZJs2Mtd6b/sR55Oo+VIL7kRrFu3cN5N/aqfP
knTQls8VTzLqyKbR3asWLzpEcj2lJcJY/zDE8f7LKhwtbKp6XxcOlZyEmADxVViSMBSOhuB1QPFX
Py2o9z2ba7fjFzcfLFeTfUc1djqzHS/adyOo64hBDqrFUqEbdtipOjc/4EflQ2/ip6xczpJBQ4Cy
ccIBy6/2bT3eAgUKl0sWRdqgdbBkg743aQpNlIVSnHLYx3BTSnTC2MXy48IYr+PB52niZ5vI6q+l
JR+T5f8tY65ExsB6qs3omMYss8Px++WyX1A6goqgWMTNrE+7qN0wn7twIjzNBl6Pt7WPf6yEP0W5
ZbYuiy2a7PA1FVABtmnB9y+xa6BIKX3zOXGHyKlGXIk09SLQT/EKl8X5gv1Wox9BmDyDsc9rZpxz
ppr6oUglfV0qd9ASmufCrNF7eGpT0AL4M1irdmN8G6r200twbCS5ydKgwcHGNTDD8MFH88jmbd60
GGQjk63kxrBaO4SxyFfteCJsJuvQTSiJJnvfmIXw7v9XpS8mnvsg24wNzOw0df5OWX8YrZzNeg8i
vl4+kFqMray+vQJBbRqr9ZSlccxt8iYscy8aOyOs2HVCI3Wtk+L1WFusbqC/gcQSlrMDFcC6aHow
uX5tdM9CbuDGz6ubyd/x2qOFP4NLmtyKWCJcrsHIlJP3zMecQQ9xfuNitMLNW1F+MtSPpcgvQ+rM
Z8o/QNVQkb6x8GRVtbbLqTLf5B2bMfwu2mEYJeKuU+8606RPUYd704qhOFZGvc6zOLGHPY75dBt0
eOO4eUQs/7ML3ugyyM+YGeIDKdgXVwYmqXsMMhMkvmpMUUt60T1wyhubjBJYKJ8CikPBVdopKvba
pDUrS8aRmSBBuVO+I+nGZdxqPzS8q3z/US9qs/9NDfNOgneEFz3r9BucGbDdYyV5CaiNK1gOg/0V
1J3W11RlxqZsMSpQI47DBDNBaEjzYY6vUwy1UqQjgSE9oywaeFrk4enAqdDTbzP0u0ol3wUmrFKD
wWJI7rDIVZ+mNVthUTGlFauQ4rOTyvyOpX/b7RJPo6vbRmgdDJOtB1a1kDgqB2cNkROb9M7vVXei
Me6JttXuagfAV1P6ZhKTnT/W9E8TxmbtF5Su+H1/JPzMs+zcF29CttVRpt1GvbZrBR7oPL6Nnnq0
RyVptOy2YFgpovetA376Z9PEziA4SPdun4+cCYzh0FugbCi6+3j1fJQ+F8PZGF6CKdkNXfCz0g4l
ZZwThkOlW1OEgxWQz9LsxriIdIFSkVYdelA9njQtGJmR5QBiO2C6MlBZ1cjvR5abOwXTwuukaKfn
/W9K7XVh9+jIiY0EQXQ6YLd+PR70gNQYWMOC6wd3Eny4LltsqphxoOF0f8v7/GMgcrwlZKHv8irB
EuRXNw3WXuIEbDTQoRl0073mxRRk+0cjkb/O3GCzWgVfp1itR0b965bLUxIr2DJ5G041xJ/FXoKt
Irvw/3hDUR6qCIxnOkfbVz6OCywHpJwaRjnHlYupovvx+vnLjx8Gl3tXV5JeqpaHqkto1hPsdesC
OG6T0PSUvpLvMPZFyxqg4GaRpgaCitAG0DN8WwE7crHknwpyHMU8zPuqBtdQBDpKt1BplHuSGSZm
EV3GLYVUsjxrWvOVpBj3Xa6tiOVMgBykrKYK/g7INdX0pvXiYDOBhovC7hAX9nBqXIrbOtbY2tjh
SAisaieO+Cnt7WwlL3OPEqQtbx51ebseW21LYo4T3YycoXEA4zbzpjasISwU54pLuBvHhP/Ue9g5
Ss2BzVDSEAUIohjbctcSMT1YXc2zY5V/MVrDEsjFH3S4V9pnMcDI5uppzUOrvE+uef/gDePkYfG3
NeVCyFA1eihyGSKAEg/Q2rcyNV6HFOOntKHkFqXz5IuMNWvWX3GLia2RuC2XHSRfUyE+OYi1ptXv
A2ziK01YbvkGjvvMlc+CtdABovd3ETi/nkuZbOWcW3pLqoJ+YJMVNRcE4jkGOjTm6G+++O6k8KFv
uNrjiDAduDjGv66R6aUQ5d2NkR89nG34xtTyqAdF2J3RPvyHphBUjKCc+QLkrO7TWTjjJB7LkrIC
7duKYV0PAWdZVqzr2pxCksxxXt20uhGS+CdM1BmHSOj36HMEOqANK8zP4aRNlFY3wT5xcCINnbi1
onxTi94eJcPt5Gq/aW+U2/+JgYAkUAREc59ayzqjRiO/6v4DEXjnXMGX0DLlHmz7CK51xPPIqnI0
x/Gc9NVeX1IQisi9dWYBZQCTQyz4WTg5LqZ6zPa4Y3iDkPmPmsx9gCEGwWrNQI/AdR8sOTxMGJB2
JJHeBkINbPxxWOkrZBqvBCU/KouGzn39/zcwHXlDmw92ACPmc9rxZbAcjLzYmo5EiZtwoXKFxjyg
1BrD7eLH7m0le9VFj1HO9wWt0WxnS6FhbxpQeSs5EmfiS6tbTtte2bc8782nIDaPYynzvckSMlLm
nEeL+5F7NjxNQxNQfbXV5Y+Xw0dli3Fp0agshCq5x64akNfvZ6f2Qtwau7GvUFMayi4S7khUf/XH
0uJNWnaVC+0cmcizPhKKsEMiSXjouLOxRaRT128z8hJU3TUi3v9P2Ww0GiI9fivGaM52BbVkG+u5
vesEc7NpiPSA3owilr84JX3pBQSh7Txa2BmG+gIC9jJYSnutvzVMwSEuoPj0P14yb295WviHOZ1e
UlSUvbl4XuR2cAyF0M0jLtFrpsc6Y9gCc6AdMqLpGGkgh3psdzmFgrZjku8VRsZKMXkB7k90kmy5
RzgpwyPWCP1orrUEi7BwXg285OIqxfuv6K1FmdyJgp0f+YXNah3bOGR7jrGh9NCTA2cilApskMBL
G5PhP12y/zvg0Epso4zauoP4kY2XWtckWxbEvKZ32SQ02sGZXN4Q9bSEtplVr2mgbQPjsRsmnu0+
uAv6dU92lrwHVWeRCDa+xnnUI79t3iU0/hspZdQf33vMkeexK14nMasXwt6IpzCAEkaMd9vzX/6H
+beO/w98Q7U12fLCN2ov0jQJNcJgHJXPOyHhx2okBGqGDkEpS35z7r+3pWYsMCUflwHeURhPWPNn
I+Y0Z5z9BAhPb093mxVMZAymjNALd47csFkfpl12F0V5rbR1Il9a/+wn2EUCqzkUluF+ULS8RbKL
/9q5+tQybpKu9WRb2Ep0YtSbuTPMh8Cs/pYrqRvVFPu/KuWtI54g1hg2ir9z8ErnmY67ndmi4BtM
BidvtT5yhhkP+JkcXBtpEFLYdYG5Xr7zlek3tL69aUIFW3z/s2NFy6S+Yd/HXgsbzrmmdmk75tZ7
JT17q3Iz4SHjh8iwM9w8Ss4T85HKj/6xJJa6M2Xch2npD6FbDvEGxbA+V0kSYVJtUAYnk32+/epO
Nm2geGmxicmLZk2EJCYtqvwU1U/6WWjVzyQUxncmSAhTXkfawK0uk8liusUQbjeIQvINaqBNKyWN
VoLbYqLsz1ayOW2g0m0oVgt2XL/L96V3tp4T188CC1yfNvq+NUWxb7NRe09LcxdQBLFkeAhinZ0j
eRi2fAg41B9Orv+y5Nzq5bDOQF4AS6Hx7LOBSWHmJvhHW6MDXlqyNer12xCU4iGt8ZuMNYfDNNXJ
oQRFtNZRVbuYtUyYLNqzkWjjVSO/t0+UKHZBdaHZHfshZ+wlhwWDYZSb8BQ7Y1gnFQ53zSx3ptU+
e4v5sfT5zajaIhpVC2BnfUoD4s+PRoYPbvpXIGIngTTOifHXh0p37nHzLRLfozdZxq5wSODx6uqO
Ah4B0uSXFdTWiQ6QsKAx7bPEld0YbDT1qmyjuLT/NpVqHwFfkfrzbC1UUzUgWznqWWZM0uN5CtBN
m0LPHhFhSIrnG6OLsxNqlDo4tKTEups9YwS5GPQrbriQ6ABtxtfZss85N5m96tiYwkvamolmvJP0
kocCwIHtTvoek/RB/5+jQrmOzVoFT0e5hPE8f7cY2K/k4+uDPgoKvWl0dMdO/xI2kf9VTXScMX/K
a8/cmKleXrxhKbhaiCHy8yQ/mjBhmIPias8FbAwzChKvAVexRgu0PSsgLqc2i6teH8+jj7N04OZj
mHS38iwcTEzyXe/u/MbJ9lRCmKG1Otl59CLCDRjpEr+5/E+46xwKcn1XQflOCgzpRmwxUzXpBejo
sVmar2p8n8ZZPCbleJMG/Fi8MPhUGZ9BJ4wfPAx5BzejZDMziRWPtX64MtFjvKpj44VmwQiW5Ckb
2ubM03dwO9kde5vdgBMH2qNiA0hJyJw8BJI3SGWrL5osH8DxnrgXUXkwAGnXBsfnIbrik+oPNZLk
GQH+nuUZnwJR2lgT1uhZfu9izWLdzeeJ3Ar6b1D/eLrxBqCJx7UsPru5d06g+pHg3KtrtNMV14gK
Y29V3wYc4bxarEctr750k5N8Blx+WTizD84skn02jDfUv/xCMW8dicA8zXS+XaoaA7iHtihT0Z21
CfAf9s16CwuEWiNXvORZMR/bycBtqioqan/chYIcNLz5kig2REhSrNk0EhyNOaYvXceG2RLTk21r
+clrAahQMcxlvkdvtKtCwxhAcCqLW4TEcWTCkJdxwcaQqim5SqgO+0CSeGX43gCykVQZVNkURGmM
bB/o9zYv2Wi0uXrMYv9YEbOnjZ4YJQmA9dgjVTM22VtpDXP4f11JX7DvscyVbuSy6EvmcbgiOaTb
Mm0uKbuAjYvgsamIcub9xIBQu9VhsZbmnJX+H8XQtANDTaglyIIdRfPjisNsdljtKUVwucZB/vwz
jKQaIcGEvS7z7yl7zxixiF0JYwvu86e3YDDKNLbDGREW30nKdG5lTxQ+EVPkbsejBICEvrt3Uucb
qTx0u8x+dIJe3eQKFm7SGicew7rHvVYuc8by11c4UFBf6Ze1ydxU46l8o7dY+1tr4iS67B+tk5KB
RMNkWg7TlzbzMYuLU+7DSpH9R98WioYkVh6wY/7qxCrYkniMHXNJRTO5PZ6KIeQqjzW9fvE0zXkS
rkIjMfkOsSMlizTyiPt3cwC8beTpEtk+bvCgQ5kT2atjq/HB5m/gtuMDP73XpEMoMgaJ7dECj2c4
t463Oh2x2g9OuN1MIPNuc2D3ifvDltt40+b+J+WsJRv2kRJf+FAqfx3bJjg5GNBIF0j26J7/ybJ+
N5d4iuDcL58UTcrN3BhcPeJYnpIipszBXXSifvxHWFp5nWoMbVTWYlXhfjMupHeryc9vST/+iGJh
MJ61IJTInWe7hqUN02SnecK8Y8I5Flp9UsU0f4IZDhFwF6SgLIfZ8JKaAc58J++PdcD6tm4OSdyU
F91ElTc8WL8iAVHZjM61Rrh8Wli/XXTQMi5CjURITCo2hqvQ6HLiSrBXnb26zR3mwEX9KbTcwbTJ
7lRrVrnQCU6NJtJjORJZESegkZySPSDnheFukxqUA5iD/OQynuKKpUPcmtvmCHDtM66K/ESup963
fV9HON4u3PL5W5elEZmUOWw8r0F/Z0mjVe/CaRKqvnjJsB8gCZYOH1myGBcD2rhgsqmLuuQmaXPd
b9o8XOix0pEmpOYfs3YKzhY487VCk98tea57x32V2Jowa1WRRosvAIFgOfOsfpea650yLNOlKzS+
hfW1jMeXIY4hJ8Y8sYOcqCWxq/tiVH5IPraLZ2gYGG7nrtROGg1auE09j+9C39yKeW8zsDyVlJDW
ng3bLQMgXyHLHESFwJpk+lUtLB34UXo7K+/wthnOT2VKLCozahyVJxvd+I+xM1tuG0m39avs6Hv0
ARLzjt19IRKcSYma7RuEy2VjHhNT4unPB3ad3WVVh32qMhiWJUsUAebw/2t9q8JOnniYdt3sWWuo
mXP2RB9Yv/ukMm1jFms9geqoASXcFB5NLhy66AXjQ5mZX7kv6OdS9k+FpdadLAM7i92V7N88C3cp
4CaqDDyTO0itJMH08XePjYTehvbFGX4XQCZWqZEtieEwgliGN9iVkSCbHrKXqXru4V9vC0e9cFzT
NjamrTV5qfUK8js+X4D3GzUughfZLJsp49RHcR2M6N3huaAOty6mkmo3V+IzDFLsL8J/YHmhDOO1
PUni3G6TMbnI47Pm6MpPLo67iycUhdlCHRLkiMsuOF01toakgX0S7PWNrusJ6hIo3W6sPmlj8uSp
RW3RTfTIKKQWFrKOInIC0ynyQ8dip7czcK8RRvFtSc9dGqK9Dg6lC3ezfjsysS1EKfDqjdxEkVum
3GQ0XHSHSllscLuOlEe2qpC/jR54CeqbB8+ons2QlDd9gPJIPZ5Kuh69OR7HKXhuxbPHDoVK3sJ3
kUqEu6Qw5bGvpXjUK9QbfYfDmaBVprOMOYoEcwJXpHVSdkqpFIPAxGlhPaVwcIAD3C5b2+t0TrTq
qal4m/DWzTgZg3F2Uo23NPKpY5WOGxPQ/qPSee30CTRqgjAK79vKTIlkbrnwK3JM5ictUfgJ4w1l
qAHR4GXSlXVKa/QRSFPjC7o7WhU6oSzjHGtBbHj3JEAtMjq3fWls887Nwpe4bS/MQ76FeFsmHPJj
TjEE02sIWu3QoVhMYB4eD2TXWN59jk2+eaxzQimQr6YT6ikzrQLV2do6RMi1tWfpnGSe7QdSerRm
MK8tmV6rWh2Uk7pfB9RgdvuZ7qD6vcBdvZAqwDGx1WXv1JG4EcIPiePiZGTasGnat6QpunNIkgwJ
VyELjUODPzdRYZHo6jxWC5JUiQ6sFEYyhYnx0c0whBLuk5xgWPjG+9B15YNex9kun4x2kWM+9IRE
PI0umO95QrPUUKU8t8nRM+cA9iXa72UfIxxChEfjN2+k+aTxA9H6addumT5S3WguTTrKNxdxFJB4
ZT8MMTeK1oGUFPIxSyJaywDJVmFcRA9aVBy0NH8vx7z8LQnFoc2B4ehTdDVKiia17UPgJMZtOaj8
nK9xY9H9wI5Czm64OpEwgjOzcUv0+xOkCG1p4roYOFd08ij+0O+PSp/NUhwAMKsOHEWzLdkOTAQI
HGrsG2GFKaFV464znF1M7Fsw+G9q1tlForushbdte+DtUaIMem/WxQWXejcuaROsX+uOnfepRoQR
dFKy0jbF+IvfyPtLVIuLkMgxPQGHxvd19yPsLut9I60oSyq9fZqEe6/5OElodFoAP1bZ5FI8Zfne
a2TI5Vq5YapOtvxqjW+nQLL05uKTAhKWgZhS62ykaELDhCJD0lPDlxIObTmbL2hYzANiOygj2qRt
o0LY99EwLEmT1RssXImJggfNov1uFswCKrXKEzmRB2/f2WZ1lUVUHwqT+4AAmeJIH+6zh7jywMmE
DkwDTmXofAq3kJkj5dy3Bf5hE8nZunCt6BxrEwEEOjiYptB/G6x8Qq+KRDQH4bhLeJYHocTx9qWO
+VnmntzLBs8uzdFrm6npgtSZrnXlOw8zfhMbEf+piFBfGWBYyUEJOk4jx8KujLMrZy+Ad5asCP/Q
7236UxvPKsmk88S+UVAFVY+S+Of3pfkXditXERafJSAWmksk7o+ErpqaT0qJMlkBPXvozNbbRUs0
JBaSkxbhiggJlDoJr9yC0Oo2XcxbvzTMhaqIf9zS2+uyZlQD2vscgjZsSG9iHs12Pb7/SwgyP0rI
ZKRwRhrdHEMmHD+NpfWMh2vYJH0bryerf2qYM1qTEADH7FD+Szh/EnWeNRfdvS7GLRxC7xdpJ8Z/
un09l8Qj3dahutkfbl9HKiuFY7pcbDzybG2q7Vw3PUkvymQFZ5qdY2qrbm6xAR19Kt82x+NfvPr+
AnP6cVqwgZeRkWwZjiDz6AM6F9ukPjrRiOKtzZh8Ik2hXKJ8Bqj8ZdEzoXw9tXl/cqdWf+uG+RXH
BQq1afqGa/wVZ7j/qXDjr5Oone3isoMI22CwHgEB7lEbNnfdLLCnUd1GGF6swEVBidLYgM9a/5qI
6osz4611LUKyRii7FjlUeDuxn9Zo3rCUUxdfNn7SP7LuIZoIyXlMR3AD5fB95AwfsOUlwIHaTWlh
/EMJyAaslxcUQnfSSXGHjAnYsilolBr3ZohhpUelNWPHXNsNuUy2jxXQIPs9FVToOIg5K9zoL3ny
SUVoaS0sn0SF48zpfOvNi4lJyvjrUF889DTSuplClF1pX5aLWJHFdNezP79DX1ZTgsQKr7CUz9gE
M2YBonceI7aPIFMIupj1ewp4NIxj+tGYwPG62rtWwsnsDY5GtIvDSuckANaayu2LjpZK8QsERUIY
b1/ECINCgGml4wfDoMk1OJglvPcL0uc0kC3Vmdgf33ubkCeo1NTraz/QE+cZtzeSIUgvyRJUKmWx
yqSKNt2ym4+i+oSw9YQp7LEwyBaREUG44OHebQ8H0DKzsNvuIFWhGuzYDXrM972HkBNJUAsA7+Bm
+O2diTp86oGqEMVvtdAflgN1JnoPfA/6otByJ26FAVO75hxmUT6krado+4w7e3a+6C1En2io70eX
IOO2fLX05lOi4bibRqI5TFT+UT8mK2HzcwUuHmS79b2AzjFzEpa4GKDXlCs4s09yMtDOCQS6k3Fp
imJC2RkXG06iU+/y0jpqCyG/3uBNQsYIyXWyIAIMdkMDuadOO5IYgV8DUk9VxO2WBitqasjnrDGd
d1+lL3ZbF9uiJyKK0mNQdCiV+4bn5vnV/MhRbH70LPy4Kk/TA3knaCPj59Jm/q1rVFq1pofHRnA9
J6pPG3QXFRnf4QTHUUAVSrLtHA3+EZ+pdhECZ7Y1Vvva8YtzFM7FeUivaS3cAze9fuwqEwCEYbJP
dTJuz26iplEmFF/yOKPrYguxtw0RXfyY2z6z6vfUAPMwVpRCe3u1TKM+ixRQUIeryvE7r5Bc1dai
/QLUuljt2OaNmORS/77mOHkfD+5TJdEAhMpBdr2oKfTMoeWWy3vfQiiQIIoJStMqj0lkPZvGGN+L
uPg+qMLbezkbs6gr7ztiC6lAxitbiUvWx/U21RzgLHZcbg0DUUQCFGGPjXZxZyPx9oHDOiGc9hLF
Bf22s8p1OM+0Jje0Jp3AM4ffsfEjuykpJoHHFwRnfhuKAbFLb4GgtqTjbTxEBkYJ/5/keGe4E5Ma
jiUAAwgE2A16ThBGQkkFDvej9ChVTLFzEmIxW6HEWjmF+Dz2tnkGOvKijbl3KJMcqVcEWquIrXaP
9rKrpz0p8MutwKaiG1S38zy2QghnIsKRy8+T0xKYgWIPRgIFn2IOk4eypfsWJqZxwo3u2b1D79Ei
xqgovsveTPZJrtUrL+weUpPzGIoMDmjO/IwVvj2WqIAxV07Dp7TauOiO8nBQD3XoIOdObYyCeZce
k7FTd1nfTFfdi4IO4cQTkIy+TfMzq8MLhEX5IJv5cYZJxIzY7bVq5iyMyWRxnfMKemFxTob6E/sK
MKKJna9dPXpqu/TzXFVwHM3P5tIeo16LqyGu12XqcMHGFEhC0pLSMRg5RSLKwDcoZJ1N57pmz5KR
tDbR8Qxc6QEBbKq3rjHkFUbbUbXcvqUTp+t0onJLakS56qcy2ycVvVuUi4C0NZtqVMWyokMk2c6K
/MLBwZGGAj9+w3AduDY5P/pk+jtZUzsfaoBPpZO+lU5hBlrjckfDkkhS9BqAPuOgFNS7tRFVZNl4
xXOzZFkupdafr7/LGv+X1de0OA75iN0Is/9x8zN2niINe0gRcYMxkYSRArDORzwhrbHDtnR1ErZA
t5/5f75O/x19qx7+9e3lP/+Hj79WtaLPGHcfPvznc1Uw/mf5N//7NT/+i3+ek69tJavv3U+/avut
unwpvsmPX/TDd+an//Hs1l+6Lz98EJRd0qlr/61Vj+Cd8u72LPg9lq/8//3kf327fZdnVX/7x9++
Vn3ZLd8tSqryb398aonzXrY+/5sCu3z7Pz63PP9//G3bfvv29dvHr//2RXb/+Jvw/+7Qh4QeTPil
Z9sWl3H8tnzG8P/O7l43dWF7Brk6BkzDsmq7+B9/s4y/uzY9bSIJhA50eEHPyqpfPmVafycn23Zp
qpsIjA02Xf/v1/7h8v37cv5X2RcPVVJ2kmfzF24iZzobDYVp+Wi4/hJvYZmDUWCjIAa2oTqVODNC
dLN9tEZWW18CEwMTFsQ0y0EJFOmCwQLGpsrn1kb27IegfKYFvBqZrC+GQ2tEQ4GTI13axbVY6/Wb
O8PT+9OL+8cv8ecnfUvn+eHO50nzYnJysxxYxu6HO7/MddkaCilKYZp10BXjvVnC/kGSgSXkm8T5
zRwC3s70xofIg5JRTU61w+/+i1PkcoV4CxHGUv6R8c4T4T9f92xeP2F/AEObOgzA0gbXkWYUcrNI
YS2wWVDmjm2ibVn4jZzv1KMU7OuI3VY56Wvbn7///PX4yymIZ+GzD+H8Y2F4veU2/el0jvJ/lFGI
ZCCvFVbKhmk91M6tjWDKKuCs/fyn4Rf98FvfAtx8OJu2y53DyevHiWcIIQ1ngrg5aZj9pe6CeAit
L2iW7luYowHgO2vFcug802yqEHer34SehqdZdsVRGdwAHGAL9O/YH/sYzB7UuvNoUVVxkU0EjmF4
CLiVvsvwsDNFy98rVJ61NIy9wUZkhzYsDLitMI0mjwOQmn2bdd1xqv1XvZ+0AyrSaJelmQdZMU2e
9AaGpSicY1KTbqrJC0X6zTg0PRIPWOOG9GhMZee2ouxZwZaqnzBWq+exc7ESmtR+4blSsvZfKQlb
69woHmxkV/TIOHcnUJ4QKgBfcBy5Rh1tBzIcvvdNxdFaPqbcew8NHuQRLt85TFMD4/64Vfgh6cbh
mpVu/NSllBeUhsPaiMPsoBUZyMvxnFo48Vs17MNcdPvRnnaa1i99W2oheW6CDmjl1gnVfCnAsd9l
TUY2vG5eunEaN7aRnEcdKignCm2Kj7Il975sB2zKZbTxEM1T94+es6F6Bjc/ela8ta3mM8L8Ypu5
9luIQdLPZf65HibU1Rzy6KuX5RrfMk7ciJz6krb3BtkDItS+yfY6eT5ny1XHzoQP4hIft3ZlWt7b
Uw3trUi2XWXJg1/3u8lT6sghbsaZ1b1MjhYegTFdQgiXUFk6HeMlxxpzsIuLQwzEKtM9cZBvRq36
17qHqUYHdGOSEfjUgd67iyvAEDEhXBQf2udqtPXLNNTiSGDV0W1Vuo3YOdJtg7pi9GGyMXUt2tmu
HW/RnuBMTjDMDWUNlDWK3gsxKH6+/T30i+Hg+a6GdhfV40jhdgg9A1Gl31675cEatXfL6F+V4TUH
3RSY04i/QPQ71AGxkf4vOOHiI719ec8tca6k2nvCpurx43uuKl1BTBCOJCsx8H9BqBLdcLQsxPTD
sHVtB0K4FzWb1v2MSYZmQlGFlyEX15GqHYK98XlMegIB/eQhfK4T4QVKh9fAQ9XSF2/RsgTNs065
jVlTA8OAwJJiSn32MGMdaRj9YhJZ5og/z5yCkg1ZKya5lZYnjFt97k9zlk6NOR4lGoOhod9lxaV/
1h5dRV5h32CS7uTgrkVi7+mZAbQcTqOLTkbzwzCogJj+/MmwpH54NpZr0itwWW1ttL/6x1cXqZtm
cYIl55Xtrr6N0l2S7gzMlQ0m351M9p2z65M9w1PLCNUevEDr7in6V8ZhkodZHsrwII1DVR6b8jiM
R0lkCf144AHpaR6PZQou/1SnpzY9DeLkyWU00XkW9M1PdXPu6UgD5WjO3W0MDe/gZajbMBEO6WeY
P+L26IdnRlFfPB3PLQawTVNfoKwyaEclBs1tSM2XWjsz2tvotDNj0M4VB3gtkHzNbYzGmaGMs4jP
unG24rMTn812ecwtiKLLo94vwzdaC/SLc4WaBs4Wf+oKKn51LbKUY4Gu0qdK2Wj5RiXARNZvNSV+
81iaR62mHXTy65PLH+YTGdaxf2rmk+ad/NsQxVm/jWk8K46m4zK6EcDRMqRznjIO4Ochu1TOuXDO
XXZJx3OdXTLnXGaXxDlHDpG3y7iG+dmzz85tILyiN+6OKwNzPWCT4TzdhrLPpnsa7XOf/zHQtDCa
/OxMp849wd8XkBuqZcTVSYVHxhgec2MZYXv0WnAxRzs5OrDVE7QMB/82yEGetf2k7TNzn5h7m+SP
NEjeEIMw2nDXi93cYwLcTf2u1rY48x0YA+aWwv3Pb2omhv9wU/vCYse5HBDExzh3tmODpTkUVmwB
OhTlJ8wREizWU7Qmro1hQrhYVO/rZFzDEhgMtPBrA49pFEBdGAuq7wGcCBA2DMMKJgklYhn2bbhW
wMi0oLiNSgsYzW2Y+abnFtMC0pBGDT0soS3LaG0MS3j2g8FexsSHXTDz5y5AJ6jmgPBPsiQBIMRJ
4JQBu9A0CRArMohbY6Bz/Ncgm5MxliDzVvTxkUZje4KISBMCLyojIr0kWga1BA2Fb0YTaxntbdTa
Gl4A6aUlvH72LM0yZrTmYzA1wSTwygeATTqxDOUFraCMRpd+GdiuGAbgIKJKRDAlNGMDRnYbiRcw
Ii+wjWXQ+mAgBqC6170BFAClOdXLwNbAYqGngUoDmgmLwA2mmloX1rpfUANovNc5IBMiWji9gilk
DcfZRXbXsBoIR6SDpbDKrrCThzuPgEN3NXFdo/W8gN5BO0GHoBa+7o31iGbBWAuqm+4aU+FULGO+
jZFrLIPyFSgiJBDLCgTSX66yCmwstFxB6kBawMYGYRYju42CS8bltpfR3EY5B9IOqKb1bIEAbtC6
Ie9+DuYyMG5DcUhIloFdKUmCAfMB1lpwIxPt5fXI7qlcdyXhyWsS9ti50ssjzscB9q0vjzoqcLU8
lu4qieCwrOmSMjC9psMyQHM1+hoTDgN/jJ9xW67RijAUF3RcHkeGCNoRo+HyOHEdBc+EtFKe1TLY
RjB0MiS46ERhLCTDZaR8ZUKFKIC377D+GoHvBgb1BpfucKAbgYIQaATsXhn9bcxpAAh3SoPaWpfs
G601XXn62Zia6Xlm1ZqSBOXsJFyV7Pz2Qw0Ljlrpyh9+sV/3Psa2srhxOGGrzlGJQ57/YetA7nwO
tAyr8hQK7y6x9PgJYlH8FLZmMIwjCafYMi+O5iH5tSkT9Wzr3zX3GrFzgJexmbCoX13PrGCD5OxE
l5LQEBVnP89W1lKW+/dDjmqfXsy7775n/XvR823e5wgd57sRvZu3gc+quQ05vwENd6zXfn4z21fP
WkZokff16oUvjFi9+HRxr6l6kflLrhAcvbjWM0PK514+x9FzGj1781MePdvlk3sbnvsYj8tIx0fT
usrs0baulbnDfYicuyq0TZygA83YcFN5D78RMlu+4L/dtdkwPnijNxLm0eHByi3/8eczsv0fLgTn
fwF2gKAXyjEfsm30QabxFOZLZJB7b9VKHm8PCroIinZnJasx2XU4yF91yrR3orMByTXpp9ZngnYR
EK9HFlpiZBSbC8DRsszSd4XyCu95XO9z8IC61W1bAS+UoB8iI6oG5mJV6Nc+n1nRkQVghdSvt79C
I0fwp5exgyTLej+3njw3KKEC10u8J84o9l0Xt5jR0tfKGG126bgw/v2QAOTm7hdzgwoOxfLJY9uG
rwB4W6d5z15fNHf50DKHVFiuoHHubFkXL+00/OpAeuvV/nkvyQ1Odgg5HLTuKLKID6/r5AjyQltM
mVPjsc7pJLxVeH/29MsZk78vjP3s7ytjGWn3x4jyfezv0tuojB1j7nZhvjxO4ZZheev+QmimBp9g
3PrQeCrMR7h9lmF1G6fb0F1iIMhSzcYyNzF4wnAZA0Nuu9tQ89Z1llEluyLZ9dMOjbiclpHbO7o2
ab2P4j0XkGjkwd5n0zKSaT8heNpgl9yGuYvIdHmotL0iObLp5aYCSHvf46f+RWvxlnf54dWE7ew5
sEAFEUy3nuufduaZkyRd1nCgycvaOeSGEZ9kJeOT8h6Gfmw2dl2r96SdzwOHHQz4iL0IGpmPt4e+
hbjSphnQSA5uO7KRRzJRDBNNlrC+dMJY1eAp1ygn+q1bR9m9MAjM5f3we5xLe4f664+/uv19i0hl
VSmJaHH5RFlb3yeh3I1HkKb0S2KL+gY2wxJ+U3LZEGsqZbREvEjI+ukEzCT9iggMCQ9hZU/9KHYT
KkxIFja+4ChjfsPW/DCINKNLp5cvotSsY0+1H1ZrWb7oqPDO3ldHtj3dOT/7TCnhS9ir4uvUhacB
rcRLG5ZPSjXhsS7pe3Jocnd+Iu7suRMvBpCWqy/L9rutN+QoW9N0zmzyaruZWnvdFfXzzycY66+H
Kl4WjjG2bnv873xoh+eyyhNjWqRkNlsD18UDPHVesVd9VN+rAiGkhUfgJJaH2KJpljmsXaBS8K9F
1SZDYDMKFjgSl0jJiM9IXGNa29QnRu+Egt/4WpvUv6M+QbzlU9SakKaMFqz3oapO4EHNTdJax1Hr
1XlonPqpHRsN8g0kXqDK5gv5vTN52Pp3rLHiDn97+CaiAgd6GTvbvA7Dt7KWn4q5ah9I9El+cYY2
zI87YsF/hutT0bLAhpofD52cyydvjmPKdcYsNyn+mhBe2EnrNDTihku/mYQauh+V/tJ69tdk8rJv
fsp+wqtG6ludsSo62+WGbtR+wT7kxZBs66bM7y0HWiYqEPGcKPdNM1R5YRqcHmuvLDZmOD9F+BXL
zLHB4Zc4mt2JVnfITyS32NvyJlNPXvjQq6BT34D/O/faOLrXNi/HixnDT1k+ysLui+0X6tx2Djqi
2KGOsryqThKC94/Me3jsw8nu8fqTV6SDs4NkMHq4btdN7DzlI5YomapAjCEiQK/1vphxfS0tc/4W
tYj/RlAowk2u01jcI5Z1djr+gC0tQkWa3bgYESPe1q1n7RpIN5QMlHWHpq1Z6+wJ4Cdq9bnQDR48
mWD5pyNCP+V7hU9d9zQIqlyTcpNkRHH744hxEegFDbncu4bkJCHK8+vfDG0XT333UOdV+BAR9IcU
Wi2WCBavOmnPUBCPhGwYe7+1mrOgyANvgJRMy+GN12j6plusuDWky0KE/aZeXh5jwiMzJ2RcECgq
XrreumrEIzz5uETWpt5DFKTK1PQ2N3ljPD9paQWNGMPk400b5nZEDPr0NHFk93hvZPoIMKF9CsfZ
g4tThnfVqNqr45nqkocwfWL0+rqo27OwPO8qLGpRZmS8xKRELlof1yTYUix/Skbp/iIIyVv2cn+e
vIVAikE3wTHw1zqGtRQ6/jR5584oVaMVgDBtonSbeCebsjjFmV/vqqjJIBpaDyC59TujBnCg6ezH
hS/98+yLb6Nu1QENkmHTpfYpbZGlO3FN0a9IqOQ7Nh3aoc9a4KzR0xwO7No82ttooa42DYRrkcgH
kU7FO7Hu5U7HBOKM4XxgNck3brZIoOBjrls7cThUTurx9gAKe+O1hbwHF4SLre6Otjd4p7wvcX4U
Hi1Vyaquzb+biv0Isr/ycYhtbN5FhwtJfZI9lu28G+LtRC11M0aV+iyrYeVmSf1K65cWdU28Wiq8
fQMb62i0YjxC/Hh1U4pkTu5LEomN4pwtDhEidrkZAfSw5mCuytVI5uA05vsoQk7fqL7/zKSP0bgw
X0MTyKGhe+2//t7uJYIqDNBR4dSHGDv+L3bxxsciP1cWoSU7eVxQFKo+7uKzoS8QeBLKIKRJqHTV
vzk9NY8JqUo+F3EQxmP5WCBYvSMrRzy0SgeFPIbW3m3vrLa1AeOSBiJwZ4DDEuLp50sP+9iPNTSe
m05go+vS8/4Pk6s5tSQtuEyuCzqiGyzi7jWCCMtM37SUe6k9z8a4Gs0i3Ka3JAQreuvSMmH6nV8a
V+5QpJuH20MbT+ahpOLHkU7dk6lBtNiyyC6pmB7WL1tWHOnKMH5xBTNw4lfFac45kjh5vvEWbL3n
Ud/3kYi/iMyZtgUkmrgCa1nUx0TY8KIi0bwqF2d1VFVbRFPtKezgCdU+wmerBOIl2tJ8adJ9FHbt
EaBojN57ZHETRQu5FJTR7aPbA/SuYmP3FKJDZtNVFXkGm7pcfw5jWg1k+GHP8NkzNnPSrJJmKk6p
7RSnPnS7dY8O/rEk5CsSU3/AWiigBzKr9U75pmXN544dCglqdX3oDeLXY13C9LPRwwqaACvCb/03
UHNfya6bfk8c+ME5APzYtKdjnRns4cRkvjl4cymPS3b6Ql5bm+ofvk+FpU3PX0r3N4I/dgCqaejX
82OTcq9nvh8CYAudI5wSorCa6nfbwLlMzhSt5SRETh7ndOFD/kEvC2OLW37YgCBssLtF1lpvjFWq
vGkdpp19D9R0mzimfhxw1h9vf9KrNz3u22NdOwlb2cbaIoHUeDV6b0cfFJC7iW+4ayMqVjZkFcfs
ObA6PWYGkAElLf2iS4HByWHve4tmB2THSsM4eG4ItUAT1hmsJKhFKsi+9QQ+EWPxQasWqi0OkqOu
zHkJnBQ7F3QBNdORsMzRdc95YcQ4Aruj1ejTPYsnhs8p/SIrTaK08Ie3rLa+khp9rbT6NfYL8lyL
tt2HHSLnMfWMY9fm4nj7U23hKZrxtbxpF3Cy0T2XYAy0iPQx0cm3OJ3sk2LDAnKrEY8Wvl+Sgv17
VSX3UnXlkdyKtaqy+ii1FryUIiDkbBbVuNXK9tvsud15lD0155Ls7AhkU3k3Rl9jCEZzA6wsaj6T
e9lFw1b1U3uHmt26VA0QsESjIObUMPVYjXVvemCXQ5dqZUVmENF5flpivO/ZRazNUl1NqXCGhdVS
HZrbB1CQ8SlG7InHik8I58FyQd3Ejnk1WsNfax0o7jiprSAqom7X7r1ypApSle29VkX+Jkcdf+cP
GNRDI0kOeXnD7c5q09i5u4tafFcNoLonA6geNKPZDAwTsX6DeH47FlWx0bQx5AXIPTg/bQm0AfkP
YJYypJxHrL3VYo/TaFJ1ICG+zaj7Gn0Mn8NB14+zyKOV02tt4FR1z1vAG+8780Jb3LjcPsgHYd2Z
JRi32Dbcy5Bk9n6hpKBLLB9GNsmXbCJMRbQ+tgrLitYAAXUsi7U66gTzHPoOY5VeObuiXoTb4TQc
hhZTzQyhfq8h+Ftc1tWujiWAzynKL5MAoIwqUWCEdh32LN21jMxsF/vRHVN2v9Prxl211AboN5YN
8g68/qNj5N9pSkgqkZPtA2cr1Ds5G+6Z7g5FJAQzSSG3RC81nzb8utkpK8XL0BXmEXLTHw9kuY53
Xd6D89Lz+4Qm9qOZlt29ZZavkTcUX0hegVROOsqdKxETtimwdenxlvM97cxdgvLHqHHuJXdMtE1N
rRBovU+flGxSjJqfMaoINs5KbTrUOfvEte/nzIAVFg3lOXcKBHhmNp8dgcweCf0IMUASGRmzygv0
ZLrbHya3OcaNmYDzdb/frkFt02X1ucbrui2iax8Wu4xjC2Ltd73WcL+0UJOmUXz3gL0eJUVCTYrX
gabPYVoeOiJe77IcowU1Ah9rDnDSZooR0I6udcmz4neVOy6Ohyzd8z41gpqrsLfqfqRb6E6PUMBX
pVlOr6NPTIsLG2o/drV8hwO/SZT3mLbs6Ke0Nt+8snqCsMm8YJlvZsplNvWOpkBM5XIA5SRG/bVs
3AuNfXUvwRax454eOqnZz5EZXaKacO1BGs1L7M8HH0psUEldbGa3rS4YqKuLnaGmbOs3PRzEW0hx
h2NPoGnGfCxyq95WujMjVLS+Whj+v+hVf++yIt/fkk2t1KzW0HlWRkcUQJIDONV6MFAd3seTueAM
vDq7shY0dzjZV1KE09aFJ7fmvn2usPIGWW10ezdx6InLITAqo0UHBg5WyxAdmS0xkXT/N65R10eW
jfo4cbYnsaMjs2GMqWDY/gOhcefM8OL13MzzqZgxd1A7VNu2zr+VVBtg+qPMxDlA6ajpjv2YvQmt
aZmEJ/ppkVL05Kbu3Unmr2YymO8JefWGT66XDXQe2ZUdX8OoDtkW1eEaIhrGfpnSfmnR8Jsiwsq9
qNZhbjobs4e4gsj46BUN6DcfKpNRuvk5ybwDu65x75YuE1S9CJu95AtpEt1BeE75WKYIvFuSKgSW
qWCYFAI/jNebzm5YlupXdI7150RrrlPbdbvSV9rBpTa2GqopMKXWH/1pnJgdfGpDi0cvd7R9LkES
1G2MYi7sUN80zZNalmnHhqY+vcWR633JzO5FJE3N+VDSnef9ktuuPBJCLM8mMDNUF2ojk87b+Dhk
T+glxrtYuvrFCj269C1RxWpSD7O15CQ3wGgojm4aGAOHrjBI6iFXAj523D90lesfNLOmebHQI1ur
fTXrL4mXmk9y6NONhjPgCmwCaJ/bB32HvNCwsvFEdci7xLZPVALvy9/aoQbsJJkqx3mknkBZXZVp
/OKExkMHwBJx4ZhucpWkvCI1sRrOrCGSaKwTYsXnJFFMKZxBhjtSJNTakNkMdDQh0linIGFBnXRt
eQefbjzo8UjIr1QbYC8NWuQ0esB6pt1L68o9KN5pOtfA3JcEDwzVvvl/STqv3caRLYp+EQHmIl8l
WYGKzuGFsNt2Mcdi/PpZ9AD3Cu1O45bI4gl7r80IDfgAes+gKnws6sh3Rd8Vd1WHR3+G4EjGWf5B
c4iVNO4Z34cuySpzFfij/GYsHh2tlnSWhjAxKIVTgqiXCD+bc+AMQ2gk9WA4A2mnZyirbEPnkhz1
xgnXmGbw/NcuiA48Exd74hPSTXKNRxhV57z4Bpa4KlWuLdkxOhRuYwa5C8+NR52IA3C64xUnh7VO
bMSfTptNdAL0qU6UZxfGDOOr+45wvHr1GLlc5hRhK+7UwQAjhjnB6nftqI9409wfFy3jJSt9Lofm
4X/WwB9wYHlBxx3uFQdU4kWc7waKgEonviQC3lDa+FhLQHz70Ci+U2MMKZ2K7JR69UfeI8uPI62/
QFB/dx1ULTj8EcGXoK0GYVm3vxdP8wI7zjz6sdSEM4TcXTMvfwrhpFtcAQYGhiENqR2NPRg0O7C4
rtZV1V00A9ocKTTyPtWFdwCn9qXlTcuIWfsN7XS6wSf8NohK2+RaDIq/bJp9h4UH/JkktmOqwMU0
TR2ufL0/1ZWL/XvssDei1jx5yI3PmoGmOxr9+aIcXA0luje255DbzIR4DqfdFmXpngRwrvtcx3HS
/HhGNBFyZ4Y5DzuJW8sxy53eu9qOx691THrMt15ffEQGbfgfI4P5Rg070gv3cvLkXtgpu6whvZG9
wvdjpt1ZzEo99GBX/t5MgLFu4AjtZihPXnmeJSsL74XynfxfhPcjgWrFXm/i5vWa5tY1o4NXyz1P
FqWUhRXXGw11NyqjD9JeWawupTOsNKvLt2JmtBEjo7qNZWIi5AFDmnzP87ID81Hv6p29wK9ZbuvV
HL13x0Ym8wXSbLGex7JnDsXbIH7NqfavNoGs8Njm8fTnF7IA9xnuVO5xx+C0Y7a1N/tvZc/OxWjz
bSIh6SQmDku6X54lInI/E0CWWFZCxG7vcWmw1cNBt2kzvBaAWZrb38siIguNXJ0Iq/LZwlunFtb5
tbLt8tofNK8Mt3Rpj11dzS/OfJgyc9n/UcrUjjQDQ7OMoF1+1FZZutIbMd7NUw48M6tvVeRW/79E
dXJMFOL1um/gr1ZJd4cNVtvOPWFYWX8D5AMyqa26gzW6nzGp8m/+8DLLwkLx65Rb6TJC6DLJvte2
QkbOTbqv2ZutOheJUAyY6hvmiRXX8rmpe/aDRd3dx0lhLj5a3P89vGNhMGlIlEdsyGhk9CZFtm1r
Pd+OLcyIZQYz6/Y7HHkW3EQvbYWKorNfdFyrPB1QOFsnlkjqDrti/0Ih/qHZNIObZi7c13xqq60a
9XT39+XgkBMEXMW5ABnwYMXIJykanggSUnlX4/CP3WY4lVn26ZfVunXz5rlKFwUyLR42eNVsSw0n
ycpMizaIc/mQsBm6+hDLrtN17FPvCB9fHKco/xEJSditVv/Ls/i3jUL6lDSNjr0vuvVS+G9q0yM4
oBzOJZMFd9Xo1Id2aQfc1SaFjG5hE6jrVVLRr9K/+QQlR9bDwCxkM1eF8wTh41N3edS4HpJvPct2
ocjlnZnyCPgroTwVfZtRUoDZASsmJ7vYOnPuP9aMroa5al4wgo83PtirAAz4kqOfO9cjDeHfLyJS
8wWCBDk6+qs91Y8Z4Y+veSL3Go6fIAl1L2hTHx3FhCPQdZ3+Qqw1U+82+te3qX4ZMkmTnADFRvd1
ambNuKIEjIIEq+kGYNr0Zhk0QXM8OIGqBGFeyTzt8jQDy0F6RpXM/RMgK47/xkdCsvgmsmhu9xDU
YFMxmoYiPMk7wArpG2YbTFnRg8KidGL4He3JFRfftRMnZJc7E2a25MkepurczwW7lcLT1gk0zVtv
9d7NKYskcCt+P5F/GtaIpr7aJUhurxdQSWV4EFxXZ63+TZLwGLmJSaKscu4htOBj0hMatCi1gr+X
VoX9XnjRYSi98H5GKlUsf4a9dcAn/BahitzPIwMAp9dZdnagrkljHlfJBMM3qpaIRycrrwPjwj8x
HmOWalWxcTrBKuK015hbZAtdImFul4LPJxc76h9l1PWPDQ6eLO0OBfq5F7Mhcq9ppEUSNMbprBMI
9TUXCH7TvlZJ2J1q3dNXNAFEpDk/SXrnpV38wzQZpqrM3EdtJuyiIEVek6rnQaKOdZkbe8hg92MV
/gjSsK697eQPE9kNMXZIYyHy+Uu8uGure458cnRsrlfcwPBUCgLaSV/TLSJZmFESTTpgJV4Q7UTo
HQihSnArhe1bIQ2KAu+DpUJ0HZMMyltNakQbE3vRk/YcDNqM9RIo0r2eGQ9DF5PIoKDZzA2KK6mX
FDWuDm4aaCBlUONe20iDQaly0ru16dmYG3vXI29EOENawTHqHPvoO1gYEk2yfZ6RqoQFdqVsqbHB
tj5qZni2pqI6OcsLIOOCUjCzn41aTG9IBohmyubiNhY0FGVtTh9xknw7uIIs/oqVb8XdqYm05pzF
xcnQZ9LjJ48XvfzVjabcWT5PReJZ7W4RxjnzHQO+njViZOxwDTtHt48QWcQYwRlHsaPVh/tQi+lK
supgJk13QeLeXVyhdRcGE0C8Bjs7jz72skKq8Wnyywett58wK9s31ze6pzZ1oVNoiBQG+sOygWan
rPjEUz05JUqnByk6rujxApJZh93KE5l67GPQenEi0oI8FE9/5x0wHrFIR4Q0njPFjfynkogqEV07
TLp1geCt9nMEYcXwYg/NEQhw97uENpmR50V4Op/H8ZtJ5xfEO3dnEJBqgE7MywtK0PLCzJ73yqfd
YjA2FBRjrLOaXSLqdJsYhrnTHZKhUk6AoI6s6a2K7cUqTDTwdOkBL1yShsAZaX22Q53/Cyd7Xikd
8rlu3Kcqcx7xMxD+qbuH2jN2FkmKO2tR4Dbo+1cAIMV+yBExtNIXV0WmXuDRHi8XNEkUyZtyoO5g
BqJNcrJL4w7sE+v0UzeS9r6WLjlmsPO4Hz5UVzrPwNm2UW04R5y3oLojqJ/LEBOl+1OVDeKGT16s
AQoT2MoU+Ih8GwhDApMsHRGNEb7j3mVJBoJpAivuS4+JZM3jrcTusnxFgvW/tgDxy0xb3E3O7L1G
/NYVuRUN9aVdr6K0xB/WasbZ18T4yl+VxvEKNAIZJKT/oBhh+mRjWF9ciPGGuYKx4911HsfCLI5N
0QA06rrFIQG+PdK0+RC6Q3JqwfiuSY6EUIzLE2zIP7fXCJ4vbOdsg1iKTLYy/tx2dJ+1TY56w0Cl
LkR3NsGsnLHnlEHcTfu47zyK0Vmty3YhNbPRBVNYArS1HCJiefcqvyABdHkL1eR9ahrkGg2012so
7HtVJkxx/26U5QVDDY8COeCc7JmTQuD4MT0F+KUp82fTI2QtsqN/IM+NfWHO5X4cvH+5AdVlgOT2
5tWIRz1tgS211hJKFV+crDAuhUEgC9Z1UsTTlNN/tFH31y0hRTwezp2Wja8WOgGeuHeN/AB+PF1a
3cGfG5I7p/Mf9JJhuDisOO6w/7NH6KK1hJ8R5H6MnNMetpmYqBdjeuP+FVe9OrJMUse/HyVjkRwR
LBqc5lxA0CTHvE9vc6Fp96QKpud6ii6aJahwx0ajQnSNDQ1+fUZg0ZwYb2xzTOEvKm+ePD3WH9wR
PSlLaLiVMsaOyqh1l5tUsKbOp48ewn0iXqFltQpLFGjDE3JYinyyFkqsNI98gC9Gb+sv/YLThO4t
/dL5LprUpsKOrMuckT6T+iFKPa98sUYWMkpm3fKAJUarTsNjibqvC71vSjrtycFNsZVeWwRlAmHT
EQUTC9PKtya9IleEQLA+dtfU9LQnkCcTOQiNPlDs50BiGhetiT847SsmXIVCVYf9draQL9zXulS3
mPTLAtPtPbEvX2YeRYEbTeG16OyXHLdooCfMw1bVhFQA7PxZLwxJmRBpa8I3wt2fHxVUFaYb/jnk
Sg6Hae4iACz9q2Z2L32c6KeI8cxTnKZ3sIabdcUJ/NaIwr+EYaw/ZRlUeb+rx+PflwSSuZumyVN0
NsV9ZMb62dE6c9ssKF2UZut4mcv+vZA+sHdjy73jgwHFPLW5DdQqjoDfFsnem+2JgrX5yJiY7ewy
k88SCvkKTg2P8breOSUR6DZAp730W2KBvZ5WXJb9bcjb4sQCjgJZ97y9kQzlNvT8fQue42Ewoz3q
fxttY56+z33PDg5dZdjbaZASfLeLkiwmkdP2blLXnUM/MpBKoJSQnSp2LU3pihCP/GEglXadarq/
zxRDKBY7hFNW9VFRo4RkVpgZsuPWpvwYUgYvLGCnW8tMdGUa0xPEO/OR6ubOoRSdB7s5AdqodlBY
ktVka8lDnXnqhCk7sIb54IpEu+RxlxJ7Y0IEFOqUDijPpuHj7wu/Hl5nYnfm3jKOfy+ajdW+qvU6
YDV1Lr04e7cjlHnAb7sMoYtWdvfGyBB0BC2QeN5zmEctGQyRxeXWRNXKtc0eXRWgHR4ZbHDhTgfZ
BO04pIYp8Uy+yAEGg1l15N9SI5wHV3srQv1Kqk78LaP5Oo3th2Oh+S0T55d8ZAytbNbW/izDF6JT
UD5x2WgjcnzilJnWZXGzcwzbJfWCJVxhYd11gQqsVVfPh9oWIZmzjfNIL0TyZT8NW7989r0ye9Bn
vXmcG2cJV5vrbQrX8hGqq44UphSs3eB+ACU+/ZmS/7Cc0qSfifl5sIALCBUpQuvWcjeMBNE6i0TB
KxmquuIhdZP2Osl+caby+8vSAsuWeOFqUiCulAqdgBzc+RhZhc8gxSf6hjeeQgbJgsDDvkvKNgC3
yuJA8OBJvPJ1nqEsxDjYj10cGyelbP3U6MIhja1GH6FWICv3lMFNELp0XG2eZRer/uiTOT+5nfio
bTd6dJaCoXGBovqdmQbOkMIxqZgh1p50g78XRxEDr+qw2fz9iT7kYiwVSG1zg4BH7FNiSE+tzP0N
D5632pjqnRozWjx4zUEnl2o7fWWmmF1EhuCHVpHc4ikiwxeC41kT/4+xM9/Ya24GxNdS2r2pE/s0
kIR1yNm1gW5yIA/aLok6hajuY9T0rIXmL61I6YOE7V4Ly8ECDpt7U7OoR6qoRkZztv6ALahkrOJb
W9H9MLWfgmQgnm2dVtPOKSBb4+LGfZKcDU2Aodemm0VmxV3X6S75KR48df0ctigxSRWRm5jocJLu
KI/gkOk3tv7zqc71sxWBOcwXhEIbGt0tQtH/t4HuxzgJDMHEvBaPVk6KWJNPbKfpi0GSGBxjJkY3
uyw5AZWBKmyiDGrgzvmp+ZRrhvj0XXEMW4/ruuo2VGf1ew7ZWBXclQ0XRqBMlWd7ilrw5LmYA1dM
oBkI9Fi33iCZ8zfUudp4chlAbks6j6Dqq5bdQp2uARooWCgzAWLM0q9I9jTicBhttJ1xw80WE/oI
CatPnWcywKzXyAf6DWHXC3iPfhRgIWs07KvUq33nOG920g57s5zBfoQ5x6Y+VSiG4cKwLy8vbtif
dRg7q3wSj3+PDo/eex1JZ2PQSwVWYTLuqycWt2GBDHMMFxqbOV8m23gypOoOf1+FjfmKStc6ycFm
ElfL9O3/H03ukzE25s33kNFPSi28AxE+eAvmISLoobOq6LuD0Wx4agzYyhR/aR43zuxu3U/svS0Y
2t2yo4qg0RoiR6rGZ9XFYX8QXodVRRUviE6jkw9EcKUJVo91brHNF9ikIDO4ez/hngBcfddaKfpv
JviMoqqvhjiTgPDV8lYbwd940xIgcyJls/EunZfQt6D1Ws6+NdEAQRIh2uokBt+9/NFz4GHqpMcL
95g5cSAS7sROFfoxQ+K7bojMeckcFIWwmMN3c4hxfBEWzK1JmBT9z25kMbX13Rnavd0Rm9EbD8Vg
m7esbsLnpHqgJiK7q4oQYlhJfKGkV7t2GLPV35elRNikdM/eGdNsPHI8/Y4FIj1QJ/Om88DGel3S
v4d8WtOCHa1nco+pvIqL1dY2yTcwQWbT0A5dKmkpO6e4hTwd4DmY0aWV6tp0oDjhv7JBc9VNiGnc
mSqu0MRjUGhGM9wMMrROfy+OWdinWJfNrpjqz3Tswv1YWTSudEy7fjSSV0e2mBxjBoF/X9ZjSrov
YyENml+c5v883XgdQPWvUynwSizleFzP6mOoCgqtBsJY4uU3EY7vLN/DIK/L4uwhU3CJQ7pXqT3d
2wxiIZnhSPDby5ghxcgyAUUfydKGQ1KthJjTk7+8xHmu34UNafRstcKzqs7ku16AjXYH0jD46u+l
aqh8F8RKq0R98xnPZDqUgjLqhwsyX+wFYth5k9Vtzcmp71RtmA9TNlvrUNArlnBIoerpxocuy+d6
9rurYYb/3CIfzwl6D5LqdLJPOrDUqTiFuqqvf191FdFlvZbY68H2JsAp7koos2MlblsI8dC5be15
Ale2vGRSvTVyiIJ+iBG8mYiYpSCZTTltiwYnB/nawfHZla4ZP9h5lzyEaj4OVnUUQ/4M3ox5LTP0
ax+zedOyItxabDGDQadFKHUdyA/MpbqtpkcSNsAysxxd2fTcB2QM3iObPShGiuSmRlb7JCL51ZjN
/tGaURfYhfszqx6KeKxpbJczTi5Y4qyEVfaigfNASlh3X2yZDqVScHLHjG0iNVg6FYuZbanGlpcy
nOWZTuW5x9u9JT1pq5Mbwt+HcD7VHzyNvHBilcudSiL506Xpo9VRYnhQOTjulu1dUoH9QDiSxG7O
Xc5Xfz+fhULflCno6hh900NEj7knUVNAhinO0kxY4QMjeRhB8W+0zqmeMhEP6zCxu10BFpGxohge
Qt6VODeNk4yG4aHn9nPn9FzUhXZgE8YTpmeP1Vc/QuQbolBw0Eytd2I+h0hPl/Z96s4QDT0GAeCB
R7MbLpFUA/ybWq3mKpfXMkba17Zzj3fXOw18hGfTdeOgVTOho/OknQp0l9vKzbo1ZFESOnL0uluW
Yt9hDQZRC71onxlAqRnps1NRGmmyTjJuO6HAElVzd7KXFxCE+p01Ip8MG3ub99Dl3dIj5l1jtmU0
uTLIcywbTgZ7XDGZc7ZeG5KjbIRP6BCqqzVw0tkNU5QhGt8a5fXB35XFfv6QR3zDU8RtBtkvQyKz
/JB2rVlVuvAR5rcWl3cVv7lcrPuJdNRzLjRzR35Hsvr7WxiWdzvnsT6WNpGDymCYtLYI9AadzNdw
eIfTYLNpH3SNcw+7xgtQ9ycPa3wg+4mV1qTSs2MyXm17xNA11UFOuEBUec7KaHuWeosQ21i5hD4P
jr+vWf6nQD97tDWryukffJ6IiIGJotuxhGCEkB6IPHxIx/wqMY57ks0sMbi9H65ylGr1ZJD6kN6l
s8D7KBFYiLu+ecVL4M8n1vI30p2+ctQVSa7T2vXOyWjfQMwjjC/YZykMq4fehxHeEzqPVmUVxwB/
y+kuF/0b2hzMG3d9Fl2NHjHW9GEz4C0q55DZ2trrj553N7hvcUuzj4jbw9RGPnzV+RdAVgTZEcbu
qh/+iZvYti9eeJTzIVJvpIxZyryxAuTAibDC1dyU8uiX73aR3lWSmYnPpCWqN2II8ngIukWPP36F
57nZp9W8BeSz7rKWNl2cIQytmvAF4+WyiQTJmka4suRjuRPUaDPtRw0OFGkVnfewJjZ54To9tjVc
ZDTGTchYAPSV3+3a/p/TTIE4xARrewbHby63yYyGb9RXuh9tNNO/ed+D463TmSnZ8xw/68Y7Lux9
mwWGf1iysvQc/2YXrkFQ07OLbg48+1/xmU82NuVzlxebdMgxXwae+kgtdfJJxmn5+HlM3xE1/08H
X4sWwH2YzG4jQDzFOP/86nHGKBZp9KqIVC3W1cqpzlIjDVebd2rQqFhzEj7kfnS7QBgu3FByktCI
zfq0jhSb7YwRcIfqTa+gatZiPxv1lgfHOub4V2mKcdVcA48VVYPDpFir8DU0TDZBqDdbmvhjlHDu
8U+3Sklea3zIiKZA9bhu8pxFHWPNME3uEofRbPUUGyQ0kx1BkxIe2OR6RnsmOAeOsEuoHnH1YHyj
a+SitRszYM3YJFxCEXMCwIuN1ZuSyD9WNfjwaqLOayDYvsZ4LnHXLn0KSW7OqYitHxmShgxgxBi3
BFMRqL13OwpCp/eeTXCLU5XecujteEPglXCHDTzy05+UmwUp1IXJ29aMTdoyEsYc2KTWoZu+phjp
oi+vcyHPBuaOQU92UDefJ51NizzLWe0ynPYkRYVOus8zCI2LM0b27SHtUJzHcit5R8speXd5po3z
DyqxBah0zDrroelIBfWnz6LnwVKOT5kvzQufBq6pL1jarFH4BwEz6ofuglZnE4/2zVMZgOUW1PC4
dblnu1S78Hwoty0P9kID4NVgvJwQqSILGEgDq4t0i5RlAO2Q3Xt9GICY2pkh4zj4XEoHdjBFQVUa
Gz+M8THSoAEimsLycXRJOR7I00SvkyzpLwzoUnmuo2hdo21zQcoSNBS0UIx6oFsrv/QD1IU5XCZC
0voAd8ROZwHBxHN+kezSWa8ccwINV1Tgv3EpHb4F66MgLhop3DmO5SnR5qDFdCV0RtPOfE9aTSDc
gaueI7KAzcUmc1/l0aHkAWMPe7Z6AT6TrdEUCLCmF5bGQE6Us3crjMFawP8097PKnnp/2BW1eTM2
VAerOMzXowxhezcrzYl+SzzgUjq3MRcLIYm3rOOkxi0OhX6F0PGReYXUCAWKqe2NkXmTarfSEUFm
5U/VjOQjQjbKrYVeeJVpGFlrgnnl4iwvhtdYulDSEZO3FBumtpqJbrQymxUMA852wQXq2WOYgZCV
chezytI18H9zf7Qm8Z3p2I/H99H5LJvia5izg0/ApzBnzpbe/ZXhtO1Joyfi7cgteGXFSRz3D8Mi
VGnGzq8r8CNwVTV7BS1+2zXlv9T6SPt4ZWKz6wHbxST9UWiBgQvHrW3KD6Yba2m5nEyO6tdp1G77
pC5BrhIy4zGvA5pJTJoXEzjiM/ruMSabS8xh8+UzpN33c3MakEoIEMJZaTLlZfnSosGpJ23l4R1e
HGlWiTpH8+5Azu8LBxv3kmsJzG/gBEL7vWslGSRkWvJY2UZMcTiLU6N+m0I6NzoFG0qCJpq9z5pa
q+abLOuTkRTPTdHfcqR23P6n2HBuFiGtjVluNYI252JkpiUuudB/MnuBlj3KntoZfHA8kEIVpmtC
FI5pP+07y3xJ02bnCgTR4xUVold7v4Pu7wQRFUnr7UbX2Rl9TswOz4KuZKuUjhW6RONmcxPVRnUA
F/bb8B0j918VjnyU+fBbjTD3qxQGUZd8QV0ijE8tCp/CDCzpP8wGwtUoztnXbkKLoHnYbbMdHhpG
gKbtbkrLQuSn2EZr750gVM1lPQAmbh+Twug1fTD9yDxnAvNV3ydh9oJPj3KK88uId4algrDKqUQZ
AOQpPLhooZ5xTmtot0R5qKv4nx1Zp7lu11F0gYm99qIB5XX2hHWYnLf0UKT1LtG1U2mGrKUJG5Bp
uC0bzicrdQMO33vhZxhlkMybeKpl/0MvGEyGvq0076XXm0+0gmnJ3iLc6qH2mxrtqVoSb4XcOpN7
r4aEAB1Mj9a4hWl2N0XVpYV1jPJTD3xVY2X/doiEscPfyVoSrbNdnPvnNFa7WDnbQdRXN/IfCSrf
luglFaSJMcw3mvdgVOY+RN2L3zRHudAAPzFXdS2eQYMzIr/kLkMP8NNiJuNVS04mBpKBZDzIVA+j
RjR9Nd51PjeN3+U9C4HpEUfh+2DbHt4e+1rHVsSvR1QS4V2SF4es7OiBKnPcw/SDM0jGRkd8UB9T
0OZs2mAoXCImlK028+0SS+tP+NSHHdnodyEESzuNkeEgva2+SESABZzfOXgNsFiZDlFdjjJXYYPR
ctAPDoFBNHXpGtzVWSaCjJgvl+69S8NNRTYBaM/YGlbhEh0ii7s6F68R9WexcEZ4olTdS2FS2kj9
0GiEJtXR1neIkG0bfAywg+P+6hbyYURB04lyn+L6RjCMSHqB9JPUR0hsw1zY1MkBTYsP5ZDFQrL5
bwPi3sM6O1R4pdKz7jSAtJloRWWg+ofMix9a0ZE8gvZH8sCDEYbEKsIg3Kv4rHfyEc6AMHied62y
seF4P1lCGWIwJVsRSMkUE82Gnei/o6ie5ezEd11TTYcWucpmbobPoedTntl/sV8T6Mo6XBYPsVcE
U2cyzCrWMqJCClWV7ZSsVhPpdzrLBQSEFkVoxEoa7wUwfhGdhSiP+VxfyOf7TrEBrN2xvKZafF+N
5D8SBfoiUSN0pICsahO51cTYtzDCVdoqufZ0+mVow+SUNt+lXT7mqLaJ0a3IL9EOXgTlwaor2hH4
zZHPNzJl9BIxa29btAuZ6tdtvIvo9F+0VyUYHAMI20g6CCqzUDePBhGeaam/db58DpviTR+9xwz2
oNEj3OJ6GTUOKBK9xs04IdMqnWuSiW5FUDisUlGcPGSL67KqY9TxzOlhicom/UZLLtcvLeOvRfP1
bbgp5Ig48KmENrGBU2dq2TzmE/PfhkxO3cHKXXc0nhHBs9y1zpSptesRm+m1WHcysSswGrHlNxhn
QvlAIm2vDGPAq5Q3dxBIVmZpkXmbl0uQOT/bkM2Yo3HXIiKmiKfb6IvlNgPU7/j+Qbrqt0LdwIyE
AsgeZRKwihvNYVsRcYommdzleWjeXHAAvYZKakLVnfM8GqKK2PaB7Gith8Q4ea++JAadQ2haGc2J
mA6QCxaprIrqCwlHytETsofT2Wcl00jGFSuUu1o3d36RU85PvruOWHVs0hBIRZa+LKtka9YN6Pbz
+8gUHGxL/5bxH6uW78GU880h+G0FsfInjoiDS+e+28UnFuraqi2Sj4Lxy0oUh1FQ6U6z86kT3mTp
zfVvERcjsqtmhzhEtkZG/NECP90gZaaDGIyXqZnOeQMeOIahS3xnEm0AqjZ9zC0JFHY9a+qrRJsf
2t/uePRU/JyG8vr3J9gYk/urHW3s8KWbf3ZyeABpfCqXpKOJUV0sMc4b2iJ1MNDsxI33poXNtmV7
Rj44R6Du/FZd+s4xt++y8YBwgxIrdI44XgQz2X7XWMPbaMqJma3xJDD78MuTx8LKfiZiBgmZuYSp
Gzalm+buy3Iknhswrs3Qbq2nxr/ClE/LvG7lGoa9jVnWdqr5rgcHLDMC8EOGYip2rKNnTPdm8aSP
iqDkmBCc0vtHPl6+yvybqemvJDpgNsZ2sdYYsPUqD0SHdQfqV74yWIu6aAwGvVeruBLXqQfZ1XcP
dV9BVvOdDEh5x471nHRYIeOGG7tiXlIz51VJfrBLuADu9KoVg1gTsjmyaY3OZJEtlUi2CY2QUQnK
v1wvfvopbGnCx9/S/apMA7qH43SbxlLfwt66zN4q1h9tmsCKZr/LUucjReyMUgBRr25piMgingLC
+iLNmrmsuiQlmgRfy2WQXYXLUrMDLEQwdUW6SBCXCEAQiPirzJ7xWCDO0hdYklXcs3wi9tuyP2TC
NUA635pEPDKvNNtZo5nvyTlYhxwAOXN8OL7UetbQfSblj55VhMjkDB5KXMGrGu8d6xMoYVNQ5k59
nFhYeLDm15rRQk2XJYgZAyNy9yLYH2wGbrGecyCtgAExdaERd3isF5a1Ssz6tfIp3qxQASEDqxBm
02fuOM/szXEP9f+oQ0h8/WrYBdP1LBCLwv/S9R896tmW67O1JXMrX+m1tx/Aq/ONYb2pSU5K6/LT
K9wXhXcZBmG/J/i4XiP7TOCxW9fORq2VP4mmvcvuYwf7XW1zxBhRzsH4VCbRex93L75937c8Md38
LU0l+pC+xwLsJJRTRQ6pkKjFQVFix/pNaA4zkbbekTn3Wisj0GLm7MyV8Yyznm+EflK1KZgjWtdq
+T+B02tzzEkWxhnfRWyE9eLTcenfEytq7/yEM3lKkXu4DGagI966kGSUsrgaDHTThI6mstN7XMtR
NFwG0sxqlR3nEYErIgDNGT9GvJWD351V5AUhgaMOUdCaIN9JSQjt2T7Wildfr0sk+8PBGHF8AFZL
hk9T4YXpy8WzTWjfYi5xHW5bS21mw/OXycKqzjHbOnX3EefxuTBZhjT9B6fkcEdg50MRuugcbURK
Pi1sH75HPrwpBClE7ALQXfkEBVWRt3dr+0ZaPDe4Zr81nH1q+jd42rvTTYehv69y7TxWuDsS9zHK
ta8UTZnmPPfEWieW8S/EJDC4/VaErOND1NfjyMSzbq7SbPA3UENY43Ns6E+JN5/McH7AT3WKMCau
Rp1rxEv4qKGU7Fvf2lQEYhOvSqMKWWI/CJDQGrd7y0N9pO0e4CUOeIi6qdJ5GjNVd2P7AVfLV5o5
D6mHwhY7/kBOBDnb2YK6RrFI7PY/N2YzL2cShKpRvbhle9X9EkGRW/5H2JntRo4kUfaLCNDpzu01
NsaqUGiXXghJmcl93/n1c6jGDLqrBlUAWyVVZpciGCTd3Ozec98E+Js+vLSZ9ZBRJeK70CTXip2N
3AfTQ5VLPPpR8EuJHPtuKLCREfoG2BTLktAeRcoAGdAlLdPmjW0PqjIpTQqOYKP76aEtog4Flc9Y
qb7TM+Lcmu5t+ScV7otWdfSU6J6Z1qPlFruuEy/Ytba+GX6Nsv/IcyIlSkmmq4aGZBi0DbGdZB8O
ZzdL/wCYuauzgkee323gJ7urn/cQZFg1i/YWIKYkk9VQ42XoWaOIUIImUOSPQa0dVNtfnYHsDxkf
pmBk55F91RQMEJXvfQPtKxCwOqRSSQSh31nhzCs08+DJWDtpkhXR8KRlxbfkk/3JwiNesU0wlLNo
PaqIJFtJdDQsVuoRsyduO++OAKaZDxQK9hkbHKnvneoWtZq/lpn+mwHEEZDNXkN64wTxgxVV39Qb
tJHmP8tN3lB4pfqbrCmQph7XdB6xu0q/hj64DI747uOIdLO2Qj/VsU9EKFA13siWi8JpgFmmaFiT
/VByvUVV/iU6Si4/vcG73HUtzSwxnwvfpZNRnIr6LZpFt8YAhc4mJolacRE26nt5jXpu/HIj/zP3
4wNk1G/bkNif2IyMRk1sdyawyswEHMluI0Jn3ZHHuOrLEPErtSsP4gSUOcwumBB8XMof3xplHflA
73DdHmQf5Ouo8ymthpHYCn3DLe6h6D7OM0CPYGnLqUasylzCOQvoNyV88CFpil2gPhrVrmW50O6N
zqSJ5V4IaXvIbLBbXW2gEE8uo+MwZia6NWtzOHeYEORg5KvWNNm7mdcxqf8I3GS4ao03gs/Z0SvD
q225a7SS0YmS4xpixBvqBRqBefcm7fTPaGJ6EPiD121NLrtTTTvkVCP0d+e0xMcyozsbEPyMmAQF
XNA3GdI77vXBQs/A55MaPjE8VnslC/6hx11TdmjfNGBKpH5x5ktHP0OhB5syLrCU0jn7PdjPRKe9
Vg7YHAj0KciHSW3dXZJ3NVLgQP7WHTpEo2TvMk7aZurZcoyD/1UrKGv0AiIByq4gr3E9mpDTZpfJ
h6rmjoYpOjfFHptIs7rBim4HhwQS00Awb+mS30TaqtmA6DAuQZPcm2H9aQS9v05R8W2CD1zkijgE
c1VrJgKCAd3DQBxTk+ngVihRHDv9CjLtVnQ8ighofEDSlpWtom19taOy37SNIghqXtOXs8D9RHeZ
E98PHQTa2KxodamnJHXIp4oGZ9fo84LWYHs1jf1zZysD+j/MPJsR80kuLghTsw5FkRHpkOkOWTf9
XTiTSx5WLCY2wecgYv1dSb9v7WYHrA1skFKdpj/jQOSHbeSZCIl1vStOTfUxJYszoac+cEt+k5YB
VWyiUzB2MZVdMNA6gRlPqI2relYS/o6YgHyBd6taijoV2jfSJcj0JiACuI8g2GoE2jDhehp71OU0
O0eD/JTMCn7HDFhXDuDOOKCvp7vjnekyzJZMOVz+bmJB/RnZuFUIbSmxMt/+LZw3Rvy8uBf4MNpa
13tCEojXzCRpZxr21pWtCB5v/Bd0uFh4g9mL2KB7Uwp8zg0dVG5ljXovvEoX/UHXsrMqHTQTTO/K
BzpXsAab6XebAz4OmT3rdHs5rQt7HkJZKqqzWS2pGFb8B63bkeT6fZRUcpXi2VjlRKa3zbidxgEF
PaCQlVFGf3QSrIMqf5aTeaTaZi+uqmLrz3exb2heq03HptARbiXTSwB1heDEY99R+OQhmy6tKR/Q
lSJrw2VWcSGCGBqea5xQrBA9ZcsCWKCuxttoeYlBPpTBxkszXU43W9EcT04IzSVklIo4nJIqz/Vt
V+A66nN/7yrohWb6OiDYxzsiXi3mxwq+gRsQJSYnQDMF7ADGg6hc1MguRXXDyvDZFBFxa+IFgI52
yEv/TFfoItBpl6SmrO+tPmpYp5LP1p+Ohh6eLBnuMp15vmxuBZ42XzrnarH+8MtJi6CLQN/N7Ba5
q9WGLCc0lfQa1Bcrokx4VFbjMaWd0BNf0TQrUo7uifBcRobHcbAJa11sPWEiNrGw3rDVfzlR+4fy
8N2N4i/8BGsTk2IUMbaIGI/1U8Lb13/ZvLe1H6THrkPsl88l5npabbqBxyhDtWh3UG1MTJ8D8g/I
APcVqtN1O68Xwdnm508jIb5pqlUrjJdBywSsDhiwZzVvgoTLjQUjeNaHoxVEuLEQZJL8SuPSDngs
iWe0o196YcSbAGKpVcefTkCojNO/p2m9F1VOwC15i1r9hKDMU9SJ/QgqTsrNnMyvcdK9qpoUcXaP
eFnZm7PdRsc8PtYp9t58jMEbxmRYJRa3wfBhB4DUcA0YROSx9GC7LUK1cpjSr/ssxGGEz2jFtsEN
MOtaj1keWQRPbfCE6qumwp1ccKuIpn405gEf1QycyDGJqxiH+6bxAObD9bPTQ9Enj0mePSsDcaK2
nMBBomhn/YVRQCxVEn2ms2AKjKYTp2V8m/P01rYGBMJ575jV/SwIdOkg8yY6F7DRYIwq8EEwvbcG
/pNCb18m69voO3dVt/ZTU4YIclLmLcoFsSvkyeee84Gk+/RUu6Y7E856LYuRZTWYLu240Zv0EQJ5
yFtLH5qhO1YtcS5ljXLhxU1CygO8NoTUvJjDRzlHV2kVJ01VT2Wenw2oazT3diR9cTIG6E223X8q
2X3A9mHvF9OKqUkVnRy6RWTLzEwb2/tGHxmUU9TC9bCXaZpWOfdUEdzjbYiPF2BqX11n0mnWQay/
1OhoXeImsbi1kEaojiOfIna8zNS+K+1DpRR6Bd4SWuSrNByR9nNnW6VJHTb677EDeF3c5JCy5M5u
Tt2aEW73nit68XEEBSvoudsiYmqXi3sZsVUR5DQCPhFrU4b7D3HBYzofzxWsjGPl2jesOn9EVV5a
Z/oGR4PP236KG8ZzjHNQx3Zyb4forNUUR5hU7E8IW89x3/M4XD5NU0i4ClXyAniamQoPgJXDE44m
94CLxy6fcGd/dF3QHsoIJY4PbRxA9ryN/S0JD84Wg6e/ghFECkh8MSnBd8JxvGIKT4akozS37JEy
VKrVOeX2j0FUrYB5jxtwFPRAdk7g342adhzIFlzNtnirCzzQBqPJ8CNpmitlcLJCUMbFHDlHY2CE
x8rN0mh5hpk9k3t48of4HqjMBmHE/Wuea4K9a4k3riSrMrfZhwU4FN22f0t0VW+NVibEyYLIC6b5
A8XzU5ZnBD73xnfmMEIk2oFPXXBihoKiwrG8vgTWNChi/fz6BRAMujZce6ccSwjqXe3AfefNOeHq
FuGyq56lCxMY/eF5XFnS+samuiVrlGUz37tYjgpJjPpMvrdDk9bK41W/WGhbWd7LaN5UiYUmITSe
Y0XCOyfljWbVJzesp42qgiWLRpXfWUi7OijRv3ZWHAPwq3EGwLZFZXMKBgdAZYtIv+0ZshDoh2Ca
diKW9dWUSHzcufE++85rpc5WyERadCldj0p7dLoUo11M+VAem2m6d8o0XJE0DuwxvGHYWzrI/tNc
79xZ/DHLAceFyaeWzaVXa6CfO+fVyK9BwyU0FHSfap17A6XLseidCzHBq6zPJWh2dCYZgUCMIXue
cRFDX5letDTaTQWkY0hJ7F2bmz0R8W6yDBFMjOB9pUvbG5xnIlvJAnCQVbSl/mkgaIqSksoiGP5U
nb1xFoxSoA/PjtFdhqFZ2z2/xXQJBRS2nqwM68xTlbZXTbaT5eBxqUX1hvOEut/obz24RCDxxbb0
g9exSx9cIzohxjrNMVVX2JH9buT4XaFyrW2uGSSjNBmDy1QabCJjWiiZkX73vcQGjQeA0bYVoMUE
BmC006M9W/bare7qMrwNToYrsHmp8HqtMU1xXZMsPyOGwOfbfsCu+dCmbYX8eYWXyhrALeo1D8bW
JgdsstF7v8Qi3biWe6YKPwdxAqQzLNZ1ip8lBSxlaHTK8Rf5R6I/WLF96oqf/4xIX6dEPOFKoGa3
isscGH86ZhawhLMPehuAmIa7qZYd5T0em2ioXnxHnlDlWcQWr4yRQEiRiQc7EIheaXgMyQk+HMw4
mtlUnO05pCG4ikhBCph52uZ0wkdOBmKCqSAVGvK8GKpP8BoWjbPqs+OQDvidqlcGgtep1r7QvLEr
QZXkvvY400PXfUBm9Tk09neJnmh21a/gPSL3aqVN9N0qHfepNCDmjZ7VJ28C7Sk4Rq4D2yAOZWy+
IhZ4BONwydMBWHUEXxhek7HPtCKmkkK2Emzi+DWpuDIjw30KrJKSqvXMhvW1NBg9CdX96nPnpbIk
BU9k6NSS1i7t0YMm2DO6pvlyGdNrndo0qrp1/fibgchFBxBTz9NeE4RHIQRkOF3tTWN8iH/SjpdN
gJrsk15RQHbEpuBlGx+WdCh2YbjE0OxUCFwIEiWQr3jPqf5Ht2JtnXCDw0kPcao4VsN5iCsWGa30
UtKCy5A+kmqdS5PqHmbbeAW4MN0WoouONcPsgR3VXg/KR6tKJXV5miEJgk81RKzWzhRvjN5oVpVO
exCB4YbX/pDnBUrBunyQaUEEpM8YGdBO3NvFyk+1DW3YZiOSvF77X66NMisuCXYhYCGkCC5A0rvA
KQJzEbZYd0XCU4WruKQIy/GYTnW4m4uz6ZYfYzlgKdSp1mdRHOiPMq91SPVwmQxnDbTxKeGhmrTB
L6tDn00obrlys/uusthvBmgL8d4zljYdTHENZXyaPOiaA3CjkotVniy6B64xHhYGOxjuuwgCa/vR
9yyxRcLCZCjK2aIl7r0o7a/KVpfIIiO94m0GmlV5Rq9/Y5xenjJ9QjUJgYTQkHwkk7qnowjYjAJR
qKMeRS8m2EemygZvM+V609Bjr3xprdnD7jN9+M2TH6JGcBPCBTWUMbNguxjM5IIHGjPtgI4XLpp4
ZvM1zNz8AIjQAHfiwlRmz0OCzG4MagHTa3Q2JaWwX13HvNF2VmBnq4U5uNMbqyE4gT5Hh5RqJ+IO
3K4D677tkk02QjALqrshc9/aSIQbNOENGXRbYkxbmIGQoWvgcSmWwUMj11kdIwMR4VPkqmQbE62a
m5x1X9NR4SRLuJ8DnJx4Lx/1wdxsC5pobg57gWJLg+Bh00+k64Xqp35K2fGfWFx2oZk+aiS5eEJf
bDtzp90a04ddJyK6TVi1VPkkaWidooqcujk30m1SNbjgYmvYdzbXQgTDm12f+gJU3RNUp0o2g0lI
hiWjaR2sLIO/whluFPDuVgbmrzoHvp73Af6QUDwYoZr2bcNtgDGFdJauQw6vShR26cz+xgkgytXX
XJRMhwe6Cz7FHaO5Y+lk2h2LO0nf7gQzbdnb+dNV5YyXY4Y6R+qBcmu2xKQYiNDsLHrqFQ0MZPDm
BpANoQJtYK8y0TNaFaDKDO1AabUaofCs7KbNX5EqdrRWoUT1oUL4R4S53pMFMITvI1LzYyIILqHe
XscQg7e+O88n9Nd0MZKUHYcrP0NZiLWppveIdPgVfaeR0NsJa8tUnCxt04o69PK04xIOgCeD6Ivh
YoXpMw45JhwyCTwU8d15dEBUIE30421bwlAC6ME+osXYw4C2vrcyc16VwpBehcX5oDUQXyuGhc9O
Ne9627jT5jT7w5NpB1dHfcZjDSk3rwZip5PvqCbp0wj524ZR0NA2RmY9biD/8yNynwxfEIRB4FSX
TGjJQ1rdq6Ce3oLKeXPlezP+qYCQnv9DNE2qN/z6Gj7fJyV0tOKsxue+CrMD3FdayknhbEu7jU6K
diuSg4hUH7+oXgw7uwVhL9Y1/621KCvt+vMFHT0w7AT6GPbbFfJw65nRUbmFj1VfGH/TpKtMLoVi
Pubwes/9rMx7Ax8ysKnkTY/nD4jL1tkm8nmXpmJc4/iV558vc2zHSGWLXe6rR0jOaxv6CjozGPDN
zD5xyO38SaPdYJGd+Oneo8yuv5ulYDT9FtuvM0+AoRIwXYP/e7DF1cc3cesG9wBad7qrfbBXefNG
QYZAv7eMZ622/f3Pj4k0Kg90L8/DblYHXbDIGJKgKSr11t7FZkNUvZUK2qPmRZ+S6lBY5XjpYZWv
87Yrz/k0gGdT7gHVELpV7C3vbXJyYTray7aAWXW8MpXunAsH/KfNckDLkCp8EDLfxzB1VmYl+xPa
Y5OnW/7eVKBrAJJ0d2JWN1eZ2iXIMcEV45hcRDMsMMZAMHNw9Itb+OARpP8W+lBQkiTVN2Xcl5ss
Yo/chE7wVPrjYzU3+eekI5TvHUxJRl3MdzqpOke6pj3zr9AhgQXqQB4rSkWMHZ9Ss+9VnFU3MnKf
hGVBLehYrfEwCBaumrwCM2rUrjCQ3YxaiNRuhB1SGLQhOplS78X2DlFVcY3duPdcLYZ85tAid6vM
vXYLv5CRCfbVAmWT29quB0LsoVBtg17OQZFZjtUmqSU6M+TrW5wDBQPxMSGpLFDfnVZkd9Lw07vh
/30XZI1LJEHzn38vZTofcotHpF2M6SnNsHRLPW1eB3qaiWjjXy7T4b5dIytwTglImC2P9QUuU3d7
ktfx6AZV+lAgftgOVUvGkD9HwDdC5blW501WTbMQLM0Eqf/A1oe7kcYAKz8itoU3OgDTeRYhy9rI
mDwLjVfHR1AaMb1m9xmt6yZr7zGtAHMHfIoY5om4+eJeNSUNp4UTHMRPY2Db/KYIuHHBmynd4qbX
wEaVOaI1LUr+ToMuAiTtVmMXdclaurTuSK9VSZ959kC2/WKTGqO7OGn48yIk9KqLyJYdx2lnN+wp
BxAygRYfYxaak+l+VuEIoLs1oyefLqFCgsK0ivAUv5sRGI+vpih4plug611oS/SLRH6FAL4Na73b
jXpqX/AAkzYtZnxuSQbbFQZERQOIbxPL+k2O8gkH4rS3ZTa8OCNUqnIip0C35+HFNLV30LAw7qae
eIm6qTcO+4HnqZgWwlz76g6C2BhEzR5xBNkrAkorUcgZ9VGtpVmbqyqGzZIoF4eJ4e5LV97Mxe5i
pEXuBT27j8btp3XNMAJLwgQjYyDqhH916hsQh/EEvzHutels+0xxhD9tmAkFR6NivD4QU9rKKt79
fDzJ+J3JMbw3ouy+KfzmzkgJlqaFpj9KHhobrU6K+3C4BDaSNBBoFb4PeE4TRemeyX0wnydV5t6g
GUjFxxcX49NjTqAGN18U7kdFJ8XWknFDAx/T4OBfoeH3Oz/XXPR3DuiGIW22XWCiu+q07GbUw2lE
8cx2JGcm6NsXxXI0Rs8B/LiHCa0SWGXjk7pIexYRr88WxMfquuaNKnX4eNjO+NNHVW7AZAom5P/X
AKpbXGam45yacPFmlsajbiNnmZtmD+AJ72hnWd5Ik/4gXZSHaMfE5A/4ftEbuUCk91MwP7t4zj3d
Gu0TfYN+VyfU3yW2jNSR7tokP29WTXSxVP7m94l8NKcEi5mG09V3jexcOWV+HsfdXIZbswfA216N
Z7aFTXqeLTl6gda7x9xRLi70Jby7GsZ70y/xVFgWrD62yIgiN7Xf8GxZtrE1gqzbgHkD+ceUM6HK
N0ZQISBFChSOrGuma2xNnVaDz5QaSc1U3JFz8Ii+PvF+TE9ljlpHufSsFphO39rNNQTFVRgGzTTM
TKGcaq8n4A+jrVhcpYwy29lGia+4BIqUcDo3KD0TPzNTVet+IXvuLNFzclt6AK5LD0qTYczSUx4N
azbPcFVIZXIqZtGLG8nqCDkoYns/TnTE547yU6X1AQpfDYS0poGBElnf29bSTctQC/VVbzLTTort
sDAWDDZja8sW7vHnR1RMhxre5M00y/FsZ1V/yfUiPNOAXCPy9AO9JZDInC5BWS1nzdfP2HOIEjMK
1A/OEG2MFgkMgevpWk3hgKOYTxinb0+mfdefcElsgfqEL0UBQSYLYOZ0kQxejFH7w4XIC11kEkGQ
DmewXPpuord385E8gjeaxAuBp4dq0j1/RMFdp3byOEbXQS9Afqc28ky6mNU5s/rcgwTKrqEBAwdi
H4InWMQH4acBeV/hYxNwWRnJOJ3pqQyHlEIHsaKkj7Hwptjw7MjO5Uk0gHmdlQx2bkdwTYuSF1xz
l73o5Fcn4dDuZG3SVhL1eMQarhEroV/9xdRFq07uGJf++WEsdVWzr2lE6WaYvDqk02njPF3sgpgl
LcAXMoY7Hm7nqLTATlcjr49dUtH5z2Dm7Qd4xWYZuI+DzhKWGaXx0FvTtQRGxxJFN7sroJI57k4n
PXHT69guq4ZrIi4A59Xtp1HbxVWT7X4OOV39/BXoIAUtB19+P0nrEHWBVy83eTg5EQ22xt4riMH3
RGYDfD1NzKnuKri5bEU1dQQn9pCW1EPawNbS7GmHp0k7POWuBJ0Ufc6N3rwiqETn2QFgy2ycPoS5
TOtoPBXYjhG8pK3Xt7QU1LjjfcnLD5sGH7HPsosSP7cVvjsRhZef7yLFh0ebw4rL6LlVUX7SaYZs
kJRkH9T/rzSUzhOTvnZScPjMCsFbT6eWR22QQDZYOdqcHEcoHo9d3thc6UQz0RpRbQ69lcbNXZXW
NcvD5MK6gfwcjKq960rHuBsVSG/fXYxq5BQ8hjzU565mAmGCo2pp0q4sohEfrGbCsZJ3IISarIMp
LjBCxH72SYbFOfM/BzrdhdtCL7GD/CD4JDZzFKLEHU6xRjCXyy7XWb4g/U2hRPQWBhB+BCtCLOQ8
Kw/1CxTQtPj8z/N0eai2QTEecp7IqyqC92bijtx2tmM94t6AEiGjl8zUTIYTcq8Y4m2sSQXHyY1j
4IfOXSeT4lwULWIThCh0aSvAOouUxS1++4lrenIma8vpGyCqgjjMKKuecrr1kP4lpS9UA+TBQ3L+
+SKUj3l7chgkW3l/Lv2JVhlDz/e5ZGZVd0LeiRJ5FK6a96kz9fcJGd3aRsOb1iVc3/hnQYxNb0DY
d5+GtktXY2jewAu+RFMcfyon9Kw68RbF04MDz+B5tJCFQ319/PlpXtyRY1QQ68SfwaAGGt88l3U9
rOq6qdhK5xlzypJpY5hXT12c8zC28YuF9GRudmsxJFwQU5q71ExBKi6ZCqMdFVSCmi5z0GaVp171
xnNNd1nROT27oTVfhjjRL1VqOWvUFO2GtlLCMD9NnsxQv+8iR/22NH/DRhbz5821tOkz7miv0tbZ
IbrBj1uNPnPZuuYkLF9yJBGnEeE+lqoaebhRn36+A3dJkUC4z89PxIEU8t2CavcH5Z6mjD+Yd74Z
gPr3LFv+0Q8d/5KL9hWAnr6QovzLOIQtg11y18CixVdgBvZhHpqnafnJQQiwclXTe/qCWtKT+Rdt
wOLFNKbFKRFa+9iOkte0BGUE6KS6U234DOSSzacGsZ0QTPvNmZJnymrsXMhSCAvTbpPQGRrEaBYz
V/EymAf4ENYyrfFPTph2D+HQf5mLqDlStYmWMdFPP1+S5TtNLRIhpNNb6bYwl2dGFbaxZP3kunyu
Uy3aTLNu7n94+1pcxpsMgfs+jYmXncbq4EPcZHLocgNlmbnHJyLOPxsI0TJfSsqKUCZ3ri2WaTtd
tZMen2Vvjg8T+BC9xdHYZGCp9Ki9JWmb7GMnjj3dF0gOx+IzNxGJThA7bk5kvg4MA1diNNX7SDpi
0kZQT3ziPStD9huyWc33UeQI0obuJiZh3vVcB4w0HMLnUq3bYeYIrm4zBZd4CaxjFnj9+ZI57P+t
2KXl2Wu/E9sl3jgX3Q1qXbVpHXHlCjxTqE53epXQ3SNB5ktn0K2n9OmSBPrjT2matzbwByJXtBmW
laYbJE5O2UL/p9OfTe92V/9Lmoj4a+aEsg3Dsoln1aXj0t/7S7BW0abB3NQSQKf+E13JyNAx0UI3
MsVyy4x9rTXBcDDbU94wwbGqyaNBVZ6KzJ7OMAT3tetyRzF+3SUDep5/zpyQf407Wl4e2ei6MIg6
IQZ4Sef+r7CTMMM/NsLnoJsftXdRFTtrt4GcbCdmzWesanIg7Dnb1aI1NqHAitWkPdVwz1Qfu4h5
T8gNiIwgF5u27LmCQuAGtTvZF6RItKRGh81414cEDGdC32bD2N4FRI6vEx3euaGRs+SkzktYVf06
FlDrLdDam36q452hRS6icjPf2aFU/xZk9NfYcd64lFIpRxDQpRht/u8b1zPQYLCz8/UUU4Z1RQxX
0G77ba+vskh+xx3tDRZ4Ak77renzbp2URvQ/n31r+SXFf2WfLy+CiSkjV53s0b8FkqSa1jikYS9b
03CnG9g/0HruW5MG7lyUwZEpuXFJQ2dVpwEuWR6uO1uJ+BlV9Teq+voXe7Zjg5D/3OhMcIecu571
ZmR8pL7gWuU3SQPn2s0knHB56qcxoKM21dnwiEDN7CfSMQGObEsF/Dls0AGMdXlHODWW5IwqcUKb
/9SWHeps9EZJSvgzlFx8J1F5cJxWv5epdJ+0qgSjG8WCeiP2nxijD+tGusXh50+V3sZbGPhxm7sY
+X18yJRYe4sinbgSCBb+KO3rHGqAFcvqxUa4J7JQX7wapFNGgjZeTYYvM8tJz4gTVob7YFXWtI6B
Bv3LByL+f7eraRkGuysYMTZZ8P97WaDrQEAyJyVDhHEzz4ELOa0i22f5rlTdzZLHgRFUdkz7o0ES
nr8cY7scXXqY20Pv7kd3z7XT7gzgPO1yDNJzfW+Sy1EPHuoDlM/xYtg0SnyrokXnbjviRqq3hmvy
fSxJYl8OPThJeTR/jgS7aH8cCePLjpF/kGI5THHA3jIRbu7u+/QgqO7F3m/3Afm4PiQT8EreKL1Z
YmfyrMZTjYf9ubA9vMhztOd88pWVwxz30XfeMzrFj3TgaMODbx7m8VBHRwcuYHS0qqOqwGYf2/mY
OcsB2z3pTmF6ivApdachOKfyxNEsZKPlAJYpy+UosPTPZ5s+Bw579vfZhYONPnFY5b98hO7/54nm
SGkbbEVdxxF/DXAjXKosJ/QcUOya8erSRrkDIBPSZLwSD4NPN4qzm4lBYogL50/Ty11CO4Vk2Cg5
m8IujrGV4ngL2ugx9n+pkMxkl+WdUGe+09J0OgWI0acaIrdVRO9apqtHC0fdJrRb/WGewO1XuBv2
FRKeW3luJcZOqzVehwWLXBTMRafGhcMaob6106G6DwJ10ydEccpdvPdOR7hT2XzHcTlf20jT75k4
wW10S/We2Xm6KfOULJKMVXeO5tHZAPciFpc3S9OaWV+iCKJpnw0EIBcqGvsS261Ns0VZu6x22RF1
qDxUYn4yFfHXRm4RUgLXB5kt7EPBArlyBr+9Aff5A5rGvY+z2l7V7G6eiihwN7DhiDPl10BrMPK9
uqU65Ji1HhDDDHSCxKo2IQE5cRs2O+xcmsiQO3NERWH3dbtOZF/ci0x7aWcr+46c8hskKn14w+eU
3P758SrU3xdfaeO9lLZOGqMDRON/72adZ7yGK7dcD8IoWWMVzynbKK4CM1yxBZAMuKuyyHHe2hpy
wi1WS45sxBSybdzlqAk9uETVjhn0POzGYZfJ5ejhn7k7J/GsxLPdHdJElXj+5Mnac6blSC0v/jmG
cN/9HJrpucWeg0QxfILDsDeLvfw5IEAJ/v2wBxZZDPux2PcYCTEKF/to2LfFPhj2KtiXxT6HoBjs
04LYS28K9sPPEZqeMXqinNiMG8k3A59tVDXp1eTl1Z6kM1N77uQZtZdZnjl5iQUOfjn6ECb8ctTh
3imWowz3/cCsa98OfBy6vzGKfb2YyPewGzm4rlNmacVy4GQOeRPAmvu9DPZuvxdEQoC7hMQU7HvI
CsE+MD0OXy3HPHqYPADemEy/NkXl5bEHepe5HUfi4ExbjglFFlmJ3W4Id124i+3tP18U1lJw/e+a
C/OMHF8dUJAwXP0vFQ/coTRHG0rHuQVhoWcJ09A4ax9Fk9/ltNf2jDmdx4X5t6raOXo0dJuR+BBl
e5OowmNc5bQpDTQ4tMjaD7Y6p8byo7uwRb452bO4hsG7iziK/e10V059e+buCi7hTLRsWbjhmz4M
fEAh6nrMLi0hPtTrvU6eDdt36woZIjtWDWz5hIyf58BJv5f/9TzIsEoo+8q8Gt1aLsAj6NDjACce
DbPEA8R9XWZ6c9KtT7F07tMFcurAX6DTsdDdpkC+B6b2a5z09qsO1f2Qad9hbM6E9PH/VR30BzpI
2vWfT/hPCfm/J9w0qLFMqGxSN8yfEvS/SkwbnUfqdDqnM7F63NiwFNrKYm5RRo8mbTQdBjSWxvm1
CKLyVJEIssYT1m8TI0oQYrndppIW+/amml6KsKGZaNIS602fdlHYX8wEIGzZSv/fnh7G3y4Uy5Wk
fympC8Z1Yllo/ut1h3yYpdL9iAxtmz3CFKj1CIYNZVRVHdnvAMIe4wPgov4BPL3rieKZx7G6IWfX
7v7lHP79tTgE0Ju2oSsMYNJaYpH/67UIwGSEgsDtg8BHsHJYFheYPN/awH1jppIUKlhzuwgL+D5O
sWQwyci8aKoHJOneT6JfLBdTYpegHLHnFa0n43UqGusQWziDjXh23+FN35zaLU///NqJZv7biXQc
5FZSh/kpjb+tyG2Qp00+ghEaZtxUICFjHkmZNm2gUIOR1Tu6CEVvnNyBoEdt+dJJMuRDC9/Yzx8U
ZihPUWb/H8rOdLltJOu2T4QIJIYE8FccwJmUZMnDH4TtrsI8IzE9/V2g6+tuSx1W3IhTCEnlKlMg
CGSes/faTzjBnS1ukYW8a9bFA+Ep66TIC1pQIHztyGiv5nJoa8h8ULuJc7Ptbd063dEcWKvcv1Ji
+FIObefLDvFaKZPPXSCmvSpxThKMsdPYhMIh74NjB7sHqk4ybCUGOlZamUePygM+eP8S/HR70J1t
g57dfQZHOJZ+WGmIspVhI+aqbGKjUPK4dtoxUqJXff/ZNCXV2tB1GPtLP3UspVzVbEU2btSIC3hL
OkyTRLYVmdGtZnawCpseSUEYx7f7zxhwedfsZGrt//0gmWEB9CXWeHgPGGLQ9gUud1rB77lWrJZo
cXGQFQZsbZGnzOMmQQrwqOdYy/ALDOjJoELkqr00CWqKyBT1jQEMGt4RR2bmQQnrhNpZQdl9Eiay
5r50kbzYf8VFPq0yUsIIM03HHZg450FNrYmluDchwYuFoc8w0DSXXmLnh2ZXMsRmEOZkWDW4iR0I
Fz3Y4Ww95wEcBSthl5HJ+CZSDc3yMudEtovkVxlk+mUeXCPZJl/kMDjr0WgZhk2NQf+Dx2Tq6J9a
twlvhakZr5b33bJl/pLTWA/jwNylVhtBkJqaw/0rFkL/fFXlNVifrofv04b10cnJXqm7yt1XFWE7
BeLGh87o+uO4OPIV06ZjznQFkcvs+Wgi4PqmybfMjMijobG5n1OSko1Q+0wr7ZxHCfqqoDfZyLWB
Q4TElELynnXaxrRxcZU1P3SPfWc7uZcpTpCT5kV3cVmQ3L+rp3xeuzVOU5j8HXskYXUYBzqBdBDb
RtRca1vLn40unD45OtJ6kUS3zpvHTxLqMg2FtnxoXUmgCVHyvVkOBxWGw2H891eGGodD4XERQwfm
gctv+9h31fzoklWsWS1pEQB4Hn/9PGvPQ1B6p/t3959PnrVCoY8ew5oPToBloPOy6YYMMD8Ig+f4
JJ3xlSfbI0w2ZjdCssMx6+CQhrDc8EQCq+dzhYU0Xn4a33+KcpIpQmwd684tLg7jXX8qdSwwaC7O
vw5tP28LDS/nHUNcSfZAxFvaK2Vqwa6Yl5gVbm1sS0c8bVXvjH4Hp7/u8/bs6YuHe9BxJA/8Psbn
ObA4cdLolnmHc6jr/f0bkALISOy9PilL7EKrkodsEHgos+krPOz8RSvCLQ9y90szZk/gQYY94QnW
adQfk7D2jjWL9P7h/qO5NCwAphxU/K0eXFrNtUWQyn0cMixTspYtWLFIEhfFjYfA8tfBXb51PaQ6
dWoNPlkOII6JkiSMo3viyiw2Ler6jTRV9Dw0LrqavL7exxcsqw2/j2GNdBOmQdBXCVMrpKWdBHsT
c8d8cCMz3Hf0d3C/y+qm432Ls6a/sJL+y6m1+qk28Uli6W1PKeLGQ1DXz4C6W9R1TvJCLCHN0Faj
s2iyOwckV/gQQNhSGghILWSpRKgkhNR1eCzrSjenh8Igyq9lMM7wONTBrav5mKKYPMzImG3Tnk5B
k8yn+1f3A6xgVrUETW7C2PnsanGxwxFhn12tAQBPKNChKPsXVwBO1GxnWlUEsq9M15jRny5KencG
zgRg8bXK88+19GrQXka6jsyAOPXKim7tGB3Nsm0Oegdm2MqteY0+CDdFF8TGpnORgDDmZu1S6kAR
Y73wXSbdV8upa0w4GXZQ1WgPlR3qZ04MrWoYvmGrhiNeYGddQs41c1SnAXqiS1/15UWz0vDisN8X
K9yaataqTdQPwzag6/kpHqASJVirV2YtnF1EHNFDb2HIC7Tmn4NCsAiYpWdSZ0NUcsNmeVJE3a7M
c5Lq7Paa4Kh96Mqq2GFtaq+hnWOQY2VxmLWI9lqY/HBG669Wr62vvSXhLoRT9FrH+6Di3ZhcZyJO
JJt/HYhBxhVv5y5gNksQ4lsl+GOqxcaWImcmZfw4MwzG+3NpDKYZa8IPuShWcKvS8TsxcBFa+za6
hbDlvVizD5U9BE/0w2DqIbAiTItQjWgeL3CcSUmeZrBJCvOYO+vkitcMjFxM6FpKrowx9vV6ckgv
S4bAPKdJvhe5mtal1v/laWzGQB5V6DppcNG7exJmCLsgsYJDGZb/MtHibcakFGz2UXQKK4yfGV6Z
+5gUt1URtcEzXc8fepo4P+yw+Nn0IR6sHlQLgl33ZC2BygbKEfKD0I2Okf6t6rzyX21jYUN1oi/k
KahNII0jmAqw3DTYeIOZ4Oe5Jo//OVSIaY9JZevroUggdYTmz1la1bM1WiQhm8gJS9QRvsa5gU+t
OVzUxtMocmtfxs50ZVtA91/i309bZJ1/XqcZ75dpHs1aPlam9CyLldrva8xSzJ3LvQFE8mJzI9X9
mzmF8dUdSbdr3I1tNsZtNOvPqi+IpEnn9sKZ9Xzg28amyjKsB6MnHrabRibOLY3ceB/JyPH1Mmlv
uTe9CIJc1nYosFZ2rR5dVFZHlyoDbfPnX0S8TVG2eAKwK3Ncx2Dj/66Hhy6QRDiFTi6ikX6JGmPH
taGvdW86uHHJLFQdzdhpVvy3eFm8xc7luNi05xW7xelcJ8k3bCrwzXrvuWyNb7rNbu7Pr/HeXv5t
U8R6S+qCoGebppLtvNlcyKHoM5XSEHEC0e2mKu9v3jIdUmP31C/3dk0Fytdidx9mxjdiW3cOjfd9
XBTpEZfd431dFIeRwCfDNOc/35Z62aPrq/5VVAen9qzv1VB7a1tO8mg1qXfNXSxRxBna+7HA9Nd5
VQofKkzP96905aHJiW0md2bdH7Q5QXVUJCcPSdgTS18+GHLy41J5a8DXzo1YmE8B2B0yMQr3FjhE
jUSELzGveEnBLOQMdbWipc/kWseui82XHmv6xsDkw5bLOBdJZdJRStz1n0/vu0vZtEzh0A+yhMW2
8+0ef2jmgI0tjGNCiNydbamD54m/0Qlq0KAAHf75bzPetRxNa9ndMLmTUrLXedM0VhBF0RWNsM7A
TP1sLevBdtPuZ1lDNosJxH2aBi/yI6vjrgGXxDaN5nXqN01dhZ8xK4TubcbtdahqwQ3Jyn5WaYZ1
Mcy8fWJH3sbwavuxmseULu9w+PNrl+/mICYfFNuRbDgM+mT3dsl/7SyHJB8cHAP9yusEw46xPCCo
i0qrvaGVgcefeSaiP94vU9ty7sxDW1XsHEt1nrD2zAmz73y0ePwDNAY01Ghb7jGCVUkb4H29TZlu
fw1kXa+rWVebOouA41l9urdI6gmjMfadqP5bb7FI2Cw0VkOnGas80BBWs6omZokHMobzW5DU7VGb
K281OK2HUds8WYYTvEqz2WSl3MY5knAT3eYGccnWG4IBHTb4RVUv8pmKcMcKEibSId3e5q0e4NtL
zpawt0YU6efYmCr6wcS/NSUYR93LyFCue3i9AqLun884+/W3+2HTNS3GPq5Na0EXbzfzqWBVI0z4
T6YUF5MDitTQQ0Gp4u3Yw7kkeTNZs0wXdKwHd6ezgNvRsd3khdsCCCjWCFLrJ8epoL5UNRakjGVd
XyNVa2vmodU49beOxFNMonAYwmz+3DjJ/FAEhrdWBb4L0vTkwSVI+owA1/0UigThOZAJSQ4hTNXy
qrqu2NtNE/sAB7yXtq2eSbFQPzOmMwaa2fTSzon4wnY+hsNYZz8MvPUGxPXeXsSFQaudpwn1oRsZ
x7bPsbANtN49AHQbQRzhTfT5lS2L+cAzFbVdG+hPibDFdcSKWTXryG3dJ1XqRxZABLyxlzq4c6Ud
ep5IwPJRGQ8Dd2xNc72D1JS+z4d4ADKUL74ZQQh33JrzGhB08wSSr1mzRmHJpwsSTvPuknUG5tiY
6QsE+iIrb4bennheVS9CBeKJfQJP8NLd9yY2YlhMV6w88YvJgnhvGGzySrKmJbvrxE2RRUQmfVta
8JshxLXgaXqFHAA2YMg94zk2RxyWemQRScxXMVf9lQG9+4C2aKe5bnEkZaX7qOPyrlskmWwy2+LG
p3s2A7Hfn+SVaQpV94h35lz/RGShuOvANi1xH+iOAHmqodmZ5OPBC2SznZJ099Ch3Nokqg7YQYXO
pdTscxwdZDzlX+gWmKykv0PYnthjHWMn37F/DE9TR9c8heUVkhdfdHpwHQksZyCiTlr82RSBdwO8
a6ra44TpC0GXgI3Iio1vbQLH2jkAy//CEqf0e9dDk0mALHPoMPqg5eu9+8Ah1/O4t0k+btzo3Df3
5wjaANO2AbibKl/MPCQC3enbjS2leJjCYjiJJcW5LPsvmBT61SjH+XQ/RGWEAjJ67Fn5GLe2WY6q
ufXhTRdXyoMLL67DpbYOLdRIMtDFJUTjfGsZb9K7yiMMQDbYgnpx6xw8X0bftUjDLm2JxfDRNH+j
5z0GuYdqLkrlDi2HdeNPf+9rhVKhqIZ1Uj9F95LiyYyerW4p416O/Zzmn6ierUP+KdT+qbl5CYJP
rfUyNi+19VJkr1RpveTTK5Vkr42GlAjj/+dCe6UwsD1oTb4A8QL6Gh7GqkcvKn3I8d63POeugY70
i7QynP/l0H1SbfPBTRG1wdubIjsQmwcRTyHD8Lz7gum/nkNsCbSyThlqCcmN50BrBukqAJchP47e
AQtAYB05dpDgYnaJpxmse3tqtRMwfPtIukdTndt5qdE7y+JC34Cy3EtQXPqCj/DVddHtXakZXbZ3
rbxrXd4a79rPt/Fe83xzg6Wq+jEIeBvAXzx2fC0eQ5MA4oxz8klimwSikH9qO5blRhqeNKSMgM5k
vSeNNrqGZYrkxBZ+aew1wrsO+sKWOGg93ZE9NUOHuRddLyrIjpSbHVNWSDBZraOsyfI7hcGp0pcy
YcEWZ1GccZ5PGMfRL2cXCnaVkV2UvLT+YB699FrLy9RfnfRayevQXwvyXeQ1zW5UnN2S4VY6S0XD
LWd97ty6/JGS42OTP1rjUgzjO2NjjI+Z96iPj7J8SrzHDvHt0YOOmyqzRs7Grb20M7IoXCiXqZb0
UMhtGmSOHvpGFaaPBl1pDJUMuhE0Penzk108mfcSxRMVOIACnlznkasMmiDabcsBY/yYDUvpNMDu
Vdi3X7WITOKb292c+5EkWTO+aURPmQD4r7RO8viadpc0vi4KFuQl3cWML4qwYXXmWKlzmy6F/o1p
khxO1r0yEADesdGXSptj3Byj+KhFx2I4DAWNnoMHiTv5YLllL43639b9DlOQZVHqOo4k4evNuj8n
dd1h9sLt0ojK56hM3Q2AlmEzopl6nibVXILW49chPpAULaj/EcmnzaAUnFeLHEaGh4Ke8vH+o/sB
3rZ5tuiPT7ZH6KLDMgyTGYER/fwYeW570ZTa1oLFT0SL+CHDqIlfr5y+RUvwuUjdz0mTOjs+mQQV
L7q/5edODvlxIjB3BwIg/vXn9ZQpuWwPoW7KbQonDABn1dMK4VCgir3GvRX6ndHKh6n8MluVdWnM
Oruxm0Rylv6UVp19VmML4iP/YFbzfgXuGNw+DFeipWHKdBcF/NfdI2qJ2GIRVa7s2f5EN9Y7mtpM
3CVq73gI+KWZ27hzUyM3LC5R0bd+tKSVTUDvx3x8NqT94tp2+oi6NLaBupqp2liVskGLYaMnrzS4
RrQIGel/8GwS/0MChFTBEy43PQY7+pvJjit5Uqh8xFSriFHo5mZGW2C8ZGwLN5bF9ijNK3kDiQyr
zAtfbVZ5uN4GANfkJx+1qidfawSf4hjIJjtg4PUC7vzzkvV/jPAQsdkO80Wb1TuzsN8XFIkzT2ZQ
4S3uJohdpWTjaIduuFM6NlVsoM5lwlW7Qu6+GXTGuiyqJhReoNywAmoEg3yx67zxB6EszJ09eNMh
PyUeqz7i4L/iE7125az8P7/q/9EHMAye/JZFMwCMk/vm1M7I+wlMgUMQIQF4AWYHKn5oEr/qg2Fj
tWa8xlwxnwM60thu9IvRw0NMWiOnYT5902MFvCQA4F9aMt8kWL92nu1+p2NkfPRK77PE328LDBmR
Ljms9jnFb1dsoz6T+2EoPniSxj+7130/2DpRqXusNVRE3weMLV5KsavvxVg3zJcaA38OgCb5pelH
xOcNPntNje1m7Kf4zPSlZLdtiu1Ub5nIaGtpbi1zi0/pV7UZhgwSMXBv+WTUONKv451dLUVQQ4H1
lYwl9EER8Nqlouqf6knnI+cTIa69l9HBig6FlXjbYdaw2Bs1yt1C7KmKxmG3T7t93O1DbxcRYMCv
4+1SRPHdrhK7CZVUtiMZipoCP0OtZPohv0i5VBD5GOaoVt/aDNK6LR7BmNiMLWXzi/BrmVtyVX6V
an1qRt/EbzSLbKO5g/cJQkfkfniJ2e/EBJI3TXe5vHTTk+7bT69epbi56I3g3SN1NrRoMWlDDxTX
crTVEA5fPAEXJYjUACOdPEUTeNUFNttREhZ+Qsu3vJdqwKjZf46ycALqpFsXmHHJWg9DcBie8Ve3
DDmmhsnMuLYjNhB2O1WfenngPvwKQVQjo4GeRqyLl2SNd05syZ3TyBa+BTM5XklWPSY620hNgEeu
Iyf7DhWbGLMUaUudOk9h/BUys9wHnscnghjSS8pbOepW8XcilLvW8Fh/0P56L8LgvCE9ZBesew6n
7c1jEGcEYs8gLWGeAoFg58uILArLb3Wrs+lfNOf2kAf7TOhHgw7CGWX/ofw+iOVpiADSXUlicjC+
ucULW8G/yuRrgmraiOxX+B3Gaui3hSqI7eiE+4BJDwi7E3irCp3u2s1ycZADA7VWn2ZOmB1AK4Gj
76mvdtMC/iurg5r6atcLXiDK7W+xJIFpglScxWjXm44NNBlbm0n0XIA9SWgBVhXs4Gbue7Fn+IFw
F9ez/FEmpjoJI1ublhx2bE6KVzTuNy0V1S0wBWF+xUlnjvuk+vhS4RVZ/f/eAgmeYmkqPB2UD4k6
y9Pnv56LKWQt3RrCamXpcX8aeyfeNymA/i71jkUdw2u2opxxDlm2JD8fy3AaTnTPv2c0bfmtnOZR
ZE28Cmj3biV8TqLiGfqAq4s/eMS8v1nzShHALq1QUolZIf3+SjGl4q+FTQ6WkiftaERMyqJV7iXi
U+BU3wfMuCdVs4DDTGNuwL/vGyMMrt6sP0s0bJty6DMEIcm32Y6xD6scNEEdmB80Ft89rXmVLs9C
pNKmrVvyzc46yGEjB11bruKZDC/dRrWTsuJbh21JNB3ozVWVAw7+4F1c9qe/PR2kZS2rGzqZ/COM
Nw+yquisZiKghb+r9oO5jDBC4LYhekdZdbhBuGdtjT6r1pjFluHnZOyt0f5KfBr5wq1mYJaBEv7B
i3p/62NI4LBT4xVZumO9Ebb3Sdkw8iHJJZFoX51anVNkMPsQN9JmUp22i4Qa91WGnGfqrP0wqZcP
XsG7tqu0WELzwERfhNJTf/MKuk4nlBVD3CpjZAbZA++wJgIiZPirLBg+fmnZeO3Sfo9jh4ZMNH7G
4LDrZd+hYCS1/s+v5/3aXqIWck3dRTnMgs5582FzFQgWI4urlYjUOZI9CrdUJYCBM+dr1jA2gr2y
14s4P+O7+6SULj6TOyzXXmLZ51SbnYOMps8yX4S86NbxvqTRViLGlxEUS8JAUIeSsZBDwBNqw1Q1
uI39q7Aj9ltkdZp7Fhd+zeymsIOnzi60v9363LVW9BpL88vMAO2I5VUdae1rhHgn2Wkc1Jdq8dTd
D55DzlAubWMnEUc/NS76x2SObhlWlYuZjs1DoY/xl9mEsaUtM867x/N+0OLuL8vNA6TO6H4/OK/v
5jnLRU9TnBW+TW/AevOh6yDUA44gjAC1mPEYdwgSA8L7Ni637i+E+P2cuXP6lZYsWQOa/pw4ys9S
DJ1cndpZZZ4fu1F4M/NHSuSP0LDQW/DxPv7n0C3fss5HHsXmjbT2+DkrhfNNpKxrSw3fMx1M75G5
819D5Z5D+8XLXoPp1cleE9BE96q7z6b8LO7VDpit/bz8kpbAHb4CXTHFl3782t2rGb+GHaqaUz60
hNH3ZfPc2t7tz+ft15jjt/sGJ85bbquWzYQCK/Lv91RS3+zInrAX9Lp2bSTpNjAXkH3aYvjq0gvE
RZ0DwOnF1kLBQI/ByeiJ94SH3ZrKvTR6g+lcWOUmLuW0dzqhA3NLbfDi0Q/TbcNblYTGKtRrHbMz
ISfsTKtdoydIPG3nJA1z/GoPJhmJ/Luq5nxEDlET2I26p9DRvnl1mW3J2u12iZF32PHsvwLcICvC
MI+WxuonFe3Fkp3ahWYVbMayMXd2AEqqyYPnuUvMz8qYoDIV+k/h/nB17GItrAtc0Ry6sp5OOdHb
uPGNHPgJrdwpjV8c14xevPAR4hlhJx3ObwNwuByb4uopdjMFljwAR4pOiy2Hsx6P+Qk508oy8r8w
g42f2jwm+zo1iQ8SqHktQg5vIhnqh0YxCaczRCJziqhAVfNP4iy+9V0HB5+2mT95EZAoBWKxWTw0
kAJJgdJUXq+SrKDzT6KlqqZvkkSp7aCF+m7ckITQrO5erPtBCgDg6cBN96NL5e0Thk6EZdjsP5ib
Mph884Thf66qwWvUisY2RI9Ae7X64e9otlCaF6DRkJ6VTF/gQ4GerRQKuD+/gPcbeEa2Lv8wHrBs
V7hvHv8hI8hW0KlYmXFQbfTQPpDriUC+a4MFztVxT5t3c1JF26rWN3RXlsQrr8UmQ+t0MMJ1j/0a
MZ+7cdXXnHiuKEPWZxlbYwh/arhXSBifqicgUx+Mzd/dnHjR3JIcBK5IW5k3//4Zi8Yu6CGSqxXZ
pWiCJYGxcQ70i0UvCB7zX8jCpjMB7NkHZ+x944DuNCOEpZ3Nisl9u7vlCowHGAkAaYuhONpuvzFH
s311YXPtNTQVuLVIADPqyjuVHVEo04hKbKG7YHrCq/iFmV1kBTV5qmiqXJX++PM7ar5ftEgheVOJ
vjRdh8X+7ydGo0slzZkRXA3k9+w65eOst2oTjTUx7qOCC9AV4bqJ3X9hHlVbtzCXFADu7Spbns8V
viupmAW4Oc2XMlyybxiX3Q9BUQHenPRyd/+2K19jkotNA4puh53gKXS/NrnJKn10Bp8IVG8fV8gq
EPfEF0d3jmzZ3Asm3o8+Re962EwYDOFKlw6fyV7izYNKMp7UuUZibic57iCRXGWAeWjAipLcJvDo
uyAsT0XaBhdCKfeFN7VHc/ljo5i/k6PxBbI0M+Qxe/zgvVjO9W8PAl4YazSuGEe3CNR58yAgCWmU
SwjMSmHqP+M68y4JHn2iNuEEwGbYaJE1nliozHtv4l2pcR53xVc9D+x0FVjVKZqn+aQG3bwgpCnI
po4trnXXOpMoaJ8n6DkYUp1gWzBZy4uebMF5/Iaxbt5IkhiQLcT2E+pJEiToaq5J5SLCzWnKSwf4
4s+/6//YSKDpNdlXImShYeW9ue7qxrJaYAfoSw25MosYv3hngIczHO0KbXU7qgYfGmYLA9wgj3xa
vl7wJc3NtYqr9qS1hnnBpQiiOIc3hQAw3LYidj9Qxcv31wpDYJwpiCQFUoW3z+bRlg1hZ0EG7gYb
AmT5JbFPO7DK0m6W4pGhR461SgqLrOEG8F/kqPZYj4393MY8YIMJ1KxyuD8nOj1hTIzkjfLh1uYu
vpnzLdOQs2iij/FmyuZ2P8SZzE+53R+zJGt//QgaDq0aLWeouShf/3OYzGLYJsajouHwgCVh+Nol
rIRqB3FwN8TuS5fw3kKm++rEhI+0cUFjDAxdY/ZIIQfSU4mVh9eMFz4Z+v5IVG69yoYm87kZk/PS
hx67Tfc8OuKapE630Xl8Ivl3IQlXUbHlbUEwKwJ4Ft0S58BUfKqf5xr5GqbeYnj481Xz3gfLh5Zl
CE5dabLKfPsAdLUiqA0UvCvXhRWKYBLwojJ6Jgkja0WHdSeW+pUgNUzSfCLhoFJDTfuV7HKNt4sE
EjFjvQSiNmPQWHXIX386YmNYIwlziiSGoPD0E39vvo6aqt2WE2NFB+mg3czJtTVA+AHsCZ/JLycc
DdhPWzqg0GfC/kj/+2BFLZbH+e/3g+WeTEMX6QcT0bcux7TTtCAH1wVIx8sepdv+SHLX+Vovtugo
9ZwD3owFYpruucwIbINgdGhc1R4c82FsFeigRW86N+pDd877O5XL1owXJ9ln2+KtY4vuAPEcBQFD
9ZDQo1fi3Hba+GTrM97InugoAq2e7j8KnYqwvFhWtGVagMdxeNYqKR6BgJtXPTSuI5RvE8vOTbjW
3xXEACI9MdCmDKAfBNqMxVQ7H+rKIWAxCc512okHc9YYCOqiPI/wp1fRnM/f2bod2qDNXo1B03fd
DB0ncPPvok7HR3M5OKn8RohdhN9yeE316KdT58UVi2F8GlMaUFmwlhUiaJKDQIQU7ksjnOFArHeD
xwHjVzH0DagUlzztuGNYwWYmq0rBGEKpb0zy4wvhOfsqkZAZwqsmwo+eW+a7RYz0hHRsizOBKO3d
8o8P4SDHlDyKdmr6nVRRMD800aSdUYXPYWyc3dQrTjl8K3cs9Y01a2wHxpK0YCse7Ad907iGdVP9
QE5pXZu7cV7DPiRsqejlVnQKAWYtvgedjQVMh3k2VyHoEbcxfLRs1fOA0XcmPWPUlflSSEB+kfL0
f5kDrmSyq1ee0tVpkHj3BYvClVz4WHndCbS4Vr7JDKBXVV8L7GU5ROVxrJ5aTh/PV6B9IXh8lmY7
MePkKVAtPhSFhfWyIzSZ7Vc8PZT18Ngu/sagdrDI6EG7NpX3s/ZQiyZVYz0OAZqG2jzpIelUD6pf
PhExQRlpBOt/jvVpbTvI9oK+DM5lN27hwfyQeYrws7DtJ8yjGOJ4wBf9tCttpbOSccuAZjExDAp9
1DlbMGXkYTkPw/ItvEbPL+kGwzKxPVhwxip2Ews6rE5MDZEpwDObeNMSX3aj2YQlESP0ISUaMgcC
QRAfBxnpJFrq6CkEmtGNgNz86qriy4TV5QyHNqZF2io/5y6+kjyXMRHEoEdKg/9ZYxxsIqK5eXUJ
JrMkW+h7yLMckRFPNqfrOBPFYfGUQ7XV621fTbY/QvbC1CPii4E/jovNw7XBIY4n7zRaXApmVkyH
uLH7T4W2kzq4rHFxl9OH+eFguskttVPKNs/Dvw+tLr78+TZv2O+udPz+Ojd5BKIm+4y3vYTSDCct
nDx6NPXZ0s8m6199Kac+L8TA+hzo50Q7RzAbxTkWgHeWqvqHtt3m4lw0cOnPVXOuxXnKDlilCSJq
zn1znqIzQWZjczais4Y4LTpHiP3VKQEhwMWrThNfZ0tl9F3QWIPomo6uc5yqf0qvjiI8YjCnkn4x
mFNTfvjlMUd9LcViMMdmPtwLe7mAYr/YzNt8KZXvsJlrweIx74jKrPzK8e3WLxzfwOUd77J65447
Oe5me6kh2o/VHsW5Me71e3k1/OW9w7E+2PWhcnmb4QscUjze90rUkWJFl0HoPWndsQ9PXXiS1VJN
SFw9sRGn4l6ue8rmk1zU00uN+dlwT31+prr83OTnejhX+bkcziSCpcMmhtQznOPhnOXQP84RDnHA
n/3Z7bFdnz1E//TWd7MTW6cWlTUBOQPhaScRMeI/NeoUWsuxIyWAr7OlhMPLPpnOcZiONmd6OiLn
AUXQV//46zHXU7jssdhjrgcujcs+DPb4639Z7AdcJbDt/s9iP3PK7/76/7bY/9tf3w6+SbjD3WKP
vz53gFct/voUw2j9b3/9L4s9/noBqpAU3LvFXv4vi30zH/jw4a+nNIgx5uKyx1+vwlNiLi57uzrV
4W8W+7laXPb2veL5NORn4Z4oxWmffP1Hy1nnlDtY/+93QZId3O2fP2Pmux45HzGWtfQI6Tl6nv5m
F4TeLO8aF9N1nUcpqCfHeC5yQieisXKOIHaSC0wPUgfTqNrV2QgB0xhrMqQrScSgtK7onE0AnhWg
KROLInw7xhT6mF1Jt8Zbn/XhFuOnzRVH+6i1pXedInhlXRk26CNEswk9+OM2AJ6jo40BuXfTcPaY
HFRpEJy5G/dbXSurnd6X5VrmWvQ6O3QSsi4pPxhzmc6y+/9toQWAwKZjj/3coyH8tq2B7b2pk45Y
Ub1f/6oJu7lcF+GG7KLqC7G1XrMJxo3WbFqeCROkjKWcdOvdC2/swOhvwt6wDaxtAZtS2+LGowIe
bqAbCyxofkw8lPKre03CbzA2k2B+Lx4mI/1QtGfCLzzfBdtzr8ajF+WHeIQIbVYEzvi54WPhmTaG
tnELFl8+T2oqLP0oQvNNeL2P0jaL/Fpu53kL0VzM27hbCkKMuFcdbjE2hPomk5sIm7O+Kct/KgDB
7a4xBVI5+Mh2KawQFEx0W8PchyFkOTKXosDuUqW3YZSTeps+2XYUXkzowNW2SrafePZBBzTxfhgk
bW+n1KeG1FepP0IZvFfXYPzyG8QH01Jq8tv7Ec6OsP2ELAbbzyd/tP2UvHq07f9X4QSIB7Ceb9ZL
idqfEn+ufdalFH393t1SnQsMbzuJ7SC2ttqW5dZUWyJyKBFtCaqnErGJqGoTqI1WLpV8huDbeYzi
l2pgRXdrgOcsPdp6LXoiZJea5VIM6Kig2ST5RgPLPG1A2lE9LdF7dc02xHrYMNTYetYWWbZmbSN7
KcQXJKZTUeHHoZ9wsdyLWLii8FkBqHuRDY9gbVC+I/xJ+Z7wx8LXBDkVfmT4lvLhurr3mgyUgsSv
+pR3Lw2GOn8FV8i9CokAYFtJSIVbYCaXJNwO2D/zbdJtsctV4ZaI2lhuUq4StVR8L5QjjgtTnmk9
hlVwo0uhGqfG/v8xd2bNcWNJlv4rZfmOauzLWGc9IHYySHGnFC8wiqKw7zt+/Xwe0lSnqGxp2uZl
zJBKkhGBuLiLX7/ux89Zm6pcGfTv9rpBZP58wb8WN5vY2CjjBshv5qETtuVqE3j05KrHraLDSbr1
CAN6W0ffqt52YpJ424F5wpRodj1zg9kCBx7mYUdOGXYoLGWJOKi1a+bvVzXvuApmkLXLmD5MnFmu
6Hwp086sd9600+F8r3cqJAfJbkaHnTmS7DomiwsSeouldUFiuRBng0zaFiWxb+DncqmENbFPzkbp
N4WzCauNRzkR0ySRC7w7pCJcSisXFVC/sdhikd9bKZBTpoORMoDJvkukJXM+Kc0M7CsRBwBv+VhF
5CcmdQJbgPJRV6fH85/j2vv+E2CWCUnYvLpb9LJfua2FtvsYPtVtHVwNOvyeGay/H00nnTedLeLC
loIuqeJYl55bNIeJoZ4N9GuabL5LGvNymcLo+hzktqI+pGhrXRBUAFYbkfJtO9e3bOWTm+r9Te8l
xb2RSfJzefh1T4DB/7krHImqEs4lFo6XyOt/SZh7DcfHBB2bla0j/546GlusEYw727IfY/nt/Ccd
hS7CJVypeRFFl8NwUZoXbi4X9MKxfhiEupmUycHO5HK8fUEaQ99TX57O4IjkcmCGjg4OxCTVATXB
LSkFPUYNQC53ubCXi8W9oKp2zC65+uxy6C9VQy4Pbp366ITHspar9455fWw9ubLiKp6ukuKqJcRW
bcPpKhivFFuuNLuOz1dItd5wHaTXbtpEkM87yuDXk64cR2rW1iG1lNVlEF6GkVyZedEPFyPw1fzC
yy8i/dADYm19qE2N7OB2B4sn9ECXyFXixNdyUZ7mWnLZPF50UCa5SvugxRe5fUAhEaQa15RdQoo+
8IDuxdhfIvnU91QUylUBNq2pWD2ay1GtLxJOnce84ER65IqmK664uFKER/jqN7PgZ94YMhBE1E12
bOpifoqXajNi3FWGOgCle+E6HJQUJyU3P0TBqKyHsjLup1YpQUMO2UdcoCcb5NaCRBRSnCPM2CBu
jBDi+Uyv2h0Fkd227JVpPZKY3kxAET/0oX5RWE77ACi6e2hRmeqNtru2lwKLFQNpAnu4L52lfHbr
bJv05lvXxE+l7YUPtVY2QHW6bKUF3cZu47cyH4bPha1tZptinAnirX1bxpSshrWGzGp7sEyMWjfq
9U2lomS/DI0COxRyXrEiwtyW2TywTG387vGpdLpH8BawBuiUvlLRCSddVNtEGY3uerGKahUXaG67
QXkdGU9RBG0RjKv9RZ2Ft7o7OjtHb5HoLAzrZs4VtLW1+BmlD+cKvjvAXw2Q0Eoh4oEQ2LxExXHQ
R/WpifQLYsI2/I050YUZ0VZkSeyTrsBBFc7Gh1kdtMs+Uqeb8z9JDZFkteA2uWYA/iON4g99U1xG
86zet7X2TP+MF/OQw+MQWwdoGrUjpDD36MygLlS11k1O7FrkSspDhqbgesn6/MIYoVUM+7i5b74O
c9uuXc6zN+d/lDkMLowVWb5l1aNudql2pvlc2Zd4wObHsguqi9makA9Vw/g0l+qzWuXZdRdNH+aw
og7PGclZLY0LSz9lB+rQwJUItiYMPHMdpHW38aIAGUt2SZ3iG30si+s8QGvHCSDIq8zS/ggW4w2u
1OJ1KhEZTMwwQuvrynOT30GG9J8jcIKlhY+OACFFdO47C5hHZtWQLkHM20FoEKgPhRnN3D0tATzG
eaitwrnUbyHg1W6zJKcCrEzXDhgCv0mDe7BMFAuWZXJMXBLFThAXW3NeOLR62s35H4vKHEg+Tdj9
vXr43U72c1QdHisSmBbJbrgl3p89EMNMoYvLiarr7tuyWA50BUuwJ6upHbLSxMLlXrVtUKW/9ajG
XymwWpOxh+o16K2YIzMzL2yqD1S6I/IyRO69Ys2whFufONFkV2naJqtWifE/5NcxLp2LODX6O1sT
yj41dyhYthrKOEg4hq3Ojp5HeBbQ3Zvai1NSTTWrRzhNoPBJEvPwG7v1N0NHaQ9AUnZxneLHd1lc
JcZ4AA5EGg5OV0IqCKb1/fTQeQ5BCCX/ghxnvgZkRf/r1prCNwIacT2joYrm8a/bYvzdSGiMAtAc
UwWA9H4apWbqQVVBEW5zReKd3HbmzU8jyYiVZ1njA/z56Vops4vW1bIPQ0gkJAqtJzXwYCCFguSY
1q516/USBnXCL5NtKQe7gOljdKNloxOLCrqawErgNbfqQlag1O1PXdEd84G6psgZ4o9wiwQcNhKQ
prU1HfPc/hTkhXPVV40Om6mH5E3k4Y9mpD5+MxGdn/wIwqnEsE39jL4DpfSjHzEzM6LRaotVIJZ/
qT6ktRN+RGaTeEQepiuOz+4usMpsTeOnlV6VHxU0ta/UpUSDoM1ykLaYoG5K4o/e0KIXYWVXkdRN
ZrO3G6oCWWYFGVtgLg5SgZznXWu6NDsCt1ob949jiZhIW81kd1Zk/zY2xAqXfWDgbC5huy1yzbst
UKojdFk5160SVhcm8LVdG/bqvZmj2jxWxbQNR4tsoJBwhGZHsRtS8qrDMaQNjael6j7FafswGIG7
GtAxhSShbdHO0Zrb2AEJ4nagB/pW1FHbB0NNnUOaw3Op96l1MRe175SR8akyAhsWtX7aanMOGkWL
KNCGOXqTRClbFwwan9CbqdqFg1QYHbvMG7B8o/3kxS6Uobm23GtKZa7Rerd3v57Df2cKbeyJnN8h
sAKE9+Mg9nPqxNST5aulsXDSAvu2GJovaoHgK5FdZZeykSx6tWuTKV2PsOnn5qTfaiJE4SbWri8a
XMEquJtC1lw+ezfZOEP77SLnMta6f/6NytPld8ksadcP/rxQV8J+iIKyoVMG/w6IZsZLXtX9mK8M
51A36NQZU02ouQ03qUqMAIytsy8KsNtaaR2iCNR728L224YjskGKDYyGXx0Zx3QI3gJ3hOq/m/UL
rdGrfdmJtvHcI3iBs+MPKoHfwEBHlJp2wAjM9q6PR0KZbnoDRzjJtBrUzLzoJyMmHphprXXRmCgb
/nqwrJ9CLYK6U03CuiDFdFLdPw6WroF0MuMJKDZOzgYqm/EyDpAKHWYOmW2khQfolZMrNwDp7I7R
7TSYSDg3zh3Mv0QgImTzqiYPb20GfQ9mx/IXF2vvjkULnZ5mXRbUb2zh86XYIhlgELTVMgUklF4M
HTq2zkZPm+QwTtpnUyioUpbZhxFRF7Qxewj12imnFj6I4gvmcn2ohwH/Nnba3TwHznXcqDqpcq2B
Shuog61GhDLc4dazoDaLh4/GsEdGQX1WgH5Tdkm6aywI2vy6C8/7w7t541Ixge8Dzs6FsuvHLrSG
tp5ntyhWdhKT/HL6cqtqUFmcKTziAsTYCHJ3P+agnSwl7e+taEqgCh6Ku6VfdGopK842yhDfjjqc
SRrqUUAJU6RVm8QBsz1U9Rbqp25rlmN5qespVPLDAJNMA92v6noLBymF+kN8XG0LE1pE8hpy8jPq
EKFfbzNCcMiB2nPXWoAA+LkYranNco+azsv5tzHRvV1TBfUqd1Ll1mtUbQ8cC31PwXmH7e8rF42f
FpukEdBdw2lCwfQ9lH2ibDFmqYCTULIdW1t5DwNT/MFc7APa1GhCJEazNyHdu4zy+lNFhmNggn5U
+ukYLP3Hvp+PjT2ZbBA4g9ZQm1embsLNDuQcKoX5MAMyXrfj24jPc/r1gJ8xOO8GnLpYDeoC0q2e
pr8zcInXQr9vk/Uu2tsavanHvuxQHdQh3j//WhAmteKwv6m9kR1JcS3iM2g021Vub2zqyffFYJDw
CpflhAS3SSldW5fxVZEdMme0r0OYMz5wnqTsGSpo2OUpSC5vSLqFfqU3mzLpqRTMw+kQLtXwnKgO
6X7jN9bw59oaG8QLiDCbI73p/lQGNASUWFWpAaVJZS67KM3Ggx3bH2er/MTE/ra2HXO+i8thIswU
qJehHUwX0LqgWqcxKX/d6dbP1pmgMI4BjbFs8DjvvDTbpIbaqaHxU/oi2KLc4W5H+KPmmqIuhGmj
61kdw+vCsb//Y4XQ+E0L+Ikpm9DRQtcmjjqE3z7AcN08M72GixrRkBXYo+Y5NixABYvnuwA1QrPY
9R2F+HZSOA+LTfwhSJx7ABQIVQVKfW0r2qeGvOxd5yHDUXtN9sG7tZCqesaTL7cwJWsoHC7duu1Y
7oherUrUyyB+8x4CxPmu45KgWKY8E5UvD2Hi5hC8tjZubtWvqsLtdmai2LdpMj2HcadeDtCx/8Zo
nfl8f5jDsL3A9QvYjGwD5XLv7P6C/x04mOWVpqHH5ijZtW0V8A8FVEFD5/k4mUlEeKFP9zZESANm
B4lTEo+eNbUfiABtZhhkwVhC78qJErmmDOqANEMVMkYZi5qRKF9X2l1IkC9ziVY38EDmeYm0VzyZ
fhUmX4Bbsy8Yo0/dSrzhaPjF9QK4BobOXcOoXm3Yr7Bq4rNk9jFKtcinGNBc104EaqGaV2HlAW6c
R+GdJc6OV5rsXJtE79zqu7EY541WkcKjfMmJio+RB0qX/AcQ8W5PppMgQP2oBdNrVs3qHvJe48IM
4Osf58KDuRUDTbb6/teT2P7J6rlQ6gJcYgLbtg4c/cetQisyKP9Tp1hVk2Y+jI/TYnyNPSu/TwyU
zJwiTq+qWLnpy1cI/NLj+R+gc7mPwry2t0d3uKm7r+lUJNdTa11Nk4ak1oRqkGs+NTMhJW/U145I
aHHIIm1MTb1TxsSAjQ71rAW6DoquglnPb0Jd+4SynvrA+RpiRmA6n0UXyoWQScuQyVoQHLhPckR+
QOTNhyDrvloJg90Olbap5ki/zlsUmQz123Zi1C7QsRFCjdyJ44cyzHZlOd+3eXrslKEk/hVPT2jB
b8ppdB7zMf2kWMpN3IbDwzmfPQRfkT9tN7/ub/Du77cZ9mPKGR3TwmLg2MnZ7y+BycoNzVBBHXNF
ggvOE8eQyztfMTwsFMM1cuXNdja3g8L2uZ0U4u67RdkawI47ZDLlcqBgTPc5KaArNd8s7i5N95xY
83QPDoZLp8qxIcu6R8M9avewkBnO3l2oD97bycFx9uCSPWcfJAfF2XNF7j5ODwksJWgMrTMXfrZ9
4e4rFL7VfeNSIrof1T0Tk8tpqYHaey1pv70ian+7Ptt73k45X7q+i4LdMMjVlrv+fA0RLMXU8W11
e0tFLxfhJU5uc7jtcMEAIW6GekZCdlI9apW6xyhM8+PSVuty2NXnqyh3XHCl1NzL3rbnf23qmUhT
cO7wo9hCbdg12y/zHhm93wQTf0Y22x7RZGg42GBVDNW7PVZNGz1pBxsHPDeurCBtIG/InOtpJOlJ
+Wl+tJJ+elLr9GEgZ4lYM7Q3Sl1/LXEDbs1iRiGuNaKNZRWPcWhcwGNSffbixF9ixGit4KnT9c+R
+KcUXP/Gtp4Li36wrVLoQZUTB3mTk4Tzru1JMIngVtWucorLti7Z2U3VCK8M4MR1n4AW00Avbq0l
H+6SYZpxEVqMm1F4UAjZaLKBeeunfFgXQbdQzOhkSIciYBXLT0o4KoCdtGyvV3p2VRdTtwkH52AK
JVur5ne/W0I/2SwYn0GF4ghwUPi5Xgj9GksjbsVIRPF85RqzdggiqtsoW45WE2mJQ1OYzS3HUuoc
BvKdFCMcBkhervNZu+gxd7fGUGOwKIhaLUa5UEQDzxnwSPUyr1pfb7yXPu3uImrLr1FXWh7sDEfU
tUdvzZ0/qLC3XipNbVymKUpyHbxY6/OvdlC9pcChL+0cYuRIifvdEpVfKVWobxqVOoyy+FBXBTKD
gC7ORi9ZGkBlIfFeN0Fey9X0zxwttoui2J+s6Wnsi2lv1WScDMVOICQcdoWatPtYT4+tObYbmNCh
yszC/APkDYhrOE4Z7NC1LKmQJhwTp2jxZcCyQdq3aCrB9XVoIx01T4oqIeIE1lDEw02xuMZqCkMF
sKqWr43a0+6dtdoP870mP9dD0VHaWh6rfMkA5lHfamVFepGnQXE/1RCvlfMMBZOSo6mtmhs9m4fn
IiKkD4b4MkWRiex4jHaLYuL1l18IN4/XE1Vnxwz161UeF93eyUmgUwUAi70H/x4hEihrMR8w70xI
immkEI1lenGT0aekmqrHOVJWOXstczWC2Rbw06PZUmXx69l2rqz8YelQeQ7btQOhCQ62+55zJokp
bqn1icpLvRkOYwFd62Q810kcrrO0CGvs2zSSisQUapIkUyJyCdriCdVsrl6VE2HLFLFx2E0yBMsp
mH9JoQtTIfx5DRvrMhut6aviTms1qR4bit0WcFiXLWSOlzmC6r5Au9aQk/aSDHi0xl77BB/S5IOu
t677GECrlVY3Tn49T+lyodoDOtznHyNYzy/MLLDXAwqd647N8kPREsDziFTtWi+rdkVuKz4mbQLs
lamwLbeQFiyBdwJyRYnaYun+YvfQnBQkxcQfKRFELHy1hZ7r3M3/8Tr9r/CtvPnWoe2//pPfX8tq
bmC06979+q/dW3n9kr+1/ymf+ve7fvzMvx5K9AnyX77lKn5tyrb82r1/1w/35du/t2790r388Mum
6OJuvu3fgKC+tX3WndvAc8g7/29f/Mfb+S4Pc/X25x+vhAY6uVuII/3H95cOX/78Q7b///jr7b+/
Jh3x5x87mlC0b/P7T7y9tN2ffyj6P7HnHs6yhGY9TiI4b+Pb95ew98SNVApwPdV25KWibLrozz9M
759UcVCuTR2BCUZUpFOQF/z+ElkuKJYcfGw53Gh//J+2/TCE/zWk/0AV8KZkfbZ//vFu1yHrRt7N
JOiGKBHVEpr1DkA0NE7p5V7KzlyGVJcmlBa8VsDdY+8GwgZIBepVYD+lVCobN6Gb+F5wo1ufB+q+
OcDA+HubNBQazDdLsW+KxLcD+PtVCI9eO8pE/9Kv39v+17b+GOb9qanvM+dhq3RRWmUifXdqUeFZ
ToPV+QkWVaHwu/xdlfR7/OL3L8SVAFwFTvonnHo2BzlBXcIK0i/dSGTBUc4/ZwDIFyz0Uc33Q7OP
Gwrl4TGtbidgzelw9CJQc89deTvXrzk84LHjL2iq0uicvUiBbTqo/acxfqaoyPf0YxC3vtyk0J90
Ct7pe6WONtP0hMzZao6enRj07GvKOzTrdWxe7fC2VpJ1EC8i8+XzdaOGEulQr+QuffWkUxOCYmn2
HJfNiuMY4IF9Nr1O+W2iXM4x76Vk6b6GqQIWAvt1IGTJuOv9k2uFG1t/LeybcXoq5/O9qSvya8lM
BSOh8Vdah+psGNzQkCan+ItKEw5SigJH8GtmPKFDaKTHxUIFqQ1Xg6RkhldtSnyV+0ieN9Y0ZFUv
qwWPpHyy3Sc9vnUzBSkQCIrg2Q+PPX8zqL07Oup18NXqyMbeKKjZxK9ZjariOK2T6inqMZj2ZUC4
N4lfXSiD+aODsYRjX83JzdeIgN6IDOM8PoUAKMLwSGzCp67M58CHnOixg/2Jc8yARq2mPIGg6XOA
LBobJyF59zPyzHI0hHMRhoel84tLdCuT+XWsjrI2pB8Hi7Q9YZuNo7a+1zw12bN8wgyeggiPHQkU
dS7ZZciJphtHmy+B53oIuj7N2k1Aers6woNYOsKCAqGxfVmg7qTle55XesygHVWJ9h24bA2qelhh
V1DorC0kphz+q9UnF01vKC6a7tWKbmUFSvtV+3PhXcasaMW7UWkmX1hrT2j4+bPV+FqCRt6NBe29
zD/LeG3MG1n+FW8pbxn7pn+Vr47sapWaFDQnnCRZ16hYhNyyZswC346PtJ5nYGYycbrqqNqvGAkA
y34GdnrQff6cBnA83daqX2EtuHnSPhBqo19YC4waf9FHfrksCEVB1fIbx+Ds7/+XY/BtBYOQpJZf
o95E194d5Aw4XTOn7SZfs/N1nLPrPupwO+sn3D5kOGkCmmQR1i45dnBXahnlu9At1PmpZv7qiMgZ
ar5mJBKDWVEcA/eUZidz+J2t+REU9K2dHtUhxDZ1WxIJPx44I53USzdg2gaAmGV74gLkLqatA7s/
nAhB/MaY2u8Oud+/E1/JNNmbSGC8Sxp2XU1NI7PJd9ULODQopwUTOkM7NEJ02flWAsJZp086y4fq
kV2AmnBEKhWXcvc7zUEOdj73RBtYfjDG/tyDIYV9vO9ORNqbxAQ8dSef4re4vczCvdPlq/O7UWfx
QpIHw50yZuuOzNhItmuJOkCoxlruXbcddZPUmPdQzpFcycl4JSg2Fu0pNqg7GItVm90vdudnOmSC
2sqpTmPA7ZfTtJ7gg4FUmIPQXdedNIrZ+RhvyIITmovSLIU8U+eqFCDxgDYUsoG6yvV8FXkmgXUk
iofOTwmwTeGLPJL0R2jcdSENJNwVJvd8j6PdNdC7xLQG5UBptGUdLaZGIjUvyFPavDSrJ0IfK6Ya
TBKcgGxfU9mzpjtGWHq3Wc7jTVcmPJZLB6k9Uo7jcew62ed4IUoK3PyT/EGaRf8jQe6DQbKcO15u
FB5cJ1V4Fzcnxo7BkQ5zq1NJTa+0R4WUSJqNK7INmvAwNIxk9MXVNj3yyLOKytXMg9EujbThwjDG
U4cc+h13G5bzUBfmHaNoA7ChN2zIXcK1LIIUenTpFJpHp9Y8C+/y7KsEiDBH0dW3FVe6ForWlp9l
hFIq7g6rQpjSC5BmogR2firyt34fIppMj7IVKEvBueEk/U4SftU4sw9PAAQT0nYac56gVGhkqraC
2Pk8QDlOdQt1njRI/i6/T5AvQBwPmvBUTe5DNJDIfeEU5tvLKziSJtoVX0YV0rHwRUatIapJ39eR
Lv/rFTiQeEp5EsZbvkem4IgS8lp+kHcvTJaIQ5HMU5kCUAL5UdLL3sUINxhCfqITGbU4TTiCMYjF
SoNXTF7Qmp1enqRvxH1BKIOxYp4XGmWIiFhOdwzCZJ/szGSXvmNhyeTICQx3NCnVjHUw0+CZdSeb
+R4+u+TE1gcZRlXtjJJZAvw3QMQ4vJqYI3Ljs4ljUJ/N9iQNHgATAgIkBVJQdXLnuMy+7LRAmgei
wC8Ny59YmhgjaSGN7ejhAZov3qTTVv4izQ69uwLFkIiRLZRv60V1VyqPSdRSjJfMtIw1LHeZ+npT
WrEP68BGixJZWcAPfWaXBa2MGF55V5XHvszFPmZY6VW3ysg7sw6ZOU0LublzBxG3mKMGwU+eWhn5
AMMxZ8x+dlMDePSYq1uWheKeQlRiGoyKPFUBMqN0jTVrXcVSMC6KSSmY+4GWpMEMFsUHZiINkHtW
araX+5nxKdDx0xh5i5AQoJR9j/9JUMM3Um3VhpRpCNcgi2+wTHk7ncPKkIfIZKGMO9luEMs9rwJ5
lp6pKi/nGVOYoeQzGjyBiu2PNr632D2duUeXKxp2cL4r0SOZEJcXexWEn7Num9raSjpTWkvz5YWG
sib9q6pk5xdkX2MaQaktZmehLr08oa637uti1TRH2e7EQjG5WuWuVHAqGADmkXSlop+8DO0EZ9Xz
FkuB0Yy10y93E0bDHZqNNFN2qcKhQos1J70beNXGdfK19L0MDZaIojHi7ogA0KOMF6vCY1+Qb5Cd
Nj9PIRnzxsMy0S+0q03ZOPR6A59a2q+l49Pj6KQo/aAzwjatsYcAGWcW8HCotZOCaXeu95IQHyZk
GwbpWholH+xHcMTfJhOp1jXnIcrbHyxlM+qa7AweDyJ9LRuYGdr+YlFllxlUyGXrhQ0RVZg1XZvB
ZyW9LfuFzDHZP1COBw59J1ZxsW/MYF0ozFKHeGeYr5TlKmw/1pD4uaW6lXksc1e6iCGQvpj5IjGC
HmZdej6GQqhp78RGuvQzqhKUdWTr8/pJASXHHap/bD/G3Xk46CjZENglGvObHZat69um0eOuyqZs
TQwK+8zZvvI32SqniT2WtSu7UdScWHeyX2PM+KiSQehl0elQM3fYXypoWRMsZYzfjDIJ/yOhtZJb
80I4nfiXeemwIGRRyN8rZiO3haSQrqGJ1JGMNtAbfNMF8pwnpo/FF5VA11iSykm+WdyEGOsk01y2
aHkQsWtpb65N7Jjs4XyZjA4DptPdYjh+fbx8V652dohgWwSQB10EQmTvmZ+msFpGz0SXhQCqb1oY
YLYEcUR4RpXdsU1xkPrzti1umswpNlv5kf7jiXNOwpBcLuZRti9Zz+e1PWeyObO+vm2nnsadGC/5
OImwkyxcsR11+OJRUKika5apO8JYzMNi1mQWirmH0xEaPiY9Qjuy02bYjAa7OBYnC0d2upNekT/W
LC9mUdgxVemkZsnWv+4o40f0x/eOsjVAfw5KywTcfvRW9UgvTDV0Rj+Pwq08Pxscc0c2XdBku6H5
1Fc++5a1HDG+7IOyi4odohj2PP/lZxVv72yb6GCsLcQxfp64vmwhsiDF6ImLQb86i75m0vz6IQBa
0Mp3ZwMymKSqQTCS1nyfGtaHyegH2ySTyMRitGlqTNzO3TnO2W9j1CNqeehRHA55SkVMjnOasb/i
tuDaya7P2/BUqi+Kc9eHOCi8Ec9Q9jtAPWf7LQ4NZwe+BtUWn8OHrBCgmWfjsoT3RUsFy9Du8DHE
3I/2ScZ5zBln+kb+E4sp/h9fpE/m2plxw1lpeBDiCMkrskMyv8SkjrRC/AxMI/yi5y1R9pmzDcZ4
ohFPrfykfpY7FOyCpaNsxDMQJ7CH9rEIsG/2nfii56fmbeJM4s0w6/gJ94YDQrORSSjbjeyNsoee
e+rb4hQ3RXdaIh2YyG8OjmFf69QVYLNkw5SJK5tkl+dr8ShkH5ENQPYNQlJ+l35pyNzW1glDJMcG
NomYPhd/veP5xKQpCc4w/3nU/JS5b3NOHrxgw6FC7ox9EcckUGGhPYmlEbMNsZq0R5NDAKobzo2s
E+NO9kCxvxXbDy/j7JQJ1BoGgPjz0aFNCLqrd+xK8owWvc89lfhedmIZy9FNQQxhK9g5+XoMpwy/
2Eo+8utp+3eTVtVJFMEMBtug9w7qmI6ZMYBeRpIeFtFe3AvZ4WTH4FvF8/311/3dAZpcqE1CTVSL
OEn/uNTNOgrdIf72fTLPQuIvzHimmgwBxxrxIRGbZk+O1nV7YVB23WC76Xq3/IAjhUsjRz16mZGc
2f6/0ne/buTf9QmZcQtMAvga9322FjS3Yaag4mSdip/ehdQcZivxIBh++uX8df+jMPj/S4T7h8D5
fxdP//8wDC71lP99GHz70pRv/zi02Uvxpf1rLFw+9j0Wbv8T3ibRBQA+otsee+y/Y+HOPyVzi/4F
NN0CixOMw/dYuK3/0/A0yA/BnYDzJb3271i4rclLwC4s4IAq/5r/k1j4O5yFBUEqWDyQ3JZNxJ4t
4V0s3B7M1IZ431y1SAb6kWzUC4fdNOyeldKCYkoPqcCI643hdLd6DF3rUBAiNRXMR8UyTALTXitj
uJ4ssMBWbqZrl8ozFxOhNtkxyqubChpLn/X7kkz1ptMpPgtNCHzrmTq/qZq2phAVDK66XUAkBQGF
Jf3bbFa3c5t+jUb36EycPnGTKXvnY4ZT3xilZEVtomuN9+A1oCvQTZ05wg+HWs1Ok55dIBLx3CMR
r+uDH2vGroZNfu0AGPTdZNlOTvSpU5F3D8ICCj7M42yna7kbUXyjbX6Xoz8H3f668dLNtgBmoUNh
7KDz/dGmFGQZswoKqtVCAyFZBKXtjuk2qNQBR1CDnyKodN+Z0WyBcgquL9yKuvhqBgClLdN7kL5I
PDo3pv7F98riQq3158KjZ5VYtOq1jTa6Dw5nf6Oxrro56rahN9MxVfjY5vkxks+hWJrRk9AH51GF
aEkdrxv3QwOUdz1GDL/l0iM59BjnVlZK9oq0ix04DwiEf02G4KGPnUfN3c0jtg4SyvVSdh/1LnwM
amj1GmTtN7GSbVKgBECXe3UeVm2yZKt6qnzPMzieCBjZAx+uWeG41haVHYnMLk5hjNpioFzDWTSv
qF660qxTU+Y3OdBuP3TdF0/JN2Eaeb4OATwsT3bPmTpHN6BDeJraVtPcR5P7hNhf5itIzjQ9A7vE
iI3xg1mg7TjW43rK/fRgTHDltm7+3Pc97mPCswCQzNBU6HdaAQeKYXLQdwluJ6NoEpYE/2i7l3af
Rss99SU8Kmh892NxY9E3Uau8GYX7UPRET6fyoR2Zjyw84Y7DJKspLRpRD1q5YBJMwzrIm1sFxPtC
pnii47dD6TxMQekrETR4sqq0iDOiCy+1QtahLW40O/mq1sFDWaGGaTfKqve8nnNhKdE8ezWb4Vd7
YGzJUGd+4RUrV+mOBtnYymSWybwuGmRosn5YaR0L2gYxkY2frRmHZY49l1C8tl/M8qtNGZWfquFX
EvH7HraURp4GQL218mZoQprn1kBK0QmdnV3B8pEGd3mbnmK3dtduE6yAsC4c3HlupYyBQGpXXkvX
Iof3tdbSY08V9pTGd4MafVSQxLPzDIi9+lUeQIm9FHHWEfW2UP06NOpqNMG2gZdUOYaFX2tJnhhd
f5+FILfmrFnpplluW+oOshiKsdmabtIcn86ixamigD8Yxqs6RAVB5v6g0zVGrcPRXqIWW126kfZy
frrJSn+3O0sc+cflbqG6Jvy9uJv6T7FtU1E6iiRKojgpmKYR9rIiLF48FyXhRTEep1I/gvxHxG6G
MVPdU6MG8/E09n6MyhmwhNCPl+TFQeAv8oTDKcqAMoDm9cuFEs25vLPuVJ2HqlIYlLqF1a0eGwuG
m2Qw7khlbojO4JJrb/DXkBdv3Bt5V+okh6wwdD/KNMjI4k+WF7zCnLAZG7LnY7XMHEPyDxM5Tlg8
e51K+pCyFnS7+ip/iWBPRN/KXieucmGn+Qtwl9FPpzdH0R6XTH/Qo5rzutr74MdDv3PRgaP+L/K1
YY/YAHhStXgSdYFlKaEb4/kA1N0oSQONO7TR8jU6UgpK334x5XkbUkcEHqYvrlvXftTK09vD76QH
gEj9zVghHg3akLwhe528/hfgG90G8jF2qTur9EeP55Ju6hQNKZIyomj8cYwy5Oi1U2Z2FMtRkgYc
QffTcr5Sq+lB3u0tDBJcDIXvZdHB49zsNPopHguyfY7+uNQYKE19U5z0BYIwSAjMl7Cgy4cYxusp
pbe0Rt04s3PbpvWLUZpkbHg5xbDHdfF5UjoHZx1bXr5oFmnUFKFNC551iDbB6zn5S0chhtrAAmwz
h4B8FP6EWTpnEcLJ25RhsG51tjsHGUmfpHvAOR/MCF2qA/fxNV1/bDmbls5wo43Wje7ypOdXlri8
tYr2ZjFIOSR5tOmSEF2raeb40oCQ8XjmMJ1zoq7YaWZhgfgWnHcrODI2nA22lpmgoxXxtn60b0Dt
g+1e9m7q7CC4tn1qxcuVmqCsCm4YwFGb/m/2zmu5cWxL00+EE/DmlgApSqIkSiIzU7pBKI3gvcfT
97eQ09FVeXpOxdzPTUWVSiJh9l57md8c4uZKbwB+95q0OzVDMXVhIZSW/t2ZWPJpqq+HBiNNMK5h
hvW8TvAfhn1WZ29tnv2DwsYfPCvJjyzODhYHDB3QDNvq+cvqUAcliZSGKt9wOKDL5NRY7rmYcNRb
eUb2UH134U6E6uL5+JAXuKTNh23TVazpiCO3DtsdU7prTgCoMnJz2ZFawi7sU16WXV17N9pbqnNS
s+pDfnMoNVbFUnwoOV9BE5OponkTpUjUZUP+UffmFXjNNZm8s9FiuWPFMZ2F7pxqLs8y42ENCu9a
LoBp9nXU8fiJWaBOxwaeSxyzKrz21okRwMQ39eMVhii5VNGwYUv3rtBlCg77AUVshtPYBhsjTfrk
FgsQPtZTqyBeYKJMzm2pj2BZ2Q09XNfdGPKPEg3OBJe+LQgoRo0ayXCMCWtg4s8LwU/rtetfsu7/
BSTh/VkNyUtykEFBHtsE0PEnBHIpoQFpOoPi1B7dvRIOEVO5x14rz6NTfnQO3A2dddYveBXbaeRr
JusRocGiQwSL98e2NvIPiczy+9paI9+lloeiyZHmyDkeEybjYakGOE9gWYhQVlDyBzTPTlGioO/z
FT2wFy8EdCDb0gY4ttvegRJmb1Uzv8i7koAfQYWIZuulDq1zmmkne+wwwLEO8nSrRPBq9nTNPOs6
SPTsNfPch8Dy0kU0I5amf0hsELRAbxsUTnclmHNlnAKdgBFPBIxKlgYfWzIFKyd4L0QzzWKXlyJ3
kOWoJOfE7AW2R9kpC75+JkSbyW+QX4ZewtsFdfeuMLFlUDEiPNXF+3CBS5qo2dtUZT4lxL28v46B
uQRsp0Id3aTzNbjqteWsQ0OZJZLzJ70+nnLXurbRVPnPDZzwf6jTKcb/l8hNQw6cCh4sLmpbf4/c
PMBo8jRF81WzOuPP/q7SMunW+mwW1ZnC5drG8JtGpSKbK041tjB2fbUQPBgNxtpDfV7i+gwi/CFN
EYkha5jbmLZLA0M9udW9/LPWi3rvwPDWhv6VnIXOCAZLN5W67KP4rlL7j7QpT4qdnznnycC8l1Td
reQyMOkhwZJGNQ1X4FbpZ9lGn+ackkXrNN9GgiZdXpPeH4REv0oBSDhme85c1wn6ePIImYBd8qLE
3i7Kdt5QXZY0Sm5CbP1UN5z933mZXn/JZu9G7+onxcmf4WNkLI0no6cawtNXSdV9iRLBdpKgBVoE
KFtmR5Vu0mDW9b5Zhnfdqk6JZ+63jNX0eAr11I60lbK9bUEwqCxATYDmdiNApH1PUgG45rIiyrnD
lvMGt+mr0kc/BuUrFNpjrFhHE29Ddj1n1jKAJMAigsEdtRFTvNzFCXw+leFgI8c90e1zov00S7ro
lCdbVa60H1urPJNnEOqb5BJl0EwlB0VeGatswJ042v9QSgXN8QgFdhXl7JlbwWq89bs2usGKjzGE
0as7k6SZo6wm7cNWatdL8dNUfHYc7nGFpyVIZlq58adRCIdC6grMFY7W6Jyyhf9YFP5h5NUrkq2Y
UGJhl+hHWTaykiD8sl7onMnac+vy3Z7JkZHWA3drzEd0bT/nlVJPzzRYpN1ljHAjHKIHTcGsSqlP
RUJxtqSQNbN3BjfvWlF8YrpA8p1rd20Wf9XkmmeGKQjm3w4I6/QLOKG+2HkmJZGXkEgli3YKu/Q9
wdCXBEn5tVXaa0Zzclko+WznZvn0FsXdKVnrBoVNbr/sk255y8L1djLjp7QtPu3EySm/tTu9TF+o
w/LdVsqDuH2grcQAw7DXIzBfl6qES6pi6zJ33+0UfYqpLPAPbLkT3Zwc8C0pb5sWP+3cvCjeW9u5
mIp5lOw+5P1OIrKaKHDCfzbUdjZPTTHRq6Oj3vBI0yGtkGL8bPr0s5LHo2rf0r74GofuZVsPyRod
rBrC9jDklCDreXCL90ny+sShqJFXY0zFl0ZnRmrF2UCpO+EK7GQBug+UpuCWzOi95I0DE7LBy1sv
05B+7RkX7FC6ZokgOJkv2jcpabb1JqU3rt6v85J9b+XXpHZbjGba2RaOtFhyZMl73rkXzt6LnvNk
rMOAk3FipsdKQStcehNWyGttm/gFYKY/J51KvsvTXKWI7oFvqRqk8wLBBSBMY6d9GmF3jOAbMCik
fpXo4vT8vtTfsamdS8zXokVuGnhRndj3RofyU9ljJZZ9qTzvgsPsqaXk30LE6uCs0uXl+yw3ONvV
bnFsEn4ONWYBr4ljkMB50WcZwYtnPnOyNIrsrZjMkuy1B5/Je/UuY5K/u6CsaT/z/43KOlbLj7rr
vmhjdVYqlR6Q87WK7pOy+yZfl5vreYJBMovDPWXzJSpRPogWaC8KG6XlHU98dDRY2q7SV33vOfMR
PsAOp4iWuoH7c6OBLaYq59Sanuxa/qPnxzl7mI3x6S4K4o4JpGGlZuOGLhNclwNceZUeUEPZ37jN
sbCX63b7MAJ8Z+YsUo3iPs0Y3A3M2AqW2cxp7Dfydts1/pSOUKbSaRmSJ8+Ei2svL1nBws81eiYF
hj4NcdBcyvc6qTDrbM7WcmcivNp50T4HO+B45bkbaTvhdigrVpal0pZnHOQ+lZrNSHfviCUyGKGa
b+IzWMWwec+06K/SxOm1mBlQqX4dsTQINMVzdvSBzrGef8w1OhhZSRdOH5VPy16ecrlUhIV5i2P3
E3kpuTqMh0YfBZAjOBpeDp6LP8HgUceH7YQ/kYsQDK+9QpbZNwywdUgg5T0Z36rykNxW/VE56GR2
UIbR4PGU6DiGWCKbKKD0k+WjNUuA4ZWGEqRlcVSQCor6IdV4MdIGTLTsHUA4Z0ZtAqji8Q6Jd5E1
uXBGyIrpMO0OrBWjWjxBvexd/25Ndbo1MraXrGsoACHx+g8k7n+D/kqmCOiMNgtdT536/O8pQ2nU
bbiqoGRkbBLFahZkMKUB9eyzavYNtDu2oxvexbs6ZXiTNkAMEK2zptUNtk05VM5NEw5fWnhAKE1A
Eqon35R2j2WsoCpYpv2accij5xbTavzPqa6+KYz80VrYnIxU2BmODtvk73cA9t0svZZyVdURv0y7
CG69qPqoV7Mnz82pxZS8Q4asvTTz86pRY1grtWA0uS0wOyYYsTQaJButbHWP6XAgmSgWsedQ/UgH
dUZnhOWEUXy2h9lwkYQyt9GBEchoR7XMNgatwYYLtrxxxcADzKVzNmYUJ4bHVV0eUo8SVJsmzzdt
EsKtkCnJF6U/01j9s4WA8Q6NCXQqKp4kNbdGlrpVwlJPJzq3FXb8A5pDwNiaM0k3rggofwkzYTrC
QltrMvaETNxKSV5dDM2q0WSI2Tevqhu/RhO5K2I3t9bsvMe9hrcRBUDjPjooY9KCogtIjbSmw+2Y
q59Rrb2WjOaUqD0YxvCZ3+TzYN+sNv3iRWm/LcB/mEJjhoBGABhVufypT1JuD0ave44dDANmxbxK
e2AJx1fF+CJdl61no1kpyt7DT3Ymd4WW7u+Sw3XnAwIy3q6V7Lvq+flcuY9V2JHl6VWAo8GdV2IU
3iXcStWk19J60PuXPJvv5SE5fb+3CvuMG9xotTFBoPi5VSy9BcPNuQ3hEvhzOrh7cyQtxUiCKS0O
bG2EaBZlZk9PZ0FUUWpIWQ3KbEAA067J8BAt5TWqwrfGferIcfy6ltJAq7EqVmgp2z0u6Ro6qvN8
qVysgiZb+Wlnl4YXidnyh5gldE75JBWCYkS3VVXtoG0f5L+n2cU3lzYuFH+6PBS6UjGM2WNtfa0K
62tusfbIDCt/xZ3VM9rXWLXxC+CBd2jbZlX7vPUtFKlWAIMPpNm8m6ZWrxHeBxl1PNmuFNaGR9Sh
dt5K03m8jDNDg8XmWZeDuYuq/Be90Qq15upsUrRVW4UoZWyCvfwymjdzUd1PLLvcJvjidv17X6Sm
dWs20z+gdg3Ztn9ua3z+XMc0HQ+5/j8Ck2pMEe3zVPelWbslmTmsQ9fUfveO6Qf9bGfnVien3eYy
ozkhXAsDXlef3EH/nSNPU5EF9nhfd+T8OtK0WyytQMRz1q2Dc5fpFsppJALmaOPUnX2aol+LpoRf
qHAYODUkQBf9fKogyvqu0R9nz3yXA/Q/xzHDlYnHnzesexAWUXEF/qv+AcWtjLHIohhskQAqMGb+
OcbOwZRsGSemsyPH/db8b+PwMnLZ3WIea6PE9CH5lOxajlYpqtZIm3YoN+ivo0vSL4l9w8EsD2rR
wjvTs25brAqpCs5NFF0b2uUyD8FH74C7uABvIu1GSR2syu8kE92GQJJoWnurGR68iHwzL8KLkZLy
jW21m1a+Bv7fF6tWf0RWfpJqEmISTzx2A0SnXrBBOMdWuM8iM5jX9iZvqS8WN7ygX2JE044Tik5r
RXteH82HtLee7CWdAkopbysaK0iEu/R7ZCpUoehTbFO13Lbux1R/3/4nvCwcAkoqOc5W0KwneRpy
WxwaUA1xQahsWjONNXKEzxz6xJjHOGI2LSmOmdgTalpQ96MZzVT8HnzLQERGaoQWaTbA83FJgqgn
6V0ikqUc51tCHmFXCgaZCOyk9ISrW1elZx+u1LEl3sCF195ttVpB1Q4EsttDES93oZJ8djTrdrHe
7Wcnd+lFjmS3q3NT5x6tGnJqhkjerjGYhlURSwB1n1cHfl1qktYNGsm6Av3EUuK7pMcCbmFgZouP
Kv5U97JZJDeWssGLD/FSP+hkGFE8PlTFdznJpf629PlcUibNHonFVsgUEceKXNva83EyJkoZPOy0
3Zo928Nqc5QPCdbqUMXJI3NJASPEB6Cj8KorMJ6JXdABLc37ZrU+U/s57BF738Y9kHSPUiTqjHG2
URpyDcVOTfu3woSPa5JqSqG8eOkzjacjHcEpWBv5Akn7JQdUV3TQi9mfwvhHKEMde0QDFeZBFCuX
rUrfClDvpbbqe3MwjrIAIJRAdKmuYcdlVnr6yaJ/xGdR9kIX2kdZvfHI16AieC3G4/98jlaYJ9tu
30LXPUaeVMy8EwM6jWwbx7F+AQrRh/lOq8eLNZ9czbkY7MvfFTK/6lDKsUq+0fVYZZy0DbHGpj6X
UX6Wz5LqFG9NxkqWXzb2k2E02m6wp9FvwzpE5WDy7QmNaltBkZP4JLliTydnyOOnqsR5eI0B6FbY
jkifhecnaWec1hlqvWSjrkOy6bqVecg94zHPGRmpxvygl86PtHeonaIdej2k/AJksio0VCP24SKP
fKuSFHU8rIb7U8pR+Wol5Qkm8qiGrInp34J5lDGxWtA8nQ3OVcKkRIra5he7eDwj8oRREre+tB2e
ccA3JTkuCFBb1bRVEMqBflQgxrUEEmLttjS2cIw92Hog4PP4QGT6TRbfFNK3keYCWmtns+kfQwR7
iyH9PjrfPXr1btQepaguec+htDuwNccLAqTiSeZ3GUWpPKNpmRAE1d+lBu8rSreKGJo08ZO25g85
1UdkJJ8ZAQvq7feyLl4riCW7Tn1phbXO4CA5brNxqalMFgRHokwjtsJJK/Q3cyCdkrKs1tr7NY9R
sOc8JYIrbvXhJDH1Ik9oCF0Y5j1yz9s9thQwkexTY3olEfhlhi3bg3tV1+7VK1+ahKJma6iUkIVX
Pa8OLe4VJVxRf3Hqg7ftBqVu/Yaug7QstldpxdSaaYoMyBKeJdBBCz3OpuvXhIb/fH79G0iIdhgs
RpVyQnMpKv5sOQ+t/NQgnVVLyngJvbazvHT43Ul/YZ0Moq+pXdX4mNgHL0eLcTKOxoIPlUK6I5e8
tQwk7Mlraov0KYzW3ezsy6Z9wLf90yvyfzh0rf/tzEUlwPWkbmAc+MeZWzDMUCO45n5csM/j/Ixp
Bc1tjTuwNIVBYfPDGRTIBivIwE/bA4l5ERRH65g4KhCa7K2DGV5aBa/rfOj3A/rJ+sjpxhm09Wjk
fN2CufwkchVY0MtjrXK/pjrc2/lw25QoPTTFSaLSdn71XnpSdOqrREcHIs+SoC+1J9luSgY7wmme
cp1pbuRaFwkBW3HuyNUUOH0phXG7VV/bNksN5w7IyLPnKb8Kjy/9z2/d/Lu0Du8ch1tAOzBI0YOh
jPxjVpiY+YSVMFu9182rJdQOoCkDrkY7GQmFYf7NK95Q5aEgSsnJaIjbMnGz9fJYxWOwzX4Eo1FH
/UGVKmvRXxdbeR2j9aq0DGOKSaXoGQpa+dQDOCqTdzNpsJmLbTWTjBdkTkQCuubZT5kbJANz2w5K
Olic8dho4C37TL8ygdR3VZYBKY0XGF5kym5H8vufn4jxJ4uLZ2LjaOQxIkPDwdJkyf1lPrZOQ5sg
7wucOVzyW8O6SVaFEKtXp6Fi4zPC8DmWLmG2gHYZh9famTFD4eWF0hpDCPdIh/AkRwS1FzrPYUyj
wdkjxHNU5RzEHwiuX71LVyAkTXJiuPnIYbThBKbIAotqvrb9+LgmVrwbJAOMc5KUaaeFDU6PMiRH
/Z8ph6b9w2L4NzLZFgK4Y64HX2F1Wyx/ufVEbS2tWjzQoFP6XVOaCzNQGjtVkA9g80uSotFh9ILv
ZjfMN/kYv2QRZ4IFkNZf7fgQoXP3n98GFOo/s2rCku7yc4ZQ0KX/dAtMBw5Nd4C/kIzFu5dVp+2M
kY66a8z+2FElS2dVAEgFR+mW5m196tmOnrzoZaz7bxWwZEfarNViX4ylOScJcOfJPElHRJqdq24/
Ve5pdQkepcHx26BMpidYaP7OlvPkUxvjICpXH3tXsf6Q97u9cPnzxYXjbn/fkrAti9mATSM2wnRi
g7BWLpI7oYP37knDUYKP/MAd4ELpYV/u0o6AtaVviL/hL8cJnZjhpe9pLGpu9+ApzmMx0cpCEex9
LsrTjITI0lLHSl2Up9MHkwtaFsRouSXJt7YIlSTDbc+c0KR3ubVctzQGqQtCjdHp++0rt3mKZGHI
V0WaiaY+KSR09/d1BCbKJoAaR1dasdGfdNWPDTqUK/0ZCYk3GTZE+LKDzKHcstJnUqSnUmZFmje9
paBZMjIwpnXafaRwzE02zqXxt6FVbmu0OEsP0Y2s43h199hY7qUss+VFbc1LnEFPAmVJl/wcx+pt
BBnYljbaMnGiD7PxbttHRqBHrbedXRknwdZT1YH8ITlMK1kmGowTpcXr+FLDVFP+aUTVp2VleE9n
772xPg3K6Pcgv7ZFE8vgAQPKL0vc3Us7P8voo3TZQ6QWn6U+veiuGcg21qXPaiLsUubNY02PWsY9
W4azGNkvM8FZRWLCBM2iCL1yZ/cFDwpnuphqZWK/K2r6MZc6LsxbbivnSYPZRlyD1C6i5lCvdLe2
AhbBzPdBpZG/Sm2kyVSnWXIAibdj/H9gcNgQf8YyMWjW/gga7R/G0ab6b8U8I0lVFAYM2zR1VKz+
HhTplOamSVPclziYooSyFfV8vWTpUpxIGSCzF9wPLWW6Q7r+qCu2sI0uOaLVS460JetkLkswQuVJ
JllD/4EmyTNI7PdZuveypeA3Z3Ne71oZHMnQQtrJsldkMCVFcq2GT3hoMQ6VGROqC2hgpRhYo+4b
9OpzHLYIU/FB/T5P61+ycibmVMP6Ko1b24g/ZXAqV+B2+gVEp4TTbd+i7xayt+XjPn/X3Xb8fWiR
yY1tnVctuMU4ZToUjlmwxHStu7Io9uhbfGSpyZSL8VDYQdD0Zi2oezShgKhZDMcFszjSyNn+JVrE
jextgaZg0gNAC0w6A+W7rOLCBKAXUcRqS3e3lc5Sq4RJxnjIUbaFXm81MAlJBrLBC5uXySJwbG9e
l6zNrl89RtSwR6hJv/yiA0z6LnMCqfdli7tGfe6InQu6okAedqVgBacqfZfgFMXVwQJ3uQUpeWsD
0kN+4uzxfGqa4aLZGCIhSyPmfnuplhQW4LYiHMpDFvWrNowBdcNFnerfT3UrLbeQuCQ1OKvM8Csv
h8aLGa2evmadRCwZwinucDeWyFvStHJ5fqzn7DHz6tuudR9Ttqok01swRknuaJjWqZAUis4ZlUt2
G+W05V8Z1zFpYTIhNbJepB+uEoNgp4pmqLWNEjUZJTpx/srGQ06ekYWUXnLzeO2aKE9CVzOpQkbO
aAH52qr5ZBpEMSnbHTeCekx0qu87pXtSPELj72E0JEXZGGXkAAZBIodnlyI9zix2e05y7GywY23R
nhLkYH+Xk9u628YLUkimqfJLGy1avM0ubGQeyLqQpTyq4UvrvUraKhe39ozPSoIqSqL3NIURDyi3
LWIASbRnNahL7Uc9cW8CHugZ0tXoZZrR6wYYzjr48y3d1V0+cku53JfK76Iu+rvE1WkdNFEOi5CL
nnrn2rYjrR3rzXRV6GAeAxaHA9JKGLdV5ot0GdRpFxfqj/9Jghx3CNxQ+fG7B2JFzs57kMvPPVny
8lwtjGtAWWCBw+4AEXaaIzbAYl2AWm8w62xNH3pTufk9MWSeIvOWzM2fzXbcJxOWP2pB0k5uhWuw
Bbx1dRXMPu9LabZsK0pjmL5SechgViZYvZx62+Sy75BnUNPbGt+9bQwsRbKgI+AgYDGE05KAk/Fq
dLGa6Z+xoW+dOymi5UCQMZH8vlqTE5DRw4Z7n9ILcnuoNgAITemKQe/xt2HodiDIYpbxosvLK8sQ
nx+aaRMdLiastV2/S1diOyyiPn2Xo7aU3vyS3KzpY9YhhZ3ENUp8FLSyc7ry1SyGh2Vcr2RLONz0
T1rLqLQHLsyHSt0mH4ygy6fRV7uEWC1nl0yubaguoOLRUZBYIQ8ulCW8VZpbC2Iw9DtD5682FPes
19/s5tU1f9JF+iir7BCN3v1Py2osaKLUs+VqHEfHC/TCqACA8bimdPw+z3xwb4KNYG/PpX2p+cBq
YQPWzJdsm0YZayNHQMS9wBYMxkmtd3Qx/N4LS3QLCLHSi0idmL3jPqMZQHSQEW09xj9ndDJqPlJO
9o7kSJ5lxu4rMvOiKe5xyz7/P0nkH7SSNomN/ztL5DWvxl9l8vFXgsj2J78ZIpr9L9vEOdlFkcJC
XcshWfgtlqQZ/xKhfVtYIFB9TJgj/y2VZP8L0W3k/mzNhKBkCzLqv6WSrH+RcdgutSlTTjR8jP8X
egjl7d8LPEfVcQAX/U0uzoKn4nEVfy3wvNnSUg7qzauGXq8GpVrVQhzDGJWZ5Gsxmmr+MmJqq6Qj
DMGOkUWb9u1Tq2QYmfYojGEJvEsyBGQBB7ymbRgecy+7z/pHZ4rTk9mj/Nd2lCy6FSN7sImQfqAE
vkdWheYril0Q7PG7mxOlCgZkN5NBUY55y5Q8LxA57MpKATiO59lc7zpO2WCIrQV5lexk9+RauHmj
qaHBMTGGicQXM4YkVc37iVBBzczP7AJj+o7O92w5zW2JmnZWutTLpdv5A65w+MbNTzbU6gX1W4yz
xpotmtEFCw2Is4l5R7MFvZRB34fYLzm1AAQcVNVGym7fzgXrCfobNwyfiu1rTLEekAQhRtgfk9j6
NdXI0c8WkjMidrioZuwrY5Fif0NzaJoN9G2MY5GgOt6ssP50ozH3BhLC9PCt5lDG9gKW9JbuOgbn
EXMqrd7HmY5sf+RAci+bb90YPgJqBFGozrk/CKG6HpoHz2tfMKqziDtQvvX1qa0rg1KnB5dr8C5W
LUWKkyMvpD3b91roT1kLECJeYbsp63jQazodFc3yfR+PnHATIhJkHkDg7AiETEFbpHQT4MdggCfb
4u8hD2BI0O2BVSHwPFvfGkzfPI0iv2GioY3tW6+i8LTUzWV2k4n2q8vEZVJ+6Ur0VenLX+UUN0JW
dgMia6CX5UBCZsc+ddGlrbzDlLorQ1puU+s7HgWaUigMaoE7Kyu6QuMj4g/ljcGIo6PnFDgVpPco
CqcgLxWqorw4covoQTStAb2QvKLux+pQG180C5jJmNa+uuBF5i3tV3tG5cnJge0YiFC5CzNRFH0q
I21v45Yy1aU4NAesQBvkQc0c8r09dW9eHSCHSWtmtmNsXhnBa7374Gg8vwXSACgmnY0SfutrLIuY
B+Amj5wPWwqVq8ZU0dzLv5ZIUM1MxrHbItu1lKuahZhZj/C29PUh7zuPVTH3vle7jyHgGrB7Dhql
q/VSDgt+rkOFnYXtBGm3jJD464PCm6kwqUvtl0KPEvYB0k0cPUnNWoSLra0OMofMenJURQZtRqZ2
qW9Y/l+UInsa1AkuamEyT59JTkd0uXBvRSh21r/Az0SpuCxZ7QreVWRdEB2K1E9oqFvG+1zSyerd
4io2Ie7Ku+0ra4BRvAb0yKqjrs0xBOtORdaEHkNJJNGgXt501uA3Cgted8s3d4xIRNZZPcQIUY4m
I7C1LgwY+7Of9OYExWS1AkWfkQOxq9pf2vrg6NqPdgF7yYyyRg0U8MeKn2hu3aiugeyoULGoOYKJ
msvlY9GwGNkoRXbJdL25m7NhCcZ0nXfdqNwlyQo3OBlQukHsaA+9Yx8hBYqN82M0JiHDbyBes856
NFtEpWonHWm/+kuY4SPXVMsuj25KTfsxEeRveiC+eaEPPsTC2B+Woff1BjOzlF1rjcgjKK0RUAGx
vyf6S4vtPtfg+wItj4lumnpPPvfNFMT9giOw37k+mkd4FoYI1GSUV3sR2+lqhE7W26hzHfYzDyZz
inI/0sKLQ9G6aeGfq33h0JDWb8HREF1Thzy0yGBAiCb/gjwyab7ONAXxK7f4OatFF5jO0t40Ja+y
wDw7b2tjZ7hrjXzD1Pso8zt+yuru8M+FhUCYaUPl2YkSZOMeLFcvb6g3fvSrQgsq/TI6mLKFhXKf
W7r6AnzM9ZUSGWty59RbEU72brdQWZO0cd/cm9mdxmRvTBbUCXd8XYsw2idazHjJ64F80akr3e/w
3/FQxTJrspfkGIVf7RbDgDyOj3UMBz8sGAEbXJ71bqV7B4lW0j7hVqfJdwOEVUQfbWeE1J69As+K
bD+8a/DwwjDmeVhJiAfHoIx1UDoIEdSgQEblHX7JudXUG7e7z1SeBDv14rgT8hZw47z7MOte+zD2
a9OaDlGa/fSI06CIAG23rdUziOIEMvGIK3+UK704C2g1ButEMS+7yZXuK8bZoEjoAGeAg26nun5D
enU8Ykcl5gkjFRtn3jTYpp/EbMBWDetjjXa6MZmI1qs/5TP05SXqzFtPqwyKjl4/TL1SP9IkhL2e
ZDeNUTLAtetnixnUSxwtyb01zIB4PO3soOnjGIDfVw3tcr3Niv2wRJdiUOlJzya3onUMfUMvo99d
XbLC2Pdlo/srxaRSl9lNVlC6oMmKlCJRq9EtN0BZheInMx8wh/mOnBtqbUGqDdldPtBXMcf8yU3c
KKjwPDg14ReShJseaA5ujNJAV1M66To1QdI3tI6VZ3YpmOv2EVDa89pOCVoC7P2wP9Vakfg9mhR2
MtVBM6dvmLzfVwU4KT3G97Ks7ptstI+IilAErqMV4NDwKjgF8m7lxfUgX5QU3YU9VvshyG4qJVxg
plUfeTpbQRPStFxhufjoKs5+mURPUZyic1NHj0s+HW3NaME9La9xnn4r6F6bMShDby4eNSM3fByA
8PB2kbOIkHR2VJftN8QUhDChaO5X1h51T531WOYIWQ19oGb3/QLoepm8fcfc/CZB8tlekCwI4XYO
ZjYesOB4KOu8wQWH3KQe70OmsOWoD0GqQ6bHPu4erlV/P6Qjxj/hgrdv5OfOsDdTEwfLnFjfuIjK
O8Y6MYWvgPvl1DA5CFegQdNbb8SIxtogTafcGenOLXvTLsGeEo4hmTlojNhFcU4gye6UvvI5l/Zp
7aZHexiOusdm7hLjRzxGpGNVEugRhNNR759XeIeV0120Au15nBiwcAMtakm/sndBOFidtp9kLKXO
Hm0ljEBrWl2DUbuBU+dpoKNR2FP9H2YbSqprFgsaRpXy0qPaBouj89Mp997CKtD0NQoM2gqoTeQN
drrrPIIX7I27xYmY2nYTmi0mls3QBQ7KjKHqvNYtKDucNcPTyJx2j+8KhIo1/ToNvXYtc4vo53rv
Vgaca9bhLmnGPB1MEP/jWlmHdaziXY3w/2HuLCRJm8pvIXARDgVBm2XNXgeeeevZ2a/aYJKaFeBS
Q70JMlBOgauUsHdAe8FiMSJ01cM7Ty/xIw3NZ2OrXXVtCGqTboIZIcTTHnvTHRivoEsZA7ON0Toq
e+dlCb0Xy4kuS7zOj62VjCAgdCXIMvQ2YEbhZxffGktKmrYqLCMgWkqY+uoImrXLFHBFFt630+DR
7bB036J+3clAj79Ed7AouQR7vjr5sN62achRON8VCrZLXRuTmid1RorZzDim4Uubkf2mSWr7alT+
qPoU1nmMG1+TQMsbBb3SIxcS6DCABW+AOmqvfAI+qonVP0BjaIjpLKdJLTTGh9Oz0pKLq6sCXC8l
p6xd9yadSiQ39QgJJ89Zg3QCRDsk5bHgN40+iXbNGFe3FZ/SRloXwHFC/XGyvSDGF86fcV5ihoe9
84rseN3VMKFBhWOsqyMbpA3MNkcPKb7we47zlzLRpexBdARa9Zp42uDHlnUgHUfCCwuAXV6Crm1x
cJhwhdun0TcrJQ+01vibbibhjTdmXwjbj4W6PPT1+pI4ffNgNfswJltqPFvk9dL20C5PG2sOiZOX
jp7UNdIGA0I/ayGHqw/sEYKvR05So1Rd5xU87MwGDjC4t0j/xywLDyVwtoHlPRqr2d1249QDvPM+
s2JtSWXarw2K9qnK1N0zIDCLZnaSZ/4AqsRIURvR29neZX1jnW+ynhTPw3BsB3Ly3ZiQWSymukf+
avrIE+zTXcwMl3WJqIOyZ8uInoeBA1BRkHHB7RkVP3gO3qrua31ufRX84LCmF3NQv4DJoXEymS+Y
gTy1mXkb54gJaRZpYjlgFOsNSPPmbnlX8XkrdRn6MN374BlBOUn7m4d2kwxg3DDm87XqXplpenYh
vERtVn0HAOKMuZMJcWBRClA0IxleERcHcgniXtY18E5gRtc4d6RRg2BVtYzB0iJHa8zKLEEODS/T
u1mQTQ0NkkTdfVlxLAmTJN1XBnjENilwwhyqs03PZmgc9pNB9dvUfDaKKud29q7DsD54jQqQifBW
5HT5RjfCKBQ4KIaDrXVU++aRcW7Bo+JMWEqNnr+hZX614scRNyQwlTH/pMsWP8RsI2MJf8QDJgo6
b/iUW9mx5m8BVVLpdjSciDr6na6kBxxAm/umqZAjbIdl340qHWi6R5R3cJLwhjz16Uh6nyKiOs0p
AsjxypqdaxPwdLXPGDqcMmW6VbL/Yu9MlqxGlnX9RLFNvULTtaTVZk8mJExkQIL6XqHu6c8nUdfu
rqwysDM/kzIrigKlGg/33//G2ZdmLHwztR+7lkjX0ng2yYJpkmY3mB6KWm+AuopNhKca4zSBE8s1
5ykeSv2CQJZXVrzBHvMuBZpxNU/6Kakm5cdLDPA8SaxeG5LbGtDhfrV28BZp7KRWjjDZo0vnkP2a
GNUhb7CRRcKvB0LTbtKcMIgiJzq5T+C1NKtWTUOUMtXxyutJV0cmtinRDFyMscvgJWe0RTdx7n1w
0wjsTzO+xiOa66kvC47L9fwrbzFiZdXo7mO2f/D/SpjSC1Y7QIPJUdOnq+2WzTGW+RroAtsysT5E
aUhWczFjNdCRNTW4DLmGxxq/Etpz1tNQq7Y/R0amHrIBL11bi1kXeyvKfZxtNd4i3Kdvb3TrWntz
UCmML+iu985UIcVZK3A3/AgXHWJjPt7M6MZaqPDYhsba1c3CnS6ZY3X1ZCtSMsZ5eBHjkp3LEe+D
GQt7ezpxC9yLiDXD99woO658nKhLe38cKnkSM75DIFcMdoVmB0M3vy2qbv2sTQJMJYy9VXcgmlP4
NSxmzHO1knRx8bXp0rWSPjEIwbqq3OsaMOI24dnRoP84OXHnue7yp/C1x1WCmGJ09gXB0T679O+j
9h06L+aRZvyoD1tk9ZNmZsYZlfAyGt7Rrik/jckoGKoqDIwp6MelOLI8gvflaTOwiKsIJ8xicJOQ
2WNWzpWYr6DIaP6AltJOiZsyjV7SnhOGXVd1nGbPQ/OQwN9OU8YneNl7AUwWdOYETTpsn+wyhoFP
IB2+UisfvLRpOAsiNtpW4WOdruA/PUarTVcjYj3mcTUTmiVfk0N9NfPxJzBzHrRTZl9FzIzVJVDn
QX3CQ5a/FpAImior75q2udQzrssLqkAS2utZ/sjdIjzEqUZ+2pzjdKJ4qLYWVgfR3suSmGiu2W9m
+hNhjIVv9C1i/+mxJXGvH77Lgpm6hR2odKQQ8YRJBwuU0WLb3L6MKKjmIRwfwtHFcqQPZIb6syJX
IdArDfOIRj95YU6ykP49U0zBaS/KwIyE51tt8mJ7w2ks87eWCZCjPV37kSpozP4yjkMHWUjdGQI8
ZsksWJ2e8FE1HPTM6/2wgHOJIGSfmEo7V1pmnlzdIJNFvGL3hZ00bgpP3sBJP9pxe1WM4OCGX8vY
+KxrRexPg5sdsXTlTXAgE8yh/RjVtX2sveRrIfIHNp/LwYzzcZ9HSXQa6chupFkQDEOHVtRJYBl1
SQ+/upDMVAZv9OjNrQm+nYeRtFiSQNm1HeStGDk+RvdUdW1gK9oZp/cngjeZoR8ix2sOoiErnn2V
n+n4jHrVbN1/ymT4aYlU6qtwaA4IUaYjAVd84NQsgW7gVNTFweNB37S9c59VpPnZY3LHWv2JcdXm
z/xmSCXRUIXndIrOLB0umT59aivfruP9mHNQGOorfRTM1Mhi1Leqa+KNtzQ4D9bKgwnVGr2sXWGC
fawd88TSkixyhMMoo8NDv2KdSYnPr0ZtQjCQlUmxi+Vr3bBCbayZeoBBNFHqcxAPAx/q6N6jCXB2
dgkCawMzLTUeft6UXkq83LUpJSND3mEwoe31+qPlLg+N4AAJUzQ4gnVN3tH4aCu9P2mm1Z+MoEfN
wLQzVguMzsfIGu9ntzjN8iU2EHss5wXI6Mzd2OMPcCLdBX95pLKijV6zmq8quxAr2FDi1j8NS5od
XooIbHPoAcoYdyRWXAVwaqlHwWTR+Zvjk9Oar3JO79jM/JQE19qmICiLz9pO7qwm+mBIvtkMq/Ec
74NFZq9ugslbNBSEAOXJgzYk8r65Ll4eKHdaHhyV0UWF2MtNc/WlpGDdwOCGEuPZh7yHrA49bzd6
TntpavVVsxLfzVBM6HxwnPXUSO7zN911rg7m4IjB35QbfY2nhRPQUU8en9Axjga4Ulqqr73DUbcz
a28ZU3h24cJrkdMc+TaZcV3yXq0CjKZ0H5VJ2kodY69UVObzWPYvcY3vDzLJQE61FhRkXe2Glgzm
qlIIxcfqJ4KDVynq+4HqDhGe+Jo5ea5wpB8TU+6zof6xGF3LizaLUzbgr5ppxVFfiuQ5Fzadt10f
hkY+kgOCAnkCbS11sw9K3m9c1PgoY8M41DGqd9SAXx2HGS1cXmYUVJA8kw9D01n7+RJ7JhybVT5u
surtCQ7ZhW6kLlOjub4lAd4WMyXr+QVUNfLdlURAKM4hnlrGS7uu9wLFdijqzzN2QfwXse/DEdWq
iwikSoiLBRfC1bFi/5nNmAnVTfpUi5QoygVVolnU+Ijyb+Tj4nFlyqCeWjA4VOckPqXP+sANs9SN
aEwUK3nu7dPw3rSZyuoSBFHCgJba5ypX31QPImbWpBSgfUPWqC8BuZ7PTEA9ZvuY9G0wl5fEp4E+
fR8hSN8TjoRtcLQESaU/Dl37lud16qOtQiLjcDcmc3zL8osL02KfL3V8zHJ1iNx0CVqBvtYoqjvp
RbxDfDld4vQIkbNPte68dDxWtru4H4zZ6LBReAEYhC7nMbW71XBKUSwRLmweLTXuZ733dSWeszgP
hsm7MZXbP3tpMImTGLEpaGBY4xPBy1siMwmFNzwCtF+ikqNOFi5wjJMdBPtr320spoKRIDzy2Znh
gkJXn+Mo+m53sd84w4fQtdeABP1TMQEnuQv+qQWaR/oZgIvYyXm9DL7rWGBNW9sn3AywgpTt3hxo
DRN34mfmm0g0wkFpB55DDVxEOD2oSWV/mRcLcLfrzqXElVsnn17V2qtl5FPAyczkQUb70Kj2No9N
MF++z5bNFe/xau7HCVAY2RIofCZ2M/MBjlkp70bV+cLGRqqQcB8zhxsB8u7reLoHaWu9asoaDrkw
rSDjNCnw3AbCZvtTdSdnnlssfcEQGi3diitooaCKO9Wdpoz7UTPSoDOIiKWJjTAN4Cezo+p2shYe
TtLjj7QrFAB+ZLfOWSTXPJ01H4+hAUWLQd3p3ryhym7Ac10A2OaTpHv5xYH8v5XvH1a+zm99Af0f
ZfG1zf574bv+D3/te43/EG2orWE2rrFuav/fulf+R8Nu0oMqCD/7L8+/v/a9tvsfFxuplWYKeRg6
M0vYv/a9tvUfclkN3fM0Rn0XNdX/Zt+7ycwARtgKrqk/rJpX2jpbY4ehxcIN8N22dzWVtCyLSViQ
gXhpqv7jmObmqXNZ3iFF0k+NWL4OZb4cwlC/gJhFe0N/LqPOPbXIqfrcCS9QKO+7vmfAHwGWRrJR
ZB4OB8vNrixTe5DCAgc+9o92UseB06ScUAWRexErqJNq5LgzmmM5fKPyo8vOJHMYY11fEScYRp/Y
ICJoV3TjM80YmVTtccAZwSw/spFw5rI7GLLpA8OjTA9edQUrW+OnHcO3WD75+QA8lrUs0JKWlZ1l
gP4QhnPUpia82HrZno3J1aG1dpcW8PPQuGr4Qa75yqSgl0j714wG7GrNd15i6jd6Ku5Y+Uwc3HTB
C7hpMKTW91mV40O2wEH5SAjxc87C4AgWwRmWgLvPC7pDkYY/jNE8J6bofCM3WpSqrIGxZrLdPnxY
zZelk4ld1xsPv2cJW7AD/kt6h2zBsqVpYUopPW11nnxHTxRdO7fkZWs4nMtrRNjrWQF19JZ7jHJW
qWhp07sedDlgQCpiqz07zIyzl0UnWwPEmQCT9shnr/rcpME4cGZEoUSCNJtf0jJ8bQigD5Yect+Q
G3NQduETWrE+SGX/qC9NtfMKkvj6LMXwo/yJnbd1Qwgg3CtVQRy0HxzwEnSIHZkKEu0Gy0wkanQl
7h1OFZ88B+e3398Q9++saXbuBBRrLmscIr5NeBPvYgh77I5EruUEApUYXpDgi1+XmNtdPopvUi48
LHP4IVec3IsLBHcg7FABVgXPKoKWPQvTzO59s6/JqF6EscfpBE1S5R0Rsu6cYTLWRAbAwnjeeWU0
w4hQvpKoZkwdnaNQ6PxXSrZtFU0gn8eKNfz2D6uAfDVayMmLbLCgnn1axsoL7FFF+zkyWDtZGH1w
1PmMWziwJ3NLa9ywIFnchv2cliAj5lhaUGoMS3c0Yx4qNMnFRfKfRMjTrbzZGUsOGN1YN3g7odyd
zNCfq+ZNZav6tu2yHYHKLEza6aYRfbYftfY4htD4I5KaoykPPztDy7HFjHr8/YN5n225PRid7GjH
gx5DtvU7dYElIq6PrRNIHjYWI3130DeIycblVBcCoUjR6RdryuNrbXZnW1l7Bu4OGC/2jqj7A7f0
PD/yRnWs8uh21MwLnVv4YFUTeK9kmRwuvNpmBB0cHXIf/P7y9ffcmfW9Mgx4Pa5DyiXsnr9zZwyH
LNplTMAM16dj4Ne4GzvmpKk0TVBbrwsaUoTP26vkCFD3UT+klemd+rimvoVIVpuUcO4Bl780O7Kp
wKc16nsQk+H8+2u114/+/1f+9RuA4LMG8eiuLZEgr0Xjv9QMaWeqSaoBCD0f+foBd6QC1zIrICUt
dz+ONlRB8s3zwHCwDnVB/Y3mc1jTdOlp9RzGzWUZtOXgJTV2P3hp+SKhUgts3qVBmgCEEpjYpURr
atO64s8S+xBMCp+5ocqCam7ygD3K5zysh2PiMLw5EgujghWyEGStSnHE+JCXQKM8jyUL+T7zjsPw
rZ+LL1HjOIjr6id9LaS6WX4YpgT1QaYiqCbjrWbH/Q3J4h8ROULjNZz+JKryTUTxrRg0bD9lVvog
sMWv/gg743+PmtP/7ky23VUInnhAIraSFoZpf7+rcsF9Cw0d4MLEhW1EwZSxAsYtJqyOQi8bX8IY
ZilUpmbAtpEVeWYuX/JKQP5bG2iTj1S6C+MletLS/oOv/UZFf/fYTamhOqf0Gah43h34ieXAJcUG
dN0DI1kj556ahXwlFGMgdJeUEBaDsMGHQ8jIHcfsFGw8IC6Q1ihxYWFu8jVXlj/A4T/XxCf/4SMy
3p9WvJjcQF5L04LQ5lnvbqEjiYgoxlABtzS3dY6bugcvK9CGJgAutOlIxqDRuhHEW3sFITR3npnO
gRn25j4XenOqRzBB+M13msFLNOeu6Xex45FZ/hLF6jqYgASGvXz8/Qe1KZ/e3VmXQIW1cEkdtuo7
rdgwdoqrBWnqHXjfK0d2zMiBxVAPEOYxY70bOD1DqrOa00qIsQfCe+t9nYfR0RQ/iMCdA3eyMXbA
hOIP17Y6o727NoAMcxXf67ye2vsDz4NqFLaWYsFckwbTeViYuMbt6HkNHRjO+3VtDH7N2HwycWTa
22bv/em5/kvBkRZvHDo6iY258+7+NPlS1YPa6NLPk+0VR1dRL2qlP4c2Kx1HoQdSd0jL2pumMo+1
tA+AccywEytzw2B90675OGkev7p5PyFTHsPL5kbjFfqlcbsrnOmGHvVK0Cz9hkmeRmyZZN/84Sfx
/nk3aZelxYPmjhrYsvz9I190d+zLnCctU/2MpIrElrLzmJ3du5GAcrpNZID8AoMyHU7ZH7MZoWpr
G32w/fqQhSEWufbDqOLXPrLrfRlT2yplvwlKIlEIdNUGSesQDumcJAQvwgAn6Ojg5m0DRR1saeJT
PYqp/t4zP+AHWTp7nJtJJMVZuasoirlEwSVi3Cj7+0KfMAJaGxQWlN8tBRlpqdKDO6Ue+62C9VWz
PJMyGCER0bOgn8Dz26r+oSzCSJJutQjIeth32vNWAhxQpbwbs7Mr0TRqc8P1zRTuZKU+iikb97VR
L4diXD6Gnjy0iOT3phUth3k91nNW9UvY4nEoqkcsk5eDa0PRjguXhaAhaLJsSN6m/pQgV/3cReGx
spr0Nko45HPMIoBcQCGUspuj6G+3h832nIX6wg+Lg8hjPWNHYFqt8YfPyPqXB29QnkzktFKSufeu
eHLrcSPFO3pvZjY8+oIABnKJr4Lx6qb4EQ3RUwPkcQcJEnsjK74A0SFSXK1izeFQdR0GLhXVALbb
udSWZzMjhzzDC3XouW+JET7auveari9LASuS+HUDhADj7GbW3vQB+UeZerez1XKy2Fm6bxRqr8FA
6QnzJwxC3HSX9cgcarcBiVkOlWfAZAglkpuZEJA/FJV/djuOhdDeoLIYLj6c7+6G1/dR5WFevG+z
ebpTnVsEttnchQt0rPVngB66HNox+mrIHNsWk1gFZ3KTvTsX32QB26qGD0oM5bB31v4tKVD34k+J
kbT7p1Pvn2cKlBuL885zOF1IwPn7F6uyqp+bSPT7iIXpylqBRzi3HL9xfRQ6YYDY5d+UWvXGA8PV
y+YRKyaYLCrEH2YPjEr/UYvJYkHmAyKACNWR7+pgzr20QviE+6VnXTx1cwNPn4LlybHzoYV/ja3o
fhHhSZdtdk1JyRk9eH9lvfCZpup+NZb91VhYCeRcUbx1JJ6vfRBORowDy60zZO2xzNgi96LCY9ud
v+NVhH/jYk3BoimsQ5DcDmHj+nr2Utk9b8qK6ddT9GGrBguUm+OoLW+RzTRYocFDwLAzWzLHRdLX
p8yxa99ZAqfrT/wAQGLe9NWRfX2cZ7SGqRZfrFIccQL1jmkauXwq8yHMRcXubbesNIiy9B1yRowu
QRGHz4ffyfFRM2d/tDnQ9bIcz7qK2TSvL5KGXdOujWdxi4vmN1cBEAoDwAwfm5u5OpgR/gxunmCA
WLdHMcpAg63TEyx8g2PHqZ2L8a4GQdU9SK1t+S01cnVJMvKoZdjBi50GH6/XmsUB2SjVENqXvKs+
ZAI/t8XJxyMGFdgyy/mQrXYleuvAGMq+xWsosF6sn1uOr5UqxJcCvdhVkBICnZvTvsvsOci8nNVB
+VPv7MnPcLv3Z7N7iju6vDFNv4o8+26smpx2cI5NnsyHJcdwKoGLAeGj/8Q88DKuLITJwNzGTto2
QN75MhhzH5gVaKclIdqQ1XCK7C68xGI8NOj7fdG30dXp0bBFofaMHIWZ3erh5FExthJeGoIM9/nY
RkN42UbdaYk7OER4nCV7UwzTxySJggELLD6SikYMG6yCQi+G1ai0sl6HtsGJ1ONs2hrXKpNa0Pd4
P0xQHOKS/PZ5BgGh5Tm0E3Uo6+s+iGakNap1D9srv1U5vD3x40WCtKznyEpianoOjaVL1r0wC9gi
SZuDSsOrPtKsNrnhd6Ls/EEAvnjr2Tivoxxw+r7XW+u4FZPW6Hk6kloDOXGigu2l862KuQJzvWKG
3KB3krdoYcbXM/AvqdWnZr3MznKetHwgSZX0inIdR1hQf2OxxhK7xA6kcCir3vTgdbTGG7jraCT2
0FPxF7aKmUnTOpba/WH1ivWw4jo3Q8Y9UHHpb5+SXLA2M2HSmM5Y39dT91057hcdZuIuEak4z2i4
rJjPQFE4/ZWeOJeq2Zl2b77Aab5Jq0T4bcFFJzzOpxKI4L4piLwY5X1GnM+TLcbmIZ2+gwPeMI4y
/1oa3DEbHn7qVQD89mIfnOExmhfT5wdfYwoyds/wrOXS3GWD0lcbjY6WZSRxeEmPiq33IU6gkG9F
fdI7tqoQNnujH1hjNwS6YxEuUtyfoaLAYWAMm+83jM2d8vLohezKURXgO9cSBC87/RvGNUx6Du95
IfFJSxP0ANtzFUMfY8iCB8D2WrphE6H2SNhaZDBeyXpw8C8W5m0fxc9uYohjWqOUY7eHXSTGQRRF
/r65XhubaPbVZDOLgukA5XTwBNf3pYjXT6VOznYYTwH2AdjssHgpNft7pAk8nNaDS9Wpd1zCTwmM
jUAl0W0WGg+lYes3nkI5Eio+f7saDQQXy6O7LG9qNqz99hsAx4jlINkSAe8xDKOBOqfxAGM+9FRB
WGrZzR09dmK7xFdM1Idu/QpHnV3tYGon24nfLFb8R40DGA0m7qs6paer+J2WWBkdB9xXwouQLdrd
2r2wNgJAWjGHoYCjC1Gluy9cAdmqiB7dlasI7Zbp2BWwSuKD3XfQ9GagJjFQoc0h0LAt3zedLE4K
G4fdUOm2P1TdDYpGK5jwzjrCTKXe51p7o0/mB1PpF37jHkrNhw2EYoE80L3RCxRz79eD196ZErRU
U7tshZ0KqqDQEjicFRTDyJi/LIWQxx6lJtyc8MmbqmtsD+4Jj+3PsF+WS9/iUuZo0eR7DeEmuuh+
yNLFWZvL0EfaBZkomKWIiUJVfEqcBNcyK9jKWdXJW9Y8/Pzr6ZEsOtQa/TBbjgw2fGErAb9AGOu+
XGJ57d0I4kLMjnr7olebczF24wGnn44tJg6lsVZ830Ap/G4gqrpUMpn4KVoWDgZh5Po35LX9cVqA
kTkut2K3Fcd6cJ5ZiLpoaQYIbHRKRmEnZK6Zrwhhb6tGf4KTx9mQ8Sh0G/FrHt6tegy4xGBFW8Ww
KCNUn7E9J3r/awKPcETOGYMPnY69kF3J7+naLWtZjC0FA+6qQNd6XritkjQJDYYbTgzNRWgFVlMi
MsKOYmQjHeDEf+RzV5iBib3t8HLnJj+jcoePEyznX9X21wNeP9etZg5Ge9Bq3YUjQoXstdUxfrIO
cY9z1QpjbMU5dnjXI/0pbL1k77j4FzbMcueMIEQWx3HVDpfUQxjaTUvpz6K7TpKErVLLvmw3eZsr
tHUCmlIyuSt9+tIrfzs4tuFoms37DkOHYzHmBX81ajDD0E5SMGRrKWxmAioAlmu+qnQl2wmHYaXu
qHIm5tTQxpMuLS+wExzWZak6uDk0kgmQBgEKbpR5dZtD65hzJPEYnN9Qm90HeLknZAH7xLZO+cg9
224lYM9MUZsLFD/uaTTwWY1EcnBb+jFJw0XKW5f8wrmHvrEOUpXVn1rcdYT/+4hPWwnwgEMRQzYr
pb+3uFkespYlZROSLtkctaO/gvkBCfN4lLMGNDRRt0fdogVR0bfo/2G+pzBxEwlBarS9MXAj8SdM
5J9Au8PqgTUVngh0wu8d2+PODOH96f1+AIXeI4MyzyZz2yHCIJ9NRzzD49M/ki0Hs8NNkEcV0+H3
U8q/wEm0/gYbb5tX1DLfGy2adWTbaWH1+3AAL0ihaU7u/JMErMdxnom8hy+4rXG2ekCdmE7LQNI7
7+kykIxkwDRW0j0voThHlvrYbwKAZZIXIlMv7eikT+6iXn9/0f8CIzpSBwTXobVroGHvRqtuluNs
zaOCKTPRUc281iobvKCUJaZMBTqhrtaw+5DlQyjC4sTn1t60GjbjKrlNXJXdyqSXQQFHECEBbNYU
uZmpTU+/v84NJH730hGurhu2Z3Jr3c1+979AZLi7VqKSGKzOnVBftJz7bUUYbJd3vwZzI+yuPJ0P
IkpBcgj/gFEIjQg1S3fQ2lodR7eGZwWwyjKCujnFgCTuxCGtGnMPnVxhZg064CzOr1LTNcXsh/b4
1OP/t7Nq63vjXOuWRjeJZB9sJa+RK00g038hJ7WDRsjI42DCO50MhRj+xqwd1kwtkVWIKTARqNn1
+8sgYeJ1oUJoY18winThFcklesXhyCG7ODYv42Livhc3ZGVz2HpDEay5iZBPP27HKaR2GKsxMz7e
dCtFiTMdyu1gQyhYR7waXr5eh9kOJ/rjsI4v2y/jRFsy6x9//3D0f6kI0rbYMANK2sSZvFumIHRN
ytjj4Ww7vargLNzqpjnCOXJoCGFK3xPqMRXfeltddUiTwdgwWGRZ98VIk4c/XM862L57WagDOvOt
YRma9X7wZddWZAC+bNGmxSZleRI+k9N5YTo4YOhIkqRRsmtW/QnON3LS9kc3t/R5SFHiCrDSguzU
xLL+Q+X8l6UTqCgcHZYhNhvS9+BA4zrNtKhiZD3aWYFAyYWzLGQhpU0HkC5EX5XpbwOgZtXNMfKy
r0QXpyxH4KeEkUVMQWS+VK3s1z9hOMhPbHQZTVowt2QWeBd6mXuNhuVa1Jzef7ir2j9vK7CqxsJM
9yxQ1TVV8L8XOU1X1RPhZbCK0nCHW4Dy53WGlvpRNg2GH5X5usGTAA0psk/ra4Lt8KHN06dxneA6
x1Jnvey/jGbWI9Ms/RpT6dtwhoNSDEl0zKFLJjatwzQu1afMZKbjL/icR3gxs7R19v0ioXql8wF7
XedTm1TpHUgl8ct0HzJFJbjY7U8FRrb/BQhE7ROc7E95ygC1vZBDUjjcKdIEPAR/7MefCsyhEIrB
cO6YrYvmthRro9i0nV81L1VRFEd7pjHYBgZDlMnRsj7ptvmCuJI4FAM6tqVVz3Hr/kCjhvwsHaEJ
N3S1tuj5DNax3YJQDgd0gQ+K3yA7BDgOWXdjoXY9VBIOe0F3u1qovOQ/tkF1ClNxNPVoL83koakM
N7CcNa4QI/uKMIqtl2bLb2ITVX9O6g67WtooHZtu+J4MzWSUyQtzzWs7Z08S68B7yRDix7b5Fa2t
OrDgemtCuuJmVe8Oizz02fTZLIvyDxiU7v7LGsg1EfqjP1hTsLBl+vtL49QpDaQ0GtRY2kcdtMWj
r/KjMXd85DLqhsES+zA4sEfN678lWpf59pz2dx+1QVd3bvJFC7MkyAa7Yq3cI9vV0/u+c/2tfTY1
C3px4Xso3MWk9cG2GUSk90Vb0FcgqD6r0QEMbfpzkrEG2xgivG92T7LHdhi07S3EQgaA6roBTCi6
E2RcfmmEjEzpqV5741/9uFiE79UsiFb4IFWA1aB2584q5HHss0tasvYwV0HxCKNxbPWfFaJ9CIAW
+xh7+LHNTpgTw6JSLvaVQ4SJKQjK1mfWo8oOaTQ+Dd5yv+HwpWVcF4luLlbTDetqBoV1Ekx4J3xc
zJ9642VbW7audpckWNwXK3y+3RZLopqQ8F9ukISdIRmOAaHFOaa5YtfWxp2RVKee6dhLrOKQ9vpn
rzI+Fy5pKoMbQUbfTpCU+Q8SbKAUeSkDkIt0yxlTSrip2w3YupyFTfJEywtRHpy6FUiQ8JD/1LX6
aUz6Wwf29gFbpFuXIYfEeei7wntMY6j9qOx6LPMvqJeCmpAFdE7c1RxK3X5Z22ozvqdN1m80CA9F
3cBHD/UO3SZ9f7W+7aOXXJLFuGFkKgD6BaDZfEjgxe4KE2dSmCrdp+06LXxsJxOctYoX9OhrifUi
Mw68BBZoNI1JsEGaBurnQI2olxcP5SEU0xrmc//FbqBn6jbWxDo0Z3/zU43aBWOdEvWTqbtfBguU
pOqc2K+iJNBsbz5wG3EYCJG61g3JmmNYXrMk4uCHZFJ3d8ljZKctkUbxi+a24TUHAa4KiI0ZDWzb
QX4os4ZRYYoeDSa8fVTA8jEWRjY5YDi7sVykmMBhIAM2yIsOPWt7R8tI1471uxh62DmRQ/lhIb+j
Nk/GaGlPhhl1H5CYHJoeUGbRAVRX9EGP8ZxAxrDkh9YEKE2sgSosFNLxVl5ta/ZwzEIcbaT1fs3/
AAFrgxhzJcOl4BIUoXwGnd02dNmDgM5D/hw63zbbZ2zU99vYIhRZEAoTj2LglJq8Tj87Lf1wsrDD
QXTTc5ZVCOS2L1L1q7uMwQYuwwN0MelipLA/YFDEydbuB0RjZwAAGCJ1fC5qFJAaMvTT9g5sM9i6
qoMLjOyvNl2s+Ztl75GhQSAoaIzAKbWf8dFIiibbu56pA5bmcE7XmwEVEuQ+4zj4RcKR6Hl53/M2
+by9nposX3HIz31zRc3czj4MC15lwCWnDOPI3dZZGmV7yAfNoxd8GHPN83tjzbtozWNmVhEXZR00
kpeGAp0C27WWo5S9WL9ywsDhT3rrzUer58pHbLorQ413rufbXd09DtWF24ZRWOR6+0Q1y2FJw0dw
Kh0KlH6EC5Xslb5pObio1b9vg70Mp0BKjsA/bhJ6XomYSA20limCEyB0D8wBAQ65KuIMPH3YfvTw
gT6x9rf/v6owZYvsBnl3DAF1DQF1k+sG1lS1nK9J+w0Bfn9jl5LIJDpqKPtQjFG/ow02raMHO8ZE
JGRhOrfh2Bs2lhYVsrSpL04LG0cjnSZ/GBgQ100xABO7LCfND/TdHsIBhGHFTzWhM1cYy/DGzeEp
ZauQNeOAPgaVW5fERbDdf5Uh0h4L49mzkaSJpF4CaLI50Lv85NQZWGCnl4chVuGORg14CVHudnhs
hbhZ15rjAuxblt0LZvKEGLYkcyBewNljndbi+c6erfISTe5z2kAxXhwkAD34jYNnE/DKLjVZiXEo
YjufYyVXsEytp4nZST5nGpoXwwFx8miZph3aeu9SZ9q3HD3SLuti94KdvgGESZj71jbVoXrKcs85
EPoofCTegDCk2aNQwmR8QETM2OHHtXNxMMpkzSJXJlim7w0MqQosGFOiIoIybk8MI+3ZGvv8QwUp
bztjat1Y1XQQy9cex4IgGjhJfBfKIMloLDNpfO5AuX+dePHUJGeP5NHaYg2SoWuKxoTT2l7Y0ITY
A+JX5T7M2VsP9XhXzM70oNzuCQuUl0xNy77AXtRPJ6fcb8vmbAovQ6HXd039OXK04bS9dwPOCmY1
vJUYC5xiYzCvmFiiw1r5jzWV3BhV6eMJwwGcNBVblp0GwT25U6smbrIQLv3q9LyNQKKPH0eTxIvt
vdhKd89aiSxS/PQ8xux1OVI7yxjUWnYeLPZLNWJvHrPAEsWgB0zj5GuIb/JuSvCYWbtYgZtip5nm
2U2yh3Z+TfPI44FG1T5ylhszNS9u3VMP5/Jt28OPYn6OmvolLWhPttPZjtNx3znwwsumItjU66KT
42Yvjtio4iEAF/yDW0vGt2NZlSjotYs1Fs159vL6DNLpBiZhxIy9HJrm3F299q8P3RnKn7NjkAC1
Qp66omcqYtg0RmjOMD/8elwdJPKwfVTez6HUeCciOpR58l6b0LjrZipr6qHDNo0JAn9I79rKvGh3
1rrvY5f2aOXea4ZFw8WoXrYlxnaGbz9WPbnM0TaSB5sMoKCoAGKRYdt+KvLI3zqoYZrq8/8Qdl7L
eRvrtn0iVCGHW/45MVOUdIOSSBlAI6dGePozurnr1F72qu0Lu5aXLYnkD3R/Yc4xq4EutPV7Y2/1
CGuJeMMLxpHnBIl/JBMQP40sas4k1zQ4n6nMjYAdoF385DOWF9j+llNPWEvktCdBZkfSSngRVbLR
rgSMfu/wV+NzQaW4F1QQd/pjS7OpPA7wPvuWO06NC2PP2dXhENwFnQ8lsUK7kw+HTs0vp3rZtpmM
j/q5CSI+OX3a0bhgWmMus+kyfjzUK7p00K2APtOmwst2oGigCvuWf+iO+i2LHjokgYda4FsXVvEj
CN4w9/sf8zSDZo/wLqcUPszN9aRBt896g9FUMCYkYdBsAh2oo+Yfz/aBISH3QziJTexr7bH8XgJQ
cEPNhBV4i4P5zpEHky/2DrbwsPEseiSnxNdVcQ+tQFA7n9G73uyaDfsVz0EHOdbRxfSsfqHYIw6s
QltY1XVIxSG/y1FikIOCuXFLVkD6m/ZxUISi8k/zEv9AcJOSXKX6JLVfqD0uecdGbtAZ31L94NfN
Eb4wUb9fA+MQSgLleX0sQrby+j1EdPqrTo2PrGqhTZbMmhu10BhLqAdywk6MOwQ/4rC354dWIZ90
R2d0vMIMhUt8VN1za+Iq0cc4FK12t353/fp3XbakBVUcN/rfpG7/0GaBv02kZW7pXQ72twRZwFWp
f0RmYqLfxkrAEpbpE4vWBtsInIpaFo+MFOZNWSOpUb+bXmNldfTo2HYMZYpRftkbhwBBCQ4y19om
cfVnYFUwEGVzrFhX7MwJluNCIF6RezSS9atv1OeMmfF2tfmZpWpCaubByecoSbN6wsqbHWUb4zNF
wLfXj0bU1Z9BJtPD/3yKLGTM6U1gjtrkauWDnFm1q81rXv/V54ThNEr4MlvLX2O62KfZ4yIPzOmz
8iCMR9wsh4adKJyG5sWaIR0OGIVSI+QLWfkmw4Sdhl+b+z4/Vu3Ac6XKdNxAD6C9ZtzVzLz1KOyr
iwmM8s6b2nsBHatXFc1keb+JCSMyGp2fEgLqyilXEg11kjZ5CK9c9e8R+dNDCJrcVxruJJC/W9/6
pdvuoEfQE3jgWwWucaQFGQccFKg2SMujPntA8Hx6Zf9D2Caa8iCHzmCPf/Qr6RjN78DHO98ohEc3
+kBoZM8wAutOvCa3uJzPjGUUh8OJD/A+dlCmCBRq+nfM5NASRvttofKnXws/9EwfaWmuwOt7l2Ww
4VGF6V5anxDOGF5bpnhnzmTc+6s46a8vTyEzhoYEdlTH+FVjsAW60FiwKlUYtQ5pEL/qEjNTtYMu
RhvWqBdUS6hIyKbZLpjRj7UqM/oM6XGT9Ge8SNawEFXgAGta3s2mrhk25N+mMQhPsps+dUvoB81D
rCL9vD4E4JFKFFe9j5ghqcAE8bAzT9rVWbQyA1ZaAh6ZUCneukk8FyUtjfCZMKzshMa4/S7MqtnY
bUoV4hcEWLBF1wLnrBw2jWMzeYSgprdcWbMrZlSb/cSIw+3TPZlKPKPIvb/EtyCawkOxYpWn1oCg
GiIpqYZ5I4b61AX2fiSB/hCSQLGFkoWIxQau1YzAZKTdP2RF/dGHjHWdieD3LOtP4zBCAvPzjd9Z
zj5up5cgTnrafsQss39bSpQgfSf5yMz4xbYaeYJ2TCYVo1jPbQ68ctOlrv4yXH6BMc0HH+H9JbMP
wsav0DANb7muYMqHhzFFx+JZWb1HGYjyrwrv9G9slXRESUbyjYUgdOtIJGi6BsDEDbmno7rtx+Qt
XFDsxeG47iFfZXeZMzEQlLDChCO+63dkzQGlx4Sf60KJ3MKPTDjyFMqjrcz4ZHXSk1RCHNu8fPnq
VLx+pf0engi4oixU2zNvKe+rST5MI/2hneLsYqXz7A5i468hrIy6OhhhaV2TQ1QjxcUbK2HMQXow
W8MlgK72CyTjRnfk6b7WCUp3B5r0nQiGgHhyXrHFr2M8kjxCu9rhArIYJG2lT6AJ+CW2fiPlw2Jg
ySzCBkySQi95XbOdC1tcvIEPustfs5ixXt8i4TPSGovfzHKfONI7Oxw4e0boie2CGk2oDEV93gp8
MdfEk8d87OZTzuFXI2d91D9maQ9Us53/sdS+esZYsvb4dLce3x5eTvmq68aaKBK0EgnLGEDrTuzP
eymhP03uq+tmzXsd4hYvi3LXrovcL3KWZ8Pw4La08HR0+9IQNr4hwqjZdnlYYe3AOUpPbvEHIdvA
HoPcml3LQZJSsfXr8hSOLWK0GjijDPPs4HXYmSDrtGp/OylxyQpPY2uV8GXjsLIuXSSc3ehCr2Vm
Ed3Bo3K+eV12xk2RPguvuxaNOd78xUVhy8lUyKw9CHgdD0vv/fKkYK5cGu7NC/j3pUgfg9WCtpxx
m+aTDaWD8iEJQ9LT1s9+EOSKxO7G44nYm3lrbXl27Z0RCP+SNvO5QycZy0Ke19K+kk+cAMBeLVre
7I/fBvlGmAUL5BXGn+KKC5O+fDgtiwtC0WdaauTtIw5W/p/A2k+xLcG2xaxPDcLjE7mAEyDKfXLg
bRX570lJ0S0xAAtjgbosy2tutThm0F+fiSziGL85Vpfvp3DyjrBt6ARKnme3r5ipVfX0YPQSGEAJ
mBwMxIUPmGQMfFtY4DwSB43iolM5nQgrlG+C/1sJYBXDtJWK5milPMRGiA+2r4anye2Y9nXdxKcR
gXggG3NfZj5XXj+dgiXqvjVdhpIW1qIdr+HRo+9aCN98Z+lU5u9wSIfvaxuB9lLTNDs2wWMF1T6y
QZsPhonQhOiGwUEnZxnschh5Hg2jzWF8KgY2PjNkIcDO0pJ1iQH7Z2YM5eI9OJiivpK38z1mDf9U
qsFnWHZvgfXkFW6ys9cJ6UU8rC/wCJjPA02hrL9BISjfhhZ1Gz7YS0GOz7EcV/d1rS7JKmjouy47
FUPhvXD7ppAgwVz6Mvg1G0P6JEOOAuQUAOvSIXucrK3bI5YvzBUmFHDQhzznYBcMedjJyfhSRc5H
Za+KU1yJizRZo5Fyx4R7vgc1YpExqMwmbMdBbeO9ndND2MFEL6wB8ZTDH6/Q2ktdxSfgDtcEe/IB
klFBXnApDw2TW0JaPd47e2mPgFeokVcRbogkX9EgkATop8+1zXpa5uAJRngDo1kMzxO6LsINHTPN
CAiIBCQxVAyc+mRQxtVuqY2jXQ3pQxGvpLDhNdla0jX2Uw+Bw83FfDQBhhPwWB7cYOqxgkwmCy1s
x/BKjmw6/GvjEFRBJNLysngQQ0DxBMjuhiPTin4/WE149urhR9AX4WvZByaGcG85hiXG7SRYl4v0
/Wth+M7DwtDoYW3i6yApl0t/tG60JfLbJFNS4YvwEUZXmjGYW5o6uspJGGQbZCZLWt861Dl1nBqS
Y0zI+/2YRgN6yjw467/5dbu3OyCRBRjXc+va6RYTvXGXzSK7GOYKZUIAKeVnEF9WgQUYiTV0zDrn
MOmTK0+Qc9QfFplWxVGRLu7yti9PjhFM16pJn3vCFbcTz8O+qovyJS9wixlzAH9ipdwkXXg9+QYS
BdY16gIA7kvD+kTQW3zRz450258QqxAXJp617wbzs48M9N4mYgZ20v6+DCyVIe9N9+Eg5vtiJP1G
C4P8ZJT7mWdgdG3jMexJkV7NaL0XIsWkEccvpQjN75BadlDoLfC8pXW/dunj1PrJSeJXZN+rRC58
6ak7wugdB+8YZquvHo0TUXb9I8Oj12HhM8HVbT87E7pD+9eKpONB6w7HrsmObddM6MmC+FuOEQJA
6IvAEvLSu9BUiskSRH8OnI0rpRJM2PKKbje9FHQoTOlgNZmh/UYutLdLWlg5EgYPWABwdTH5sQm5
Mzli1QemzsCTzPzMXHw3ZRTlox3vwwykQDIY8W0OzBMU7wJ0XWc8SjNDY9Z9MCN2cEAQLAUE4ebX
xguo3D+pEDUU88p/Yn/ECHG8BTJeb2UlMyY97QSCBKnHGvI+AIm9BFVunxkHePuafu8xARgw9XFx
rdgeXPX/qisaz65I80PlK2mKVqXATgw2YdtbN6/OrJtdvo6ody7C88ur7BzEnhWco9BpV5c8tWQF
QwoHUfUDMKWyPYoAFu1+Yx4iRhgXo+1oBpDhHGVHLS6gLSfFND+qGNnBTU5LM8Q7f/3w2Lbej7kx
nKrEfqvHzr1aiDf2KU7gKBl/kc0iHgoZQFeeSgk8zQruSSMCrtu1wSYY43jrmJ7LKxjMV3aXU9g/
UwYMz2uTbwODrPdifJlnhEegIE4oYFgutqiW+7oMbth3gECHYX50m2baudlU7ycjUaI7QGCdF8sD
DUb+wFONRQYs1RR7YOKYA98r/s69IyuCTImOOLXrsB38llCtGSgcUOL84hps22UN1dMJUvTJ7Eub
PPtdegBFJlwJbLhBB0Qxxlrlap5U6nU28XCa1q1VcaWwBPL7AeKAzGnyO1kDF6NlJvwczb+upqak
ge85XvAJRbQEoimHbQ1Ukm0lk9AM3HIx+zOSESpifF3I31gZb1mtekTHKQeCLymHdXWqF7QsAl/b
SXg3dxnu14ipGSoxA2uB+XsWjfMOOiUz8l3WmvYzAfMFSMtw3BmM5HfM/K7Ae+f7qM0fAzqZHuj2
JzczM4mdSRb7rlUiVT2xa5rllxtKiLvtCsRXqdVHDvhNFz24sYlDmzQbEl7Wji2oEW3irvnhukQt
ijJjQ0eDWi/xabDL6hdrytRn+tz1ZXjGdr4phwjxyEQSwICcaZR9dYwM88R1AIUrYHqge9vFVFYX
ZidYndrvrKnwEoryRDJbfmesKHatEsBhkx7HGV0haPHkxOgX4CJlwmr4r/2sttWR2R/zZnmscY8D
l310CIG0jIfR/uOFL079JupwfBDDTFFlRmAjYrJMw2AH1u00ek55JgEXiXkGnS5rGG1B9Q0REvpo
O6Xxju4VpGCcMMjwsmcWKulDErJcUpvpBlYUxJA64pjgscUBbNEaDBZmQtB5gz/j4OMIPsErRn5y
CDFwOrNd3YJw3tF3zAfbnG5zSHoKtdZTa4LHApIY72ppElBeJ8nVcOEa2cGDE/XNyenzh7Zb+oNp
yj/5aq3UGC7WAfYwbP0ArpjWhWR7RIlLGm/SRpLTF4KvCvNhn43wLsc0mw9EzJE4MWYkf/A3z+Ae
tIhi5uFmzYYscz8aiH47yy3v8xirbFeYl8R3zAvOQOrQxvvDWms4j4xfjA6/6YxjbBcMyMXj3mvO
w2h9C60iebSrBhnvjF1gnMFJldUCQcVYCP01JuPRoHQuyJIu850dtdXxX/QX/j/9HBxzpou9hBgu
VFDKJvO/NFDCZtRmIkTd6ImONeU4tctxV0kEqItnnuK4vu/4rx773AGOBI+ax+LZyNyMwfManBJi
7EEYTmiJZIq+QUqUctSa3O3Vq9XhpgHq2T07aYYKrcirje4j4066+3VuXvRJ4gvzVxHKH9XMbZW5
Zni0rB4BdQrFqWZJDRmpNbdhXvzVQfTfIGQbzpXVp0TvQK/lsJEbcOJEA8rsGBcj6S3jd8oVBJsr
FZ4fQo8MpWMc8roCqZDC9UsMeWZocC3YtdwlDQPbpmOzVVog/PXQTfsRKOJt6dtviMFlb/203DTZ
akkIDlTqRRKf69474W3AHhA0ztMPAiXxlsTnxgkvTkMOSta6Pcxj7NEM3b6lYcEOH2PL0nVqaJry
3a4Ujci1RugM+cThngbIsiQEHMdyxkNmyx8dbow7Srtp5+Nnw428ovJPuPxnd+v6hfsQVAA4y644
I0yGQKN4FTFV4N5oNgM02zmNYDOx5e9D+09WLN/1P0Td+t2p3T96kF2J+HVUpgylFURYiO7GmOOt
LkBipYFBCI2+CgCM0rMmOaMXf3RVNhkjAb/+4bXRY7506XFqjKM1B2/cx+D2VujhubOwYEo7lvP0
BT6T/KoZgWpzrZIsoqx51Q+PYD30rfxmgNv4YGoA+I417xgEvoCtATEVwzuayvRdCtBiiz1jtLA/
EoHfSkspZNB8Z5lCIHN01meeYeCoS8CcmfQHuVe9Tg6AdKUbJkrJOAZu/+kZs/svb5PzD8Eo4YKh
jTsU7aMZEGn3ny+Tn/pDmrrpuoGqf7acbCa7BHafVQVwVwOsUqFY3x0LnOycJy92QKCUWikxaiZk
QpjdAeTmXn88fGq7UnafqcTD5VEdb8II0b2ZnCbjbKEyQ0LBvF2L+alDmAGW9lZ6Lr+Zu77qdfb/
fVI4/zCh+SxBnZDZdeRzXPxd1NmmLGAy8qDJjJK3pkkXGqY5e8rIwo5tA0Cv81NfjHq9ocdC+prO
GBeBtpfXLAsmDBo+ng3rw0FBLYLurxno7BwEIXQqJr6J92BbREaMagDcNL+KSp7r1eqYc6P+Kzrq
jS4CO8aGsfkXuaH9D3Mk354T8NmhP3YIJPmbr61mAWOl/cASrVm+5a1fb23A29t8XpOD20hirft8
3hBWrwdLeoSsNVxB2XHwJF1yytXwLE/yF5IFJsy3B204GgJ8EiiHIV6lH//3R/JPiSRfsxtg/EKm
jzc5+JtEkjigiLsM6V9KPHMer6dxrV8xS7gbgwzXY7PGGCZYPS4O41MjG8kdd5f6Uhgjt0/KXEIa
/2qrVNre/5BJ+jBJgGAoKAN67r8LuVv4VKJjebUxzdJHWn8fNuwXQ2t+zJI+2hUI+o9dbGODXVaw
7qZqOx3SxhI0f2LtLv/yIwKn8F++IN+2YVpYEc+ufq7/1wVnBUPfC9YOSt1oY2oZwCFyGpwN2z/z
+iTs7Ibsgu4ETppH8AFCF/O3JmBo6VaK5AkHr4z2iYeaYEqRw3eV/KYfA/psgizYdPfB99qqQOrg
ENuSWoMKCjWQmIBPWK07sPzNnVM3G0+5Ung58e/EpPwds+aSdzMTp2pF2RGu5oPZgsa0qj+iA4Oq
j0SOxfisR4RByQ5QcVG0IFLUVb5VEIFlaB8ap40f5hI0rsM6uTKo02PKWRjYpQvUeCIqXSRAU7D7
9nX+K/fgCk6ggUDwV8YrKXJvrGtwaq0qk1VM/XuVTj/qchrOenY82iXBH8w94cVw9AivOQjvGbzQ
+Da3yadHfggzflFfAMQjebaCs/7ZYdKv7kZpNayxG/fc/4kSKPGOM8nv9th/Y67JXVWQXYZDHm7K
jXbrL8CB+84NhksNSY8Si/aT1Pb20rFZLQtnvc6lrK5ttJ7wgRn7YBEpANsgeXTpmOoWEXA9slVS
VTUwD1iCs7Oruo4yoU68w1IjbqDS+XD7jy6MihsZgFz7ZiIuIbY4YBEDjG7bQJM+uIztTWYUk33w
MgUJ8SN6kgWRNULOh7JDU0Bu6H3nL48pCnbiYFJkOUkSbtPMjbZta2dnvdhaq87YeS7ktIF2A0O0
PYTL197Q7BwcGeEJyesm7cbDbAMudhPKY1uIaaek5sw+NSbAVvnq7AnPPuYDSG/YAH2YPulqq/Ca
7JYj3bnTAuhZedPg4cPJV/8ZNokTMi/umtJ4lU75g0Sf6U7vzrW0euqxvyRLfZsG97dVZ8yi2JrM
1MZMj4yra0uOwYHdYGRfnX4niXdgh+xS5bHgqliF3Un3S5ag5Dxa1zOaEnQElzaWQGcrJ79/b7kw
RlR9G88g3sL+lpet9SVtymJMHvpR162O1soyCIoOXWXc8q766Cy8bD5/dRGyEADQFkA5+0muqdw1
RhvdBaBg7pYEXQbakU1AaKe+hIw1cgmQnc6cR3tB2s81tOUBRCXkUCW/x2PMd0MIRtet62Niwn3F
A8We6weBBT5+yhFieQhOQJof7YQjsrAfMRiJe69pH5NxNM9Wio8pM7y9yWJn0xoWA9l1vQGK7Q/V
7Hu7pXNeW8i8OWPUR6err12POqMZcnuP19Hdj10L1RWOvI9z+ETvc5QjLJskcaqjjLF5oiLQgswM
uPqmTZBXFra/J7KX/NUIOA2qhkNrEL2xjuO3tKFvd9z4o3Tux3ZZD53s272XM3JrosKAfU73H3TL
qVeDIhszIOswg05xJhoyfXaCWjFo5wP7k+wijORNMco6dzq5NYK0bho/4qwsL+Na3dwxO9WTkZ1E
caO0P7itOz8S1DbuyjV5YYE5ndSnv/Tulbwh52ThgvDKg54GAyh4d9Y0fajZNSSNajSw57NMSdeX
1qIOdnA3hX3l7m3hYlMMUNyGbvzeoWSjPb36HRyUrI5ZUMY4WQL0EHfSMg4Fvthr0laXwk6SJ+k4
7bnEM+iCWShTCyeytUzX2kq/mSt+SSveMQoFotWw1HdLi1np+FvXU9r4JZVQxcE8/UwZxlRZ2dP0
4T000285OrTFLEX1HL5t2j/rStZfSa7LWFXJSTTZVZdxBGp8mEbvI8L3wsOxWpEHMlP+pYvUlqkR
kyVvu+RufZ5wvGRldGfV63mxzObLuBZnSnFR5u1W86/mkHdFheuBxWNq0LAiIFfMJCodS7IJJnJn
le18MFuUkWSPndxkOKVKdVWGBbkDrbzGocTDN7Ozl8nbOOBXGZ3Rx1rVFJsUFGferBzu6pb6/zIZ
fQWQ3vMkJrZQ0mWvMvI2RMB/dIfwP+IC69gZyM1I7eZY2HrOBF3MRx2mayXdVI0DmwkzZsMbRqjs
BbJcPR3RhSJzw8OKNGKXVj2fZ/vHKOf+KJXFslR9hrB9KGScgKfKIS62Neet5bf3YySsM43G1gt5
s4RvMxBR29axma9KIN2KfDg24nNsu20cw923kuRWLmF/HqByDEMljylKhInq6GDYwDn7trjECumS
kBm6wk67G6JuKwYEmnqEpYWyWcryNU9i9pjg1IQcf2jhSBstNx/PzVY73JN5fMltyr+UeORNrzzd
mk8g7LR8kBF1sUkoCTEtcDREZvA5qh+XnjsbHRilKWMYH64nfTbaMJjOvlsHNzCNJH+N2YOFwImY
2vKguIzcs6qGAHn2ZXS3B6oRGmvq1upH6SL/LQwkqMDu2Bwq0pWoydepmSuvYfa5jq6/G9bGB6wU
useuEr8XM482qY04KpvX5zwUR4O3nCMfuAibm4h9yzT0gLpL54LTOzqYlXw0DUeRPbuIDTTaMlNC
MIrJ9wZXcbeKOYZ0EECWV7JY0LjI7F1xGiYLB/3Aigb6aHtUgikHmwzj8r+UaggXAXbmnngdN4m3
BHawqESYrZ8Zb2kQyazJn8FnGBa85oTnHZgHfJZ5MvLDYAnR4vRAmpL2TJ3GN/gUJtDt3bimSKhR
e6hapywxSEXz0l4q56NrSe11n6KX1SS9o1V+S9ZOr5aIwQUoqI2+OIs2t4iRMKzLkolD05sd8or1
0ih5X41WeVuG5bvT2iU+qeZchg9Eqo43L5wfKEqms2W5RI44PoDYpUv2lS1YmQwIt9Cs3VmNKM6N
bd1X+Ey2TdofVcGx1SKoOCze+8aqdjNyM8Q0w7GtMtLE8ILUptM+mVP9YYjqpP5SYzKaZic8Ewf+
O+ev1sznRzOu7guutW5NbLRunA14/38YcVPttUpGML6A/XEsJ7gW83RCYRtBlkc8IBQKu4ur+KyF
Bp4wH6YqBDLLvCrgjGT9/kfl0Wq7yUDmzyYdHFp1txanKRGv05yMJ8R8r7KnlJoacEmL+zmWln1g
clFuWitUg8Md4sX5fmkQsADTuvg2qd1fy5gwIzQGsb22gWvLC2IHn0lusNeynH4yKtC2FGWJl53l
sr7qX0cYx3xG6eKcAL3dsji0j2kVH3VZmSbkAA0B2oS1YIYLSxfUflEAYDKJDqc8jXYsytN91+CX
DgKcnrUrnuJQUDm03c6FELkXUKFvEU3lIY6MX8lSKLYN+TbSIyQg9wS3e4C6ThdjPnp1hplIIWLD
P4Y7KxPuY1muxy/VulY+6jbaLUkk8xFmeBmoOdPwntIlre+dpN2V8yL2eLK5y2uVRzikBy3hmT0G
USPPrBNuOYQYwysZQDIjrwUWUBPgol8aSNiAkS3jS4cdNUBE15iYkXhhLs91bskx3en/0gZF9nMm
107fZRgUDqXVo+ZBnAHCTt4Jl4m8BmksITsWpzdIxcCmWZ7qlkJ1aBNn60m0p/rTqZDXZencf726
w8gpArj5pt9mjjQ2bzULDcKOUtZ2SsZTE821UeXmBNRjJwuEDUHvn9ZQEA3kGXtt3u7SijDk0SqJ
iv6JJTDZ8PAOBww0N/3v+4GuZW3Qja4uDhwWJsr2lRzQcldbufDuwIY7j5xmML6dg1Y/Zm71lMKk
ekTVN3jRgNG/Ai7vuT/71O7OeGmpBOgDC+FugoxyU9dSSE1a8t2dXKYvjMfuBr70W+IDbh9Zd7iL
Q9BbEsw2wYvTYaxD+Bt9kF+x7BDW4xJ8ZcVlTZ9AIDUcn28iYhAOr5utShEfYje+6fdKzx+l2a1o
Ffk1VeAmN4iGydFWRbYqy/R1oWddM/J72rb+CPFP8UE6tAHGqZjH6GjG9petZ14wS0iSFq5BRwJ8
27j3Pmnf26llA1K67S9AFRnZGmzE2Ac+5eA45zHhXM2sT3ctvUfbQy5TB/27lXOqBxH7djcqPoec
hXXsXvTtDxafWIyxfc6kP1671WANp3TB+pVouS4OFjGcEL5o1ZgJ+mH02LrBVbOirBLutxvFN9km
z1r2FS7ee1d4yx2IfbBBBAy4Mbg9RyVeoY6aGV2eYYi8TOjjT1kz3xss9NnMp79ENhyFuRy6fjbv
8wDDoaJOrJU/3CEXLeCys35VpFQ9k3IZmPR9fp+yFeWzFi9g3IoLAQZ77JikHY/OE4u89z62U+pT
tH9JtBB0ZKlEjKx61rYRX3kpM2+B3WMSadzGfGbOSuirk0MvMeEhbJqmUjrvsD0zkahAqlbcinuJ
zYmUpPoy2O18z6b+dfaz5DJ6NPRzLU+W0Yx7I/fmk0Yk6HDDLE/ftCB9dq3mEA9BsPHdLkKSMkUb
NufNNp5qZ8/gmVDvzmMQovZDTDTq4xo5T6vX1zQD6cRXAJfeaBgwkzW0G5wFOYSoSZAFwbzFMr3e
lVw9bgP4IALl8iXETu0EAeDEQL0yEDTgUvktYWEeO2keJC38taWFyZENA36AW+zAQ7aCioHLqJC8
qfyUCUgMxZHQ54qZuLeK3NskLwy6UV7w3h2dLbOByxJD2ICa8G7UabipluWmgSK6xiTX5GxmBPXo
e0uS4FAoOtKYsQCD+/u6EMZH7R9fNF0j77BZzPW3VgFJCK98yUY570KZ1dvSaBjnZc4nLd9b2fEz
GiyOcg9I8Hay3fxGf2dBUWifm7inUZ3sr2PAnyMck5Se92WMByUXXLN5WPoHq+FFf1J1H4EI9sTm
r6gvY8ZqwOflZkPMMSAQRszB9FAgJdz0puWDk0vcox+rKbJyKVioZfZrRtAO91GW06jb7C2yBncH
+GV2Kv0M7N52DhV90Dh63ZeieRidYp+qt7waacGns3519Gy9Ei0qmOyjjmkeicq54B6r72mv/gXZ
+t8GyA6cFZ9NEwHRpv03MmZRdGM0ExW5IV5vh8mfsiT9sNSaJgfveK43s2LJ6MtfY/VY5amLH/2+
orY6WfSDmDVk0wCFK/HNCIzkiHX9iNbKVOF3KY4X+0dWcjeaifR3KXxURv4FPdaa23e9HbMO8brH
Yinzq2v+q5NZ4/P+PvkEqQiNKLRsF4/4fw7/3aGA7OKRDzLbwXdcZZgNivVkTuS1W3RtwExJjTEZ
xxKQ2G4cM19RO7k3vf4WEUsWaANno/I7lm+5ezZC6p6gM/C4CyKc3H4/I0x76lHJ4vUEQdulxd5g
FT8EZ1+ilFsG77SkcA7bLDnpGiL056eSC0r9GaBryvBqdhfS7lAgMCPaqmYnoTGw2/KZ2aN1GsqK
LMmm3qWhmpLS8Zhsw7dj7hvAtf371R0RPOAr99SW2ZQl5dxjEcRMGxZR7QzDFBvEendF2Y+HVhLT
NiRje8kr5whgCbNHzeFew8CCainLC5CSazWzOmeAxx1EEMnT3BubOicAIFfUDZiC57b3X40lOtrI
6Y9RQtZg7xAZpXv0EDGjF6M7jcafjmIa5ik/fpeg3DtT9vF1BgaaPeARLaPpecIYiSix2zYREvIk
r692OuU7R1U7DmVPY9vl3QKOhlgRxFpsaSR2zEyyNltu6ZT5yPtq7x73HzoZNDTHMfR+47lFza3q
1UI0uJDhOVlITzZVMIjtYo0QacXMrecebKepEbZV8V6CgD0IzsqgKYOdKSm4Ezdma1D0u3pyvgaD
mcJFDgsEhtzdtvX8HUlG/i9Gavu/rHQCzB3sPFyHxy/8+xNbcgxlzE2/KDuMnktGbGtKVAZxFp0b
p3urmxH38aXkCkSfKjm1/m4tBDG9Gp3WaDPvzKCHKjZaVzHLQ2EuuJ0Jbb0bRPRZ0CpsIeS0u/97
sO/8E1hLFeCDPlNYeBQT/t884Nz/Fd0+xDLNM0uD0d/Fi6Smjpb7HnNQ0YftS+lS3YwGfSAXyLyh
m96vNWo+oGg8+7hKeNCMS9cRi1LMyaexFiC4PEyjIZs2LGm4zQosGODjg31it8+xEMExDU56PxD2
ILnHMPNRo8N1ctyZYN+eV2k9Zw07/TYDQmY2GKm+dOh+8dNY6W7pHpCJ+ubDoCBdiLhU2YVHlwhW
7lrjuLRZfXXdn7bRPIZJ+d2e8oUBefIm7PBn2CMj04DKceAkKCiGtjzrh5xo203Tw60b4Pv85VOo
4gKzXjBD3hRQrY0wRlZ8UCtZhQoj1lS+C/UneUyo8HHdwRFyF79gRP6t9lneLv2Eit//w4KVCe7y
C/NkxbwMOHX+Lsip24uTNjHpoUgCELLO0QCrKfR+aKIUse+TH81HveQVCqLlNO8Fb/LO66oAV/PZ
jqiCFM6OaSk+QQWJWiscPUgWv1qEuc3JRXTwzqjVmxhQApNK8lVQZhZibNGVd9PgUI0ofKseQTZK
0aOQin3E8VOJidlBUzV362B8OpMTXGonDbZJ+qdOgh8iiU+yQO9BgTjfr7QNFibYr+F6bgOYXdBS
ul73npI3vdN1tafkPkHLqCrPmaEqd/yE9vLObbJnvUEXpDa1TJQ21kToHdQBhBET81lWoLQmmvdX
vTGcys5FGCIvyAihC/BqsXtdLsPKQpvhFJlf/tMI/v6oG9je2RPvhrtQ/fKqias9yt8ulfNjygVo
gmyNTXYXyiqVlwJlQaH2RPbPUEzdAW0H122dnvWv/n+snVlv40qWrf9Ko95Zl1NwALr6QaJGS7It
22k7Xwg708mZQTI4//r+qDxA1zl90XUbuC+u40pb1kBG7Nh7rW/Vbk3Hqemf4+pYtjwCjN3V1OrO
gSRAf4VrYEYxvmMERWMlDgvCDMhDJX/Q4HwA8V/0J4gtoBzd4YDSk513ISRUDdYbxrePFkMV0CH5
NZppb93SKwAMWGvHKrCnV/gk1MlwM3/LDXS+JVak9HooP2YYmg3ADZb73wEA6SIOcA20+L9vQ4QJ
UYvybK48qis0AVmKRlzvxqAm63Yp3/FFEOYL4TF8j2am6mhIUWjpLu6lsMHl1RjxpZ47Ah/8Z8gP
f4Dsw4WANrZCW9sRBsFb9e/Y8d3EFrXVyh5VLc0AZBa/D6q3i+DW4tSBoQVV3kWr26xLp8Et7WQR
6y0PGNK1EeS13jpmtk7y7BC2l7BlKQ2dsl1lmv8wRgkOfHfo98oqrjWJSNe5DF/0iKOhyrEQKCc8
Ry1aIWY5eKp7eVdK9UnaGyI6z8VElk409D2sxOuertDDHNPvs2pde3bJ/o6bMbtT+AJutYCv45Ds
oNFc4ki9J/6U/K7aq8Q56KNhXktRvgDYjAEV1X7gLLq9xsI9KVqu3jhvkG319DojHZOYQic2F47c
xalsyUmCf1z07Tkq44McG/EExoQ446X5WNloSJke/ituzA3x8edqy7d0y7eFsGxBGMBfmLhzZQ4w
ebleW8AYOBdp32aTbVzI1auDHrs/5wpfbYtlylGl8/cYCf8zeUtY0NLhONQcqqKExpVg14+wFj0b
IDI1BVFxLgqD802q32WW/cPVxg3nd3lUqGS5S5F8lvYechS8gIzDg0/obSAwSgTegCpcI0tjrzkd
arRSvGja9yhJREAzwQXWEqfbkjbLrnIjdM3FpSeD4b41KVey2T22klOLO3nGPsmAe0CUOWSxbUOX
cJt1FXX2Ji2Ywiydkds/2ouWM+qJDq264joMCDDj5bq3rJdq0PLfbiAcgMdco/upYgKFgUjmuyGV
r/bMMe3WI3ALfClaztO1NPKdnO83EAayAmLMbHhS4sq0ed7cdCoEWIWbBuOyS9Tw7raeDAs44dbE
78xsXZr+veIovE6TJc5mZEqgXMLBKO9rWJAYGxThrlkT3Nosw+SGHDzzoEDAFc7JxRT0Mm/ru1Wq
4k6E/rwyZffip+R+u+GPznipMzaPRPTWjvDdHnc/GibwtvflUtTZi2L0phUh+3FdmbRdWjp1jZpf
x6iv10ZTYXzRoi15JrcC8gY0hLLe3U12/HgbP94mqFrVw1jWsoNv+58VvsN1WUdIdnOdSVeYE2hK
V79jWv5bgDMtEXqmuhlUWzSgzCcjgTEbSU6ZFd0ushvuvUWvc2vRRQPeS68bDiZL/SV0yB2WcZjv
Gl1u51g8MP+l9ZjQ+KWxj7iEqPf1zcaHAo5WrGWdat0aVu7iJ1Vj/3NsErQckfHbTjibI8ltc7No
XYmEzxLaEWFW/6TaYRIRIqQZrE4CuNnOw2jtQ9ONQBSVkIYrJzvdqrT/34Fbuy95+Si+1L8vD/xD
VlOTRHH7H//+p+/OyQ96P/JX+9ef+tMvqf+4/TN5F8FH+/Gnbzblkir+2H010/VLdfnvP/DHT/6/
/uO/fd0e5V8Ebi2r1f+5Pf8/Hv6PX1te5T/+tm0+yh9f/5y3tfz877wt/+/CJjWCclaQ46T7Fjys
4Uu1//ibJv5uWOQfIavRxQIBXw6gy2Qn/sffhPF33dN14evCgJXmuFT6fyRu2cbfwb27DncdikE0
Qs7/JnHL+DOuS9iubXsIpRwTDRjfeX/BdWW1AIG7GBfzYpj2vTVSdbc075rejE/QeWKk9Y21lZ3b
P0kPAAopraQvJ7R3aX8Cmp0ubF+MYQne/Fd7wn97bhxjTMMSi9iHKJu/qu90Ojatkgp2x0L1ZEDP
FDJsH1Ae6I90v8hPnEw054OFO82c3ZNf99oebYi29idOKb2+mEw73E1RCsDlnz7hh98b07+VXfEg
k7JVfCJ/PmvxVjkmRyybwQ6fku/+9biSAElO40ZD+9kLXCS3DQtQ2zmq7PkszcbeVi7pTLrXBsnS
6C9yMEm9MEZ009mwHXN2CeDR8pLOsKlmhYN1HLvpDsyYeIqT4tNvnPucITyJtojtGc6ehZY/APQw
rr4VQzMvpjt8GdDtb+C8cBSwsgmkULTGY5N8eSqo7FIlqfWiGyUjVZe6jAEx3Mh5weZG68iCE4sO
8EXFZX/fJoQ/6VayDS1MYZUv0quf+TH0B2ALVQpPxeqKZ6ub5/v/+a1cboF/kpjxVlJmegY7v00G
li/+Su6XtaA7pWfdyq9IMbMVuWuQuZoLLBYUF+9Dq8eX1PILZtkAy6NKs8GhC9rdL33Vy0vXfFQ5
tNebUbURR+j58O9CGiKUm/UBF7kVhEoRV4smeK1QfFFQo6BKJh0tLxHAcKecozXG0NpRT/Rz6S22
BIKHjIq4SWNYvDR88bEjbBOKmBV+xf9lEs7yJvhA+HXoiOTMuNZf2aQWe2nYRvgDfv9pPdIPlmRe
h2kjdgkfQ7y4ynP72YRL9eKlxh3CAI9uFC2p26splJ6c29BvaOlz0Bexcf2fPybx3z4mh0udC96x
WbRYrZY74p+Ed8iTEZA5WBZQ//7sF7ecIgdyo7B3yRlewVSJB2Jny4emiTm9ZTK6rzL1S6/D4Z5C
ATdZC8Gy8NNyB4L3WumyOReO/53fdXYdIuVz5safEqrO2RgZS80M5GD0cY6Vnq2dJWXrf901KP7M
g5/m5SbHqvI0mm21dZqOY7aGOW84oU8XDxFg2VnIi8CPANHoueyt+n12J2vdwXJcgS7AJlqZ7dbz
6mSblQd9of25TvPY92N53xTFU4I9bIUXp7rEqvzp5+NL7o3GMRJd9HtvZc9jz/i/rSi+9+c1BR2i
A+/HxPXrGp6w6Kn++R0uaD34o2DwYAwpyp0RoEfT+pdxNB9rateVZsyKs7EwdxABA8YU/kabL2Fm
LSXvKZF0HjTDsVAZGN+9wqeX1hfnSvxocA6dw5ikFvQG7mqiuZEmvnsm/Zg6xtBQGlfGZxNhMhTj
ZAc0G34BIwjG2QzfxyEH6wF4gUB3bRWLbJeVcNhdEKOcXf3m5NRQS2Pi48O0gvGG4Af+oHnX5d1z
rAF1aEC0zFJcvdR7wVMNOF37Xuuzs1/cosHYpC84+HYgz49Wx3kXr6xAX8t4tbh01UYM06aJU1Qy
cXN10e8lC3PTYGpgKypUbH+zTYJBMTxW4MnW01yfmJzlgR1aBGp4n8x5+MjypyyOXrUQjQmdZY3z
tOcbRNtExovKmifXeGKkiDjKJ3EgR+oeI79aCzPFO9t/yOmqCmxvM2sFp4bxvoh/9TTavhk2HV0O
F4RZChKyjAdP09KDryc++IjSOgwcg6GXi/bcwCzYxrmFFVqq8rEsz6bupVeR3Y+e1s4PIb6coEAE
VEE/c6qNUfIkWKyNQNMSZDmOF840BMyNAbTywdSjXeVpH0Oh+1viFPHWTuZ9WpV/fBHM0Xj/3HtZ
mXKPAWF+M/2KNkeHAsA27aM9k4vmRzYDODhDm86Pq3tUWenOqg1xMqTy4XiUDwLZN/o5+OACIvsD
ZjWOFG7OaDCef8X0O34OaNaMHCWYAxlIM+L72xe/DW0kBrzLURitUVWGp74I0W04JbIUHqDAtxNG
vM3LziiZXlVjZn/ZpAPLCKG/WVSHbJyin1WYv6d+J78ngoQtjZyHb2GRjGvPFsOT14dkACXOqbNL
ddEJEB6JeXhWAAaxgCBudNHZ5rb7HOv9u02L5mIs5g/sb0h0rDvXH/uHVmu75wRwjenU9mtWV1v4
kbA6ULsgw4vUi+b63xRJoju7Ieu5quP4YWaT8hmLPjaine97OE5tNMpL3ZXMnAXZy05DG9oyvYMP
7GBdeGICPiVH/JEID7qpMp+adkImzTX0YofRx+iaiwDKfOSYnT7Q3VXwunv/KMvO2Nht8+v2nUq9
Svz+h7pYheVgH2c9RiAhlaUdf38xtUttRQTRTyM2u3i5x+ukojUFlamTyYNJHOl9ZHbL7E7vycOL
/VcfK+GY+RuyNcMNFD/APH4LPRPmAhgSkrlguCCcM3su7BEuPWEgzdplaHL6/UU4HorvNTTXrpcL
Sa9rz//1hTFNtu8l4Xt+zYezdDYjMxveQqU7e0Zp3RoqsHnU4NecMju2EH7YnA1NWrpxrD+mOi/Q
jCoGE3lHwLhvf0uMR/BcX4in0egk2WM5TM29W8BdJodcg7JOLGptmB8OGUdj3H/SvwH3Bc5QoZfu
aHYwqTlVlS2OdkqIxvJdCeYt+N2Wski5T3v16Fl0yNJenCUP/9jWDL4Tkg+TDCJAmk0ROpC5DppO
mnts4r9UQSOBXVnS8RKvMomfqonJWGnb01vFKGZthpPAqAYkBxZZp3bFYiUDItMeDa+f9jogt1JT
ULXEPFxVCh4kam19N3aBlvvVu94OX0ajPhOTLIXYoqg04OdB+tfzY+1x4YUwox8jVR5xArfXLEHk
7jQ7fzTVNcNyplr/mkfVtbTsepP4sn3oI70FTQZCwQxNOHl+6R+TFlF5FXkb10aEB7uk5Jxa/IDr
kZ3GNDQP5hBudIkKGv362u/6hSqRvEE0v9l91r/Rau4QxW85E5Xv28Zqy2faTDpiUEl45vJtVkC4
kogDrvSsvnp4c/fFPOMExOPoxfaT3lfT3e1L57omQoI6/0b+G0zfopOnscnprHfop+js1jvbn1B9
jBaFxWBjQcblS/KZF37oniXPs9ZSkDsJATRaCbVuKPW9PVH5To3dX013ksfG5uSP7qG/amlUQLHM
X3vhdFepdd3VRZkT4F9Dgtgv7Qk7rpHW6OJuykpYH2mRs/Rb9t3Q9ONuitmu/Q6YQaLZSzTI8p+3
72//5ZUldnHSzEbZRQ/5kCTB7aUhCs5Pjf3aWHX/YaQ0Jz2PpAc+0iFqTMJV7SKokgznEcVLQHiW
ubcWbS53h7+LMwMetDFq2wrl4ZaoGwO4eqhWYY40FrBvs4ucCdz3ckSY0V14TLtX3McbcrrMM5VO
s4M1/Q3WkPtI2Jv76OdAyNjpft5eJ1FHhy71igeXjWTtKhQlfuI2j3OfFYFdxzvDxClQD5X1EsuK
Q2SJSi/M1b0/HE0Dsn5CLt2qJp/x1AN6LKoZTkpdMKrTSxbYaaDfX8flc7jgN40E32bUxphc3Mhf
azGC4wKx8ROhG5Np4Z+GHRlMm4K1fZWqJuHWjp9nRNhsaf01nRGYFZ4Pnyv1Hqsl6yzVh/IQ16h4
6xnz3YDRv6n06rH1ojvldN0J0jNouKh6L4C7CIgsZv8ylTAY7NFrtq0niq2U6No7z8ov7oy/qyK6
hHCH6cnnVHfmbpT0077aynBeMwxxgTmO+UNjwoWdC10hnI6ToGQSpYuh2d5+vGjwEUTOUn2o4bMz
5uSEtaB+AlP3XU4J/XjQiE9dEWFo90XAKVRuO08+6pSk6GXTL0a7En7BfZrOQM6QOiZIt0p2lWoq
1I85NRmMyPjZEkO/od9I1EInjmrqL03fIDEDMXF2c8alTcbWxTkxj2IiEAb3PUnbdkUfFvoa0s+S
bsbdXKFen6EA5VZztdlIj5Qow8VUkllwn510vyIWHj856GgTExxwv+QJFVUa299tcjIOA9ZRqDKU
iOj/km3v3VtIPtfS5UQ8ln6QFkVy1n1K07w5k2mfvUxtf1a9fFQgT+g3KJpps0UDHli/rLNvqRGJ
k+JIyBAjg9GszCcntb5ZXPV3vHc9iFpnDMU6zdu72gZCSP7mitFPDxcgRFliQY7aeIJ0o3HuP30e
J4r6jV94K2IIcz41jYQm5NctEkywngMplOeJeTnJ6cBluqJHro6hPGnHaTNX073jUTBDRSUoJHX2
docHwG1LhgUZHB2IxKMScE0ZyvioJS5ddE06I9yavkYRWyKvJvmK9GBv3El5r+f6yquIPcTbPzBE
FIp6j1y47ol2Jwa28ZeW6hYJX0fiOU+GBetYUtyhN9dJrsDCEWa9hr9g+q6DN71CSteQXNjyysnV
PZq6Za5NyVPp4uGxnhEgVFZ112bVtjVD7+jAxoQqsoPR767iobznKMJuCGgjaO7qRO9prgdoKW2w
13BikzF8ckrN32s4fKKKuYHD2F6Uvgt6NP/qpugCWC+5jBRmzdiVWxOOJNRRvOaNWCetPu/H/Ofs
w48lK/lUWvNzHAm5r6XXB2PPGtaO4z6Z8lM3ZWtVcFm6E1e7F4NNCdPhGVMh8jr/3WVvWTVJZa5j
1/b2oSFfSeUc6Fdr6JNiypiscbFzf28sJHCJCKG6qHcaIKySg7bqE0XrNJ++/Imp5DAApNSNb6Jw
hzVyxuYu1qpzp3uP5qBrgWmFFc7Ogug3/8wE6sVtwRINUoS7WqX3Kbkjm8R0fnUsIhvE1hN/l2pt
Mt5Ly2yZR6RvMPhtPhPRbZHEHi1Pw+YajrDE7flYOxgWOZv2pykfcGj/GJzmkvh5cT9ln6gxvB11
3fhUlPp3/aXjut/7AxAeoEoQtZkq6jHiyqqeT+ewN4MRsji5OZiJ7dK578QoT95E9Jydzp+eN+2V
AxnEqJUHGyUSxxEZ8gRsnzYDRyjo+3klMhC49QjK2boSt360srhdTSD4WcpLaElmexhiaGBlxUDO
RZh1STPvrIzqWfh9vXVqC28NKag5DcOu53K2mhE+d0/SSWnQaSynuyhqkSqy1OsOUeD2kK/wK3+l
SbZDIYIYrkULqFfQGEA63CmsJ4wxYY1bmjzQ5XtJCvthGkGDYeHQAef5X+kEVXuq8fCoItqVz66J
R40spe+RRDdW40sLwpTllBz0GVvESk2Gd6ymeZ31BD7pSOsg/mLMiThi5nP1HCFaLcIc0qSlvJNP
Ejpn3LQJerHkVjTHoui7XVGlL6UW+k8+emBU+uqqZVhrJ4fgWq+AWcWwTjEHXDsxvaZxyhYTXHdY
zkSpRiY9EGw+/JSbJNPWNIVBCnlINOeZS9hnOVrkK/BH2bydKLymcCLunLoOmceN6PFY/+NOlzsX
uXIZlUwK8Cf7oi7u0NiCtPYHgDdd+SuhtxBUukCEOIJNzbzTIsxiN7DuUKWFj2XlPFJU6aYmPzzb
exw5wZkyf50lXhFEtitrAUwJtyl3k0c14lllMKd2eVY5jdhCIYPCHZyBe5t3c+3RwUKaEff1D+kP
bI0cqLgmEcQzOlmXQDUwekkif9COnXFgDxvKIEsCVvOKrqJYzsd93I4/at12WBDqQ+ZGMDCrAhWj
dxGk6DAtK3/qBiOtSYpVOVNiO6SpB54s6AvxzMHZUdzpRjBa9bTmClHrlnzcOQ4JrZXyJNXMElFm
6YIBOPRLPyJ0YjgbAOQTGfNIjkvSRFkjyQ31PRqBuwwt12Ea+MxEM+H10/HI0a8AJhaVR6sV7zQF
JJn23xVwiR2TOEjiESJd00UQL3xwwmEBtHsGyTAX+4rQ5WspnU3VvWIgY3IzSLUlt/vRCymTI+o4
5GfQkjwz5HwrwExVNZy20BDrbAmWnmJgrDTt4PeO+DJLnfeggEUStCjRN8ROAyZlLS1jJmm5C+NB
w+gyeOPe6JN8F+PGZBBZBg2GjnWnMxRupuQNcE7c99VnGyKT7jRz68A+A8op/W1FhT6Oc3HQLHXw
/OG914IsEl8TpPS1QDTCQNbx8oNsoCeHzpM7xxxhBoSWRm8cbIu4nMrxtnU8mDBIXnMzgzkoC16N
p3apTv3aYbcfAOuuvMkPSclGakVj4epW0yOpPZSwmZEFhcOSYJYpmZgha9mQoHolk5fpPFK0sF15
A31hAZ9HeLrcRClk6RZBMRBZ9m4H1k9G2Na6kjb7mK0rLuwuC4zK2ehl462Jr433ZigOBl1ABwoA
KWikIXo1iU3I1ysR55jP3C2DyGbt5Va102MQ/kMsu2BuV4Y+VOdGIbowwNYh2NuMhR9wKFB3tIac
M917MI8QhhGB4OajaW/r8EO8ONm4xvg6+WzwqHme3A5EtrVkGicyCabKTYhHnNlSTOc0Q5IPdAs/
QGNQGWVoVTaCsnYwuCu8ytsaeSNYTyXKkaTvAbdzVTplgRjW7r+bRX9HJN139C6oHEqNZyAkl0pt
n2MbqWxPo9xznuAr2Vvb01F8eWsU6jFD0XkTi2VBY7Zhm4hlLG+xVaBRSl+BgH/qmtsFSdI+F5P7
1Hb1t7gEoV72ZbXhkBTAmzS2YEaMPSxs4pUjtobwbLM/bL1w3HstgWV2Cah3EqXEl6x/oncLg7ox
og3qCco6nWlEZGdPbU/sIIJaIMo+at2Ws8NMHYSTCrVF5WWbZmhnzBYeeLJkCmxWBxb/iLMWru/Q
9GYQHEYUtCOMxaKsT15qvmhx6K7yCmVUNrgl+nxrPXUomg2tk2xArnbsY9Y4zza4h3BXqBENnxMh
kyp7MIqhxZ5aEFPqpWqxBeIezXR+R+tfLD9tj3HEfSVmYzMYBJiogqNu3a+oZ521y+/vFamSSTag
fjBTQAmhijA6JOZJFfKi9JYSUhDcnFj89Vlq8wZy1Qar84VKn3YgEX3VgAS+awH8Fyx8w8xOCJ6s
smjgoF+Djx0r/kILDhDBul1N77U3POgV3ZWIni6dGPGopvEewvAxESBCKs2sN9SbU4gZ04yBqmT2
2Qk7os0dwZKWKRw9lQKNSqq8wzhlazizjRA/3nCcffYN5HlJxF7CpVTX2o4JUBPgkmRaTfl51CzJ
4aJZEJlehFQ+d+S6zSK4f41X3hmo0e8EKYEU5iyAzeDvo9lu9kOHQhEwItJpUImxGY4bOEdwQ/XG
3+YRgS4Nfiu7rd9rPp/zaHUH7PEHkpMkkRWxeR6zed1PRXpsVBUwZX9v8UYfjRZkW0WY2QHFSbTS
jCPHyOmb1dgicCvDWguOlyGQ1pXqI+2B42Wyz4SMt/YiF8OChn7ZuJhlRkbi1K8ahxxsRn4Po/OQ
zaNYdar9FTkj2isnvggzCjoxfGqiuXA4CPRqQ9l78ReqKBTED5Ti3abxrAuFBso98oDac9zZb0AK
PtxsQXVsHUhgqyVCNXZ/jBP/l5UXe8+ZcAMOh25ipXbkc1eLH1RjVzjIwIZ2fe58IWSKmQy8V1zg
yrI3XtR/U6jgViJyT3VRkxq1vMh6LJ8Z8Rg4dNyVM4A6GfXZYFNGZTdlLvJLzsci/eqK9DrVJtma
5L2XlyoktWXKaSuDwQHnvOorepPOj2qwP1VPWJEbpRJjjKRfi6PihztyPxX5+AoIiiBVT39u0U7t
xHQwJ2yGnOInEKFFAPBhWDkFLzPzjZ+xPdJPNJ5pgXHdsY73uCxQYZRrPG7FBjDYe5pOMUo+NqG2
Jv5g6gxia6owoGlSZ/pLK0f6+/pyYyT39kMvy+oIGYn88hx7E/LhZzgf91rxmCJWX7tD06xaPxXb
1OvFAa/qE+Sjb7mr0Uoeq0uTkdzcgAGk9ONY0WnNgm0htB7G5o+sbr+5CWJVmkzL5mezrvRPYZk1
Z2Fq+9jocFm4wmIj6ZmhGBY8Ri0310jajoMCoSx745efOAA1mdWizQ3cQeE2R5DWjDrjL+QpynY7
ut+LcKqPNq3vCGCN9ie1zoiu8JNx0sYaPMhCP5RYOi0O9NSYtjzmmEV43pIJ3VCXau6yv6Z4cHuM
4HAEsO8YOlEsIat9Tmme+4DnkkJ+tXN4cEZ11hCPp4P41tI/5/mQ7ZpbA5G7WeixVIM2jEW7hmMR
XUKyk8m9sfpHeIQoqB4mXXbnPOrEruZ324kcHBUXpxJYkJ7U34cQGzksvXtdAUQY7fwLPOBh0LOP
kOMpxfn4VnE+xVfu0MVguLxB2VjsB3rlgQ/eIW2TERpEATfT4VAurZlZsjndFSrUXkMLhqqlqMFC
LTkKZ3i1h/7Od6eKgLIYtmNGC7i22utkJsQBGciJUwGDo2VSflL9C3t5BMCPSCxsZG772aoEo46d
XeFeYwqLsm81EuLdbH4rPVyVwIfRDPcNm+SCe8zjkQiTaYR7iAqEVQKnf83xNQR1Szeb5ML4w24c
ToJNBr4rhhnHFMIta85EIQwb5vpcZKaqTxb0nUIUGFzQl7XDp56aa4sWyIq8CScom/gphPW6UlXa
r3i/vSfcuj8R+23mOp/flvRJJ5u9lTvcefJo0lZc6a1LHlT6Rpop7eDmCdqrHpjAzmVSaw/2TAo2
eGqF/S28KtTaADnLqzQZAPgKRmFGyAl36XrqCzwp47izjZbjv7JoEUhZgLCSE4X6wEkw646oR9Kg
FlxY1uLY5K0/+g7Qk8IYLr2rH53uBULZsDWyWaxsByhEG/l0FjyKpR7cYRO5K1asdFvTUvE6pAKM
jIOa5dcOq49lzhjabwQtJHvTFoQORailbe21dscQUAqUAW8wA3Q7v5Bxyn0xaQASXGihfXSHNgKy
FWRZUs2t+0Y7W113BEMIrtZb1dWoI291N1XobQlEw3MItxRTqB0UKA/DLnzLXbJzrDj8FdGWGUz2
+b4dVg3C5GdBpaobj0Uv3qQ9sxdlBOFgawy0ThDBnKVU6rTPQl9sJ4MMCe8xlL65SQ0WIT7cK9Db
iOIlfXdcan+eMSRBCFRFfZXkeK9Q9LxhLpHSORsJqBqnBliHDP08zeXeq6shGKZB0JIYtnBLXjO9
/ZHXzbfMq1B9KLVTtI7WZJSr3ZBUD2WeQk5viyAJcWkWBE2sxiG76/v02QnVlZp0HY541HHDQeFg
XrfFjVou5ycrc2Jkzj1VnMWkbxiQV6dlSTkCRRBJsb42LbcPzBQ1d2F3klwelG2itQXTO8REXWYN
91FV0h1LZz6uCVSrR08GngituzSDXZJeZAk0G1QpBr8eNd5Y1SjoczLSGReGYyXXcmUPIeERbp9v
c2LHJ/81jt1HN/SNvaQlQVuiS2nMSorM1IH4OWBWNcwnBBDRkWQSLEd59OxzGAuEQB46T80G4JQf
GG2MDRcndJJb4FZQj3D/2uteJ3aOl4nVhmX+bNDY02LauJmi0zh4cnyoSrWLxvA6uxVvErK9FCjn
Kqdd7RvJ/KptC4UgiJ4fQDwXUrl3VZr73THbXywN5D2pOId9w43mF8ZbTl95Ldoy26TpHe678gxq
xkpMWkn68+Qau1ijFQAEPNt6efeez/1J5KCFhmlVpMCBaYSWbFVzSDYZbUyQnWGI2+GTYC1jVwn5
y+lN8InQ8Dc1QWMdS6LKma/6bm6v2nY5ujj6IfaoXpmIrhCzIWbNEtbN4mho8x4u66/IYhfWE1pw
oTGsB0wmecJRbIxbh1QnRazTyM1fF32OzLHqOHUwSwkfBjP87BvmZa6kjVY6SALyaJ52kRq+ky9A
DBvTPo/QvmM+o4uegLE7XA7HsRuBjNnmMUXJu0sJBpOTs3NxbJ+MCYZCbH50WseNpuffQic01nT8
hggXca8O9WJemtofKOBAlbq+oO3bvcTcGcKgynPNyTybVn4ixS0T37EpSZJL8GKoolsNhm7vMMyo
TZ2OftBZPeoVHfX7mDAidFloMte8RNJYauN3YWnloX8I2yzdTfS4SItvnqn4bTZqp1+S4hq8noiA
KsJaGDCNPFipXSKgz3hE1Q5wkstZchMVPjqh+BdM/o0yfVoGlkbQQGs/lXZ95yKWv/0vhh2qGBUH
TdO8anXOScyu2lXL+Ejri/YopsbZ+WX+RO7QY5YVLiUT01GmLJvBq6CQ+GT0zXczLXmv8BiKyRSt
RcoovUOW0/joZUk3InwzTLKjApWAMueuG3ryT+B6OAxRuXlTFKoaVvL5Q8h+WEU6Rfu8YogDid4u
3jLFHDgzL5zo694/5xweDSf6ge+PPRDVduggP0jY94KuMZItU2zkurGHYK0iJ9BHkz7aXxy5A2XQ
wacVIrXH2nlLI8NBN4jKo+1mcT9G+c6xedN1+IJ+I2iaOU9xQUPIcXHKLeIzHxz8XsdmAqs9XCtP
e27DMN94vuw3kzeQ2Mt5FqtA81XlNa20ugMYx1TRpyPNj78RbiE3RqbNu87rtU0lEUGkyRB4zHsP
zXOVxdXZrPxDljeYZzv8nlxNLCYffV4+4IEb1mVPDCJqNXuFVY8a3Mw3vuBOyRRm3g4S0U7E9Rn5
nnYavLdaQUA2AY/htI+gP9fdPRBpcfKdn1DQ3KPbqI/If4olhFRkpd4xbxz9LPTi29xwXSbCG9Bn
xP3F9qPHuKHDofROf0vN4psmTDLzKrnzWya+1YNN3bUe5DCvqJZ/ZmUQ186r0pCkkKNgEbJ7NKv5
TgeScOo4p8fdZyQiCrkQnWICNgX/cfKzmNapD78ychywIGUP2Zq0AkzbgZ6xVieqWYvJ/tXEXnyI
8znaMPVY13611kTSX0oh9mMt803UDQ/Y0tKV60DIdEfN2PvkJFbdAM6yHBllogCwxH0JjfsDJA8m
MFL71lkhosfR3yUeyz0DYv2YNUl/jJso3Fgj5oDWvTNd/1h0xkr2JsIIW706i+cYp9lam9sLIrht
VWC8LrvECryoJvYjLh14vnSEDY9Dr24vvCxPLx8NJDorwyHKxXIGoKxS2zYax44shydnx/65hUGx
sjRo1qCYVkq5/8nUeS23jbRb9IlQhdgAbpmzSEqiJN+gLAfk0AAa6enPAl1/zblhSTOesWwS3V/Y
e20wcgUcpsL7kqwYj+3o7gH0Jcjfo2FVwlQQk/Y3S+KrMUbbng/2RpfNLpnYs2HF5NmYMpxq3Ibt
YESwzxy5Z1+/nPoJPIvvoYgrw01bH6t0+MFx5S27zLwVoGgJFSL4MSsda5VKzzzPVvk0a/lR241y
ErhWMbxGQRlg6Yx7RcDVnlDTNm0WLaEOnJLcHDBiFsGqeR8TAYYu+x6NsFkI5ZwtJnkrZE6opWaC
ZDdPZbWUQBL+YgfXA2vkjO8I5keMfYs0JM5DA50WeOtmpiRnifZdGNjsqkiwiaWli0DG4ZvzGuZR
BzC+KCIyIsCcYLhFWntlb0xmk0x+xpP34jN2YkQTMq012T2r8l7a6tyoNAbdLRGfZExOBYjpISFS
gNyFno4PYTHtoG4hsk8w1wSEaUCcoDjx64uu6Uc9UQc3sllf+WZ+0pzgglIKLm4IXR/+AFExn4o3
uox0kgI+3bmXJTtUApazNcs9F5BDVog26pUxt6ptkz7adrrITK5ArgHQ6+t3bTqApXhwTBDFB2G2
ZYV4AA6bUiZhHxl0DiuyacicO9u2f8gG1rZNUnONjed2Tv3VrFMMJmDNwu9t6pLiYMv6qMbE34vU
/Q2WAD2cQaGbMysHGuHqSwQiDcow9SHMkU5Vcv8msYeJqB6Q5AXoa0JCZgqdsXgMcBffrr9FWokm
VrPvjnPCPRwCFQwY/lZqVzb5Tk8hUaXItnb0v8sArdkiGuDO9QJpjz4SHMeWRC7suLw6ekZwgP+T
4gz0nagIdfRzxEYUXYtQcg8Yk15tcttlradtoPmJVQ1deQHM/08mYm0X1+gLa/8LSzKD7XlyivK7
wIv4cBWivAIdDJfRDE3L8as3rnatoUCLARlkhHGFvrVBr+UfLMZIjBu1Y2PXH2Ho86H1YTXmrrcf
wQYuHXQwsTNmSIGCfQwBsAjZso0h9VkOvgWtpbOzIoLdkCrmUvtVRi4pjkBOh8Q5MtwJ6AS40SSq
eix65YvB2DOIC3+pSqfaJAwHjrEXP3jz4S3i0ALZbd97ZybPgjBnSo5PGukD7QcMLE7epMxgQw5Z
tGU5ihs8CZbJIH3W5zEPqZ0f8/4Mop/JyPSHqLQz5zHhdYgzeQZ+pI370Towtb3Q2keK3hIwwjps
JGT5PqcCjF49O6xWXlX88gCExJVtY1Fl6SRHhEipdZFacuugTW38PmbtaDOFzHDGQpC657r2N2gK
cWUia0h3m7MuJb+CcQoTYQOG4wJSTxM4F0+HaJin7Jpzbo42gttIenW9HYuGAhE9lBlgwaeEOiVO
n6xaEW7o4N6M3Ps5qewPKxgci1qhUJBgQMqMA30U0ThYRJd6WPyWtXhzh4odssUHkKXnNop++jZS
hFiBVZoyr+UYCtUuEdYaB97FmvLqhTF4NzpyW2f4sIj+QuiaYsr8o7D+u0Vjb1sBjLz3FJGjHgRk
kykiux+GEcCVuWr8Yp3Mj6stJW8bIzURVGtcAtyhXbBsXX5mO27eRdjXazfi9JZs17U+uCUwF/bm
XJza3ndtDadobld9FNRrV027Uq+P6ZT9jaXlbhpQhlN7bKLgElVIppG4/C4UjMKu+6IwQ6LUE15D
rioVJFACIW9DkgAsZVbAdUSeLoomnMFyjgEh9Zm+FdkPe590ytf+ECdM/quPlDGjHtjFxoH2woRD
gZkjdrFobTQKZpnv7O4jqGOSJlLoHynZizL2i11mkZgdU5aSXs6fV+9WQUi2Yq7MUyr6e6m7al21
9bgolfwafdZR1agNC2zEJw3BfwPqL9IsCp9OPCRLclZkn2n0FxhauOt7rvQu+h6bqYTXjSPAwlPG
g+hsSTJjQJjVcMhQuiy0Mf0rKxduNUy63O5eSjKXkN0etUzPN4Oj7lwZHHTwI5OGTD5RWb9GN0LV
4vFAdyjQB0B3U7XXunn3rKb3vI3UIpLYl50o+hxtu1pWdUtVZqzZ0t9aM/qjIu044WFBieL+LbAO
13wQVKsQGNslWgWTdn7gclix9oUROg+R9eKXXdzqR27DH2zf614/we5xZzI5QmMv/MlKr/cjdLSJ
+jG2PqXqAEvclmmM+N0nOapP2WgkwSLyrXSVWAJNbXpkBLUGlcJDUzs//YhSEzvSLhkFEGotPufz
QLwtElICWlXzLg1/QR6higvSTy/DMUo8Bz+wM0CeIRJqUfry27P1rwbq+rawBsqLyl8ngB+WYDa/
U5ZH0G6mjwmH5nJgyqXlKGBrAkuokIyfamhfAqSIBjbIvVOhumIMRH6iET0CVW8MlE8rjeezCVi/
qHF4qI41Gn6IZn1H4vxZGIG/yByXjOoB7Z47MHYddZvYnCi+xIl2N4d45fBALyZfBR/PfXijja9G
O/zIVA70JnEBcKn6D9v/B39r2apFfwNuBTaCkRCv6uhlgK0Bdv1yeFSW/wKS8BK5qbvBlVgjdnD2
pWWYLAX5AFqlnm0nQUPLirdacewetJAlF3WrSTFTsg7QOdhABO3NNHngHyRvy6+6VezZEN+oTLYN
Pw/FYbTMRvEJ1zNdQgah9tTfCmIcu5nzA4X2Vpu06crvH/NRuxjPnpXOywgy1SZ2O5bbfpg2CZuG
117JNm688m62zNdUXnxpJbEMQad+TzVN12TOkFGOmjNYLwKwXI2AMRvzM9Z8mE+kypVqWHTqknjh
XxHW30wL773SJ557tMW1hU9SywEbAA+wknk0HKRkC5CeHohk7Q7IktIW5Gdb2t+O8UYWCTe329zY
aKllrvp77AHeFeHJ88QmoCdHik17lxbRIuiLdxc6DObLaEu825LIqWOvUFwXacSjohM75AK11D5I
6nv1SsNl6jzR94w8/YE8JtOIRsZa2y5/AplzrEpJ3kM4iy3BVKZNu6vDlDBciuLKMndmJXtkZfSU
jQ941geQipTgqo9Ia1g/H3T+7jFGH3QxhBsfNN9yMJj5WlK+N7X1jQqMozXyufvrgv1rztZIsIsI
fM61OMlXrIIYnWrmgKm8JIEplqcOtVzbxWqv+f28ImIFUxu3IU2jpY+jeKvThxhJjMuU8n+pQnGP
ioG5xRwHWQqXXKfpr21DiLfhaHBSyncG8MxMJx7rTnzLFj+vNdTI8qTxhlOAKiNJCKFL7viI7jGf
Iur3mini9BaY1rqriK2Dg8XaJEnOPTvkRTeHMkwlowaZhp9yioiVHqZLXCWPMl2zH832+Hm2E1u3
Y+2ZB91g5EaMj0utwuUK+epI4tpq1EBTJAPUanxu5ASpqVqZblYToIg8VmndS4Wsf4NonONPOzTk
rbKSGd9M3hfdHRDzDtJYlmERXmY9dOmifCVc+WXyNIoY7sGODmqMEPRzbTc23F8jZR1k0lD6hfo2
rElse4+EimFEFt9RhXK1Zzq66zHEyG97PyRBIMuEVCFanxLLrYscIDHU3mPOdBCOfgaNysCa3b30
Iagl0TexfematBN822Z7bQ2aLo/15CKYoM/lDVurtjq51vBlukO/U5izurAd4aLJTxnkF5H54XpS
BXXzhmLPHY1zZXdq42kJ7reEhPYxS5dIRQZMKvWPalb2o/Fdqgi3siDefVMm4DM8tcoIfTKnfDxM
xcO2in7TEXrIOGy8iloARXYBRVvF7wZ3D/al/N3xptemlwgAPX7jieiHiiYOQSPsk7Hf0UG/tbb5
Ok01mYcphU7Zth/tiD05rl9iiZ+DK4EEJOMROd1HJyVrO534dUioeynYLwHHW7mR+3DN/G9kT1/M
yKNlnLaXjMg9D14CJ0W+wUIULD0+kAtt4E2QKN8dwyDInC2B3lPISnB8tfpwXKc7o4og97hl7uG5
3dKwyx3Zttba9G0gp1MTwxGJ7x3aYf79uPYynToVj6hHCUHYjVoJTvpFRXVASTZ8UElhGOMiq0Ju
U8CtGRe+H8F1HpFJGn9ZvHFMxSlCLftjMIjMEFaCSKq/GzHDTsZFxSm3/F3vX7SaHRf0Wsb+32To
3ERq477vmTJ2EtDOCJ2cANN6HZQloJpM+xC4mza2W377EeW15SXnyJN7STrEyWeYsoO/JPAxRYuB
y5gRkk/QkvQp8u1zHyCzb2uFSDAXS+ELKg3BB6iiinUTY9E1tKrK4QHrwFUwJxUGkywcnC1SIspV
oPwFQoJQ69k+oTFZIoP5RX7AJVF8pIU9TxmPjBYBscz/QY/0FAAEhXLZhGIL/J+xD+mmS0ShzCC8
nuq9RwJhpczcpwYurOiubG/g0zO7I9TC3/iaacJvJhAiUL8GjJebgnhdYvm45P8K1yY8tDGiZU2G
D47PWFsnbgQorqB0msvnXKNX0gY2GSqJD17lswfLRua+9i9sLNo5b4bzSP++Q6//zuKGxZK7btsU
cWJ2jfrmErUOVaC+rPLhgjklu6VTfAMuZB+sKnnttMvgD3dXjQTDa/ExSsd8NRbBlp7B3Vdl/An7
xyPCr17ndXoe04mPaR3pG/QW7lEvk2A72g05NrOkR7M+UjMqtpSbW4K4AX1hvmOnnDW0vJVDRhc5
Jw4Uv06kPucqMxnn4eAK22YZ57Ufh0sv7EOcc8NLjLSTw6giq2BhtyGPI9lS9Uw6cUSyi0Oizmxs
igs7h81CjNs9jxx2wVBDvMj9kWTWzk7zkUEQci/wnecBuPNSDcO3CzpQeN0xzMJDzzB9/uzf7TiM
b0yCeP68fTGcwM9uMzepN4HPwEYlj2GKm7XXLxIT0ENIYjHMJLzLXrnvOmQ2LC3XUdSpk5c3oBvy
ZOviZENoSkBbE/MFSUivIXpykNErPYgAmCIUARKeH8byPZ6UxqpPAOSK5AlI3dJQkbXS6qdh+6UK
jGJL6hR/D/oRfU+xFtATmfOR/NUEVKDEAK2HKt8Tq7vj19BEJl1N3KjFnGZWF8uBJECiInc12Wpn
SbU+y2LsQzWvBapO3dIIxSzL1HlbKhcxZwBwVYwSFqylES8O4gqT2hXMmlLBD/IXiGzVxBemFx/R
+OD/dZ3cerSs16wEFGQ/OttMIR+Ip/FMWMM1122mO3WsL3gMXwCGEnWeJ8vOa/WN74aveZaKPUmQ
cMStn2nsMW4wdMLubVsiOYr3OV7RdSLX5sxy2tbYDNZ9Qf6fZ8GwJ1MuSfVNHiYHjahNeNMxt2My
7yt5wzzBXzR2MONSVj/13vmdWXjLE0akWmBnR34mtJUOKcWCCT5NPoYUj0HAoO8aEywHypNt4Re/
JBZrMI3WOrSN5wTzF86Je0uFRx6ExdiOAtvRiMdzV1M379Zrt0HWPJDD7mtohwcKZIMZyWLM39ij
4dOfd5lyrL/rvEQM6qMtsSTViZVn6zZOqqUxfnsmTVeMN2ohUSWwTRi/nKouEHXVkgFeeggIPF1y
M+8cLu2yxdlRMgRfN45PiuLEnhF+DQC3DM5wTqWJjxwJcKStSoNIKMdnAouYEJhib2wADoQLv6mQ
Dhq2vtHAw08z8qNqJXalJutYmxEUXbr8ZhYllYne1NTLn/xudphQlxAaHIQD2GGg2dUISTrid1uQ
EnTG25JVaBrN1PytPRF3waHg0OGzNm1161oy7WO+pOIVGop+U6noXdXib0QMLgIMfUgQyWtdfQHd
xilC+kuPwNQfjkD40UvCAbbtddSw1hBRqrPXac96Y35VHR8enV82JepkBOo0amb9kmm6zQCaUixt
608DTO269uMzI2UX3ZQaudNRNg5vBrXeEjk/yBtP3k3WDTBqXZQXqf2GO+9PYtnR3sY3RS9sbkeT
4TrDVNyHfe+9JKl19Bn/73A8fGlIx5ATeSY58XPGlDcacq2nUXoJDVa2QxpdDbI57Z1WYG2pZ9fo
ZHsQuwVTlbSpo5dCcNWkIfEccyJs4qfFre/wirQdCFIaTYZH0QG1CdllKpgZpPLWB55H9ZTeSrs9
BwPs7ypoCfXyq/FN2VJju898hFXtgStW7rRAw1OCTmg02mOWgQPyC40NUmhOBQ691g9pWHMHykjy
J09dcMv+NMwdZbqzHOQFoLbudD01soC+WOKaj3/ItG8XU28PLwJz+iVtrR82a/EiO/FZzvZeWv9C
FxgSczKcIOFoV3YY35UgOfr5XQfucHRM/0g2q34mvT3cdEy2AxYruxZDuxx6RJMOfHdZM8aJENyu
mYCgUEyTcd1NWgFwqGxMlJxhtkMS72/YYoxLI5VQpueX51edoYeHugvO//3zWrPzLUZ8cLlnuqzm
VQosPhMK/qVC+GIgwrmD3RsQMw7bhrhbdDBmuGWe3IAC8IN91tbRFrwwZAClY1GFY7ACAq6uCAo9
rK/8OpxHbFzS5GfjO+aakt9YawxJF9htPFyKMfTulpp78IY9IIsVz3P+jeqfsw4BXApE823MJ/Ty
1tx/N67zZhb+jxqKGfWPOT0sQmaZc6XxxS6q6VFwuvVx3t7j3hXvpkeGMFI+1pvxjWTfy/M/KQk7
OvUjwbfAOsY7TANw8E5xcKFCAhYqrPf/9y3X3kWT7qNWZnfLYRSHRnF35hcEHeUesc+3jlDCGpV9
CXSvPFpjv+3CAZma4R+VJsKLylv30lkWJIchABvVimNQ+PY+NfW3HHawWEQkSPZRgRZ/crOz384c
JMM5ElThHHni+YsdOHfjzHWP/70MXeodu8RD1OWCv8IzwYzSs9s9pjz7XqRKXAxX7HyZm5CU6n5H
Jmf2XuFuT4PBug+9nr0DVLnYaW+9+F4WXYTZPeTIGy+gcO/qVhvuDiSWWxF8gCkc7s0IS9jOZ+63
mbhnzSyx9GLmaDrvXjkwcqn0g98GT68HBPtgg5eB0546C1dCCJ8AKK+F4wU7Z5YyuehGoLF53Q76
m/yqEi5Cr84/MJgdgHI62xSjxyqPYuMrxiy+KIucU8p2EQj7ho++rmF3FTe3zPJ+PVEnCPRmm+97
nJYYVYEUuBiJGf2PPpLL1CQ8VRIdslOtrZ+eL08U3n/fGqwAIDRVO4Nh2E7rfR8pFEpkP+/e/TEK
z4QMQUlA+rBSduMg39NTuG6hjphG9A9T1jGaaCX3wp5JzJU65pYjz/+9uAEf6mLOpIY3YRCLh0bk
fy/hLE/tff1coxveAwbEIo8yFuhkD81A2Fa0xEgFF2u2WGZ9257QLK0V0pJLGqv5j1sdRcjKcaGX
GIkcH8U40qgsOom82WFJD3e2JZ0DWDTDWz+/7AB75fhpl40PMMLoS9CUockF4cAQaarmNhK+grtw
zA/9DBfRRPANRajaGrZnHL1+MgiW+TQryAlrv+uDdy52bcGz3N5o2NCxJDMsCElVdXJGQM9FsdI1
hrP6YOrL0inSF9didjaxczC4bZ6bBBm3ByDh1UbPqhPCevXHtJyzm9viVurTZ2mOBFDB2ruDBl0i
T/cg6E/a1nQuLv6hB384hSVj6MEbGqs8sSGZKx3PaoZdQlPojiWTU6/wfw59FB8dbOMsF0ZWhYEJ
xzAe9x0WAsqGiDYGeu7sYtnDp0FuNxj2S1UV3s7MqcRzbH1Ll8QO6mT+Hp4voY4ER0lYf0QVLvXZ
LNyZ4oyi3tzbswc8DJjRxjH2PMOYmmWGX2WTtl//DosM98A089vtJHuwgWFOMMN6JIqCFSE3HVmd
vPP61Cj43XBKbctC4P8MPmB3VTc7szYeKc4kll8WsRcaAt+CR5KKSEiy7yw84mlxTrQkWntDNBx1
fDekUDFxbVjPIjXxj2h9g6Nh4nol831YJaaORThVdwTkESIzJ7yjmNsPQ8gF7k9Q+SPNWPqaGx81
VBVkN5C0Um8rcRG1Ud/+vfRl9RK7JfLhokcCIK89M5BrApeXeTbZt800fYlKWLvWCYqtSenHpMy9
EoCOpFdXPYrhqTpNkO44yYZ9UlnZgzcqOoSmFm3wBOS7TBqH3rL0x8rOW+cYxqRneWWQnIaylsgV
7a+06hkQCqtn7yTeahF275VLFLGYqCtb2/ow4hqvIFeqDcd+C1KgfDUc1kZsFuJWUw83Zdzbd+QZ
Ygf5tAZLrJqmyvZOmzxiawIBMZqvtdHHl4wPUTjnzhFCcU0Y1+5Dg+2Ol/bph02NtdbGptggk1uG
05QdrcnLaEQ9bL0QdlCa860nPbmbeqjsg7Usga3s+4keCLk7p3aJR0YVsPGC0VylrktwqbSZCfdN
zfBW1luFEpxUkGy6YCLhZ1H6b7hLYP8StoVEwFcrVub5qY4qdEluYy6eDKE088IrYz0cpQy6tpMz
Om91PIil52HbymfQttRycrtil1IpH442AK41jyNLraQdL6n3wLzYg3kHv5n1yETzlNAVnsLGjx6t
XmpnCtHuzdIUTXV160bPXDMwojYRkYOpZ+zT3aAaY/n82BvZpFiutT8drXVebcKcFcWvw2C6QnQB
3QevnIkQknMiwiaXJzS6ZXKWM9IBH6p5/Hf4pOAX1IwrYnD4xtCVUWLQN6hxovLFhsjOGEZfoAAb
fwgkH6blZ+t6biWIRQAhQGl34KOZkS0QKoN9TL+P8lS/Flr728iQZVUhUa91DCEWkZbzasoUunQ3
C7PANthYV13p4Pbwh/QANqC4TkmUgU3FVEMWKAZmo/3rVhZaLP6U51Ev8rOCGLGrc+vemdiOmrrA
L1R2wTHqrX0ssqcNmUFeB8xEeDp0mNKhjC98TLQiJuod63+JxmSBhcxcPd9YQqLult7jg5f5dAzE
aG0xT0KKNMjp4sAOMBCRVNNFSjtF1ljMhwNjUL0ZT4NNBZaIAMlEU/1qTC75kCbgeUIpzsINFfBf
04j9VZR44EomF69B6wX7Z5YajiPSOvoeAwT84XARxV8hhIvXMmSATfHn7l36E9DjlgHzgRd4m/NK
mBM6uXeIkl48QiYbm6NP860Mp7jhrIws0w9DxoS8AgU2RIArDEaCz8N/jKZ06TQ8Bx6xmIg1lHF8
vgxk6WIJzuHgtj5lcmrE7OlrzdlGdv+JhgNzWB1xhpBJh6miRcvsmcYhYpW4HsUwnfr5ZWjnoClG
nU4AnYE+2h0PyTzSS63kIpjdCY2aKGQz9MJF3ywGXYDzTPLPDJTcGXdJcSjQ+hDrKHQe0ojUCVd2
XLIoKBzcftusaabLWM5ldB9egf342zI07H+9TwO27L0AfjGbGh/ADZxzZ4jmVky7WlD9PY+cIWoO
jmqJnTCyl2AM2r1j9QwGwcde9D5BT8xRtG1bcrg0dK8AZpkeMw5jFRPkKXB4AxR6WJ0keoA7EnBt
WfGrtiE0TYIyC0ESgSBXh+Kj6Qhv8wfR04tlrzkHzwpDU/+goJGbrAYB7CYClk43njC7aFtyFZwN
BhD33nkcEFM69/ROTLMpopUQZrw1M7Fqiay06y66FwH1Q4O7uEzc5STj+tTUhC5aM/3i308+xP2P
YT4Bke9eJ8ekxhxpcEBHRIB25hJPQx4sE0xuRV0NK31+ZAyMHLts/tbKumg7arFcIjUJjnwh0ayn
q1oWCdgLVM2G0ygqvhJ2WROg3WwZCsa6iUwjnLaiQvSN8zk9sfZM9gTVfZQ2g8oh8qxDkovkxP+R
9lcSwaK7WbBys3bADJQ/PJxyO9yCxG4pMDjeiHIeLHd4TiB4+SI7df1XPyn3xSmZX5AXuAox6r08
nznXrIxV4rbuOejt4hDp5jtx3odeG/SPHkHVplX2Kyba+sVmUm0KAeaLqnTBjzZcRZZnKynLWcWL
VyRHgWzk4Y98GmE4+dm083TJk8oDy0AwGU7Pr5roNIjv2Qs0iTB+wfUlrgZl6VWkqPqIpRiywEDm
879/jDwOMBPYtWzIaeMHZ52kdX5QGWlTveWUq1HXtnosrItoWYzRKVi7pPOtq0G44UhzdmaKtm1k
Up2SmVuCBSE4urXaEXpGyQPbYlV0dQoFMUzPGhpBjrPVZI3iTS8774jpRyxj5thfY+euuOvWOVGo
N4+p9Fa1mAVqUVXsK+PgNDqkGZhT3V29pMz3ZECDXuvC7vp8kYZ1DvX8j55NNzt32XlTXPoE32bB
FBy7sYFD5aC08cfqGAsCThOnONaJ8m+O6DfPy6CfpFz9+6yq0v6EbfYCBN6+GG2avknH5c0ITW+F
Ftjewv9M95bvOKsBABS65hE6Ua2WXtU7R1Nl+awRlusJ79OxrAxW5n5D8Qc9D7mkWdyTctK+mH6y
s3DIQxLFlCyDHDOVrJPZSVWHl+eLsIzw0ob2eKjJ/Wbpqq/KCuI0A0S4n7E1INYwE+3Gk0ctkQZ3
30CiZyi0vqU7SRaGeKYTaUwrLfS1tdbF6d2y30jaYnsQCO5DaEEtW9KtWXoMUyqZUkKntnFUBiuf
xOCurhk6EfRaBpto1AhO4NBeRPNnGg8s4AYQGGtB2VGHdXMgri47DfOLUNkXhwJxPSpOj5Vbyo1f
TZi70WG8jVQNylGsSAev2VS98nfYbm6iMYKjMukAwYEbhwbv6SKefydrFuFJV/4oAM0dHUtFrzFu
86U082jXdR0gG8RTWyRDKHN1Fx87o6aNCwII6auVXXthX7owc9ZO5I+bmuyLq2+IyxMElXaD2sSd
Ph5jhWirjG1326bsBETWwFiri4dUsg/3jlN56Cq68l92DCIxkgb9qV9q9E6LSrXdpmJyWpRmfsmJ
iL1he6q2MxoG6ZB5DmLnxoinebUmZhlxkv2h9O2/UrxJ8KIzgHg+Nys0Jc0Y6b3MTB6M3v+bjFZ9
aiPp4rhgb8V+d9oXAUqzHKL6yhg9ebUbwMg6/sxDLSJgF2NoMXnXlsTQ5S9F4JA+nZgAu2rPW/yL
vWGgzZgyi1bPbzHYcKLNuXmUAli/e3oep6AxJHWErqirzniOGbebPvEhjk0Gk1vin7aQwgoN7XRg
Afucc0g4dkE/SGCLXY7NNhm05tq1EMXITVtlVes/LJuyoqXbWxmThzphVtQvLbMWJ8o1cXKsIN4P
Uf4qZEmkth9fp8II36w+4gJqEuI9yGlflMZUH/WolZsoctjHe2KldDP+REUKmAKB5mUctJ+JaLR1
7jjFtXeJaJsPVA3sZGqIngHErQpD/SjcKT1pZB8jdZ/nqfOfMsZ04nCnrDQDYcikrObtSVeS2b73
B/sCKck+oQWDMzGnf9lmzG7fZ1uMKrWV49UWqfWSel+Bo1G91P3SNcmay2J1MYyciVXL74GBkKUL
3QsjlTk4qzlWeSJAR+oKk8VNVx1b0HmqRdeyYGKiXQzVvvpVkHJgOp8Q8Ke9E+E65v/YsSjf09cG
q3+NllnUy4lBAe4XP9zWXjZrNv283xnsLY9EHHOpcU4zTAbXaE0/xgmsxhMDpUz/Wll6eMwDJzqI
jFI9JPHNDLM/UnWr0EnQScM9JcwxSzsWtqX/YgZxcvZjHQAHrW9tdoAZ7GnX+KhyEMaXq57W5fDk
tgnL/ZKQsRcKN/a6kV57gjj6iDBAXpL5RTTiZbDr4iDhiVhhv7XczHnhAehBDM2DTHx8+UE2gpGj
FL8bk5zzIe2j1/FbYefYZAW/UtPVdDSEWrsdd0wFh3NsDe0hLWZkMJ9C9qDGI2jz8AokKf5YWsyb
j5Jw+42J6GBDgAN+59mKXIxFdFaca1nxk/QXRh5oK5eNEXsv/32bS7s72KCZ/pHPUr3ztxVrXJw8
xMZFYlmotno3TLS3jqaNawWkhTfUbpa23npb0+fybVJkyeVcUHSpDEEREEsCB5AkgonktwRVWPY6
K1YvGPzj6/MlHSkIRFpZRzzJ2jviIFK0+Xi70TfAVlawYfPHTPEmdmSU7YxyYMxmb6M+ZH4E4wqK
ALa/VVDgzRSaL9clsQ28LxUD92lU3SH4I/uyI7m5bT/ZUPOsep9ug/G0yoL81feqk9Aj+vCaKNMg
Jak18GS9c/SuvmXFanCNuU8Z9a9St3i//Pju5Sz53aZ7S9OOHF4NmJ1EEuBFTnNQHjT8SjrjmbYr
3IQ2eLhAqOCAKBwzjgvV0NLqzzpU3T5AX/US0xwvs8yHnjbY0zGNg79MqtCMkyF+jTg0OYzRn5EI
7qEdUsVFGw5Or0uwLICBNS1jN0Q1rC002zzZGkyP3BA/C1dOdye2LmBW7RcDZb8BFfffd+ToLC0j
Kzc6dILPqbgzQnW/CkdnmDpk/cYaGvdLMRuCPem8M0/Dpmp/gMHr1uXoWq95AtVQY31+hGIABpad
p4qzL0sb5b7GxLMqON/J2h1fNXxQq+dXccKi8PlVz8gPf26/tknY2CVz+vbzxY5rFIMuKqb5H6nB
yy7zXrYWHktK2R4pFvN7m0/6NebGVkkD0JQbnGq5HgEOdDo6sfll8gEMMItul9QUt17k+sZO2f/D
sSuR6GDJ99AMnJAYuYROgmgQfeTv82gycNLQEbS9xf5X68+lN5yMCUGnbVIODWpPc5oc7bmakD1t
j1+nbwLi0RcMkg98xhrFAIiK2MjaczpSfffs53cZrOSNI1GwW1BSsEK4fyQWm2tHKV2Fvxk9xrfn
C2tbexfNP5BbWP5V/zu4WD5jLexujoUnMWJif0O1THc5V2XpAF+lNIYFeTj5rxQtLDP2Jn2RmAlW
9LW/+lJUb6R2rlHLwQjPAh96GHE4eBuvDsozN+sUouZyNen+n6HJi/9j70yWG0e2bPsrz3JcyAc4
HHBgkDVg30kU1YY0gYVCCvR9j6+vBWbVzYy4Tdod1aTM0miiQkqRBOA4fs7ea59M5RcvZOVSTCFY
de7thg+xGEA65PNFksflhe2V/9511GMVHCj0CfVWWUX6VEZM7lEcEHYRh4gKwVXoxAEOg4ZpoVaO
QZ9RQoCZLM5TQiDxXCP/SDpwgx3KwTXkVes0FOjPY1V+IZqgXZrBZ4Wa+VhRIVh1dcl0/L/XOrjL
61toyGwAtNaViLcKmxslGy7d+YptGdmuQnVK781bd4MeHcvBjVDTK4TGPat0V6RHao4jI6ENjFh3
H8zdMmMiIed64yBvEQMnlfc60fJDl/TjF6lnzbJOXcYdFBexBqm5nvSRez86vUm6CM8xlh+wYAn+
/qdeAgrpB7d6tFBLQjZJj8JINZDpa7v0yczR0QOMY248KsxJ66ipjc31aScyGGqV8QCGCx6iwzTd
CgbnvSy6c2h2+XNfF9W21hxk2FUTPQbO+NWsDeu2ji0yP41a3qYj7qYMTc0un5Dsrdp8SNbxqN8w
C8YZMvdFy7yuLzNIhn0j39Msv74Mwk4OsIkAk4WKH/EbbdelHM5Ua0+CQGPAgvRC06SxvurR+E59
Wt43qJrdqT6z3BU7AJ4pUuKiPteKBUabwmKbCnrjNKJwLM8seFmzIQOGjAtxpPPcT85zpJk37WSn
32qoWb4UG5BA+j11u3GPmAKZv47yWrpMFBSMgUuVzzLI0o2/Gnm77UqKRt1k+kCa+3TqpMJ0NH+s
qRqOhBomWxMJHXLYVmwKs3zHFoIzMPf3LD3OIWDMu/In1T3o9G0qTLwvDHERsBhY5MkAEkdaLOl6
wo17NxSfDiOwJZyQ/oUiADa1UqXcOgMHOMzzdtOKPCQcawxvHG9Owv7judlGDxVNi931W398//pV
HjTMVDSwSm7q9RtgNhbuJn26/eNB1YC2le19RJrfEN/IPwZ2NzAkMD510cSEfNGEPg6ol4+jXYu9
10rjHgZp99R+rQQKQRwEODWrZrzjk2Za55AGyKpWnb0MZJLbuOGXDjwSUVYy3hsz5L1q6h2mr50+
UFpARLHuPc+74eYwfukYhFJnGMDHcvchj5DyCPMjN/FV+Horn0TEDT7s6x0JhhNdd/arSPLlvh3U
Jmduy+WGaq52aRlemxKlDvdjxBNzX5pac4m9rfEMn7r9VoxEEIuIboJh58kRKQWngw0XsqNXd33o
9QHOBgJbPvAn2gJ7N2/dGzU/aJ1e6KuhFt85L+XW90Wur37/FxzS27oni/2Pnwb3NYELmChDCD+6
G9T0QcND7K/Prg8l87Adt8OCO01uFNih0HJV9nC0SUxaSRPXZYfzF/lAZR5om1/q2JPn67euD0ke
GFz84HZ++gflNU+GXZ6rAvS20wTBjTaZPsSV5MWZyvbQ6Z1c8+lOFFriex+N5SvuJbr/k2/vSytN
X8dVMs8vc2kbe1UVdxSrdIaVkPe12bH7ngz5jGKGM0zTi6dQZfdT5Wzythjfetut11i1GWzD69vD
ptuMOHofpj7nHu2N5uZaXUfZEZX0Mg9989AkJXrHJtEWyVh5Bk5RlnR6VR/SCdiBiazZ+SMyCThy
3+FYzca7KoduY1Yvuq7vNR94Vm3kDxBZyO8peAZylKE3oCZG6BOWsUVUyTuiTpck03wf7Bda/2xN
hYq2SYMLkPoSabKMTATzXXQwBdJpTa8OanYfM9IieCxJ5jUVjaqijVAFr2wr5nAxi3awbBWqABMl
iLdK4aFhBJ2qjRa9m0yCd2boALpjMo5oZRUoSKp2hPvcpdx00Mwx3MbQUQBTBM2SH3WzvvP6BklT
HRTLfERb3XCB5D1xZ8pFEmxp5mIs3WHBENkkVoudqNbO9jS6dMjem4vtlQzD51/MQH7SoojXruZ8
y+bup2wR5TPiX7ZGBbeDjeG6rKnZgoA9cu9/DPS/LerMJf5gpjRAiitCnG5xXME0pr3nuefRJKfJ
Sh1nr9vxPpQgSxiAFoeEcGoHpsrSqUoQJcOJHmZ3TjGv5ZEsF2UxNRhTlUBHmAbryWJr3SJHc40a
ICaGFzuigOJO9tX3aNsQv9MghZitn3J89ZC/LTLdKG7GAqmyL5tu12BHTnpsoTQgD0Mt08vUsFyE
zHPJ9DqNswXeldG+89JT3Wan0q/J4qJOX0wEFOVZyD2S/ttqJI/HIyaDmhrAbu7ftZrpnnRSMQqn
BajSscsPC5zaVDN0LMmxC1tsvIFCdt7m+8jQt/lAWod0ahK/LR2sTziULPiYuixo9MsmLd90HYBE
0pWAXkThrT1Z8BO0NjXjNlRxsQx8NKyk2y8G25Rvmk7clFtHy3qKgAcb9T5FybHLQxyanXkXMLt9
cgIb38XY0mtDum4qRItW492hFab5PRNFJ0+bpVfc0dgEbfS4d/dlJ870YJItw8iFBpJ/7+VhuO9K
bVWxp1k55Axg9AK/NiVAQEbPeQ2qdNlIs1n3k1S7sFgFwaeHb/zeg3DZt0W4n1pYAdLhLTfYA8ns
w6PgR8YimWXfeGWsBvsUENpVl6n41ENkrPyGdimmo3Jswb34hOoOBePncVERzoZ6Ir6HbsDkKiU6
Cj8fEI4RhKLZbIpyOA8FJjkMosnMsTRQZq1GNbw6MoCMGCtnVjkfHCt+QrAn1xDPWIs6Ctfe+mQT
tRbC+rDRRKxce6KkGTZyio2N2dXNPCSNVzab4IVoC4mVLN3oJgmcXolokrDOmXcEbhEEIaO+iSLO
TJ9IyXP3mem/4lCl1Zh/EpsjN6oX7dlER6oktMSpaD5xnFvPBQtl7prbafJeohSzaDUyqLQwYh6G
ULxqChtdblt3fkhIptZjwNYC+RkSo7Wgu/Pm0ijdZEO7U0F3KaAKUxYnm7jCZ3EwlBufXXZIxeSe
DLb9b2bQbKMmUmuDtRdUFOebLD9rp/v0YqaQZIa0y84nE6MYyy1oga+Byt4Hixxyo5nBSFDXlwFq
rpt8vhQc3TTWFjxZRC9dtQcG/DJxW+4ImVi36rGgf3A2CQDk9Aa1AMV+I4JcnsLQQzhdDQBUCBbi
BsBSJQrINia8rxKdtj3iiNA78kzrnMyIXpJkQK60XbyT4HMbmnZxB1mdnnEE4IiuBqDIKv6oZ7CP
zRyRLq5RroxKIcG29o2utYe2t89jJk+FgQyeGdGdI+CUS3cK942ww1nePfuVKTmAgqI06G5asqlI
wUb6rXfpPUFHeN694q0r0WGMhB5uiCQrV4EgtrLK5AH6IaLn6JiBHp/VPLeDyu7ctgnXhe0f49L4
rtH6WWd9sYv7RDtUo+MdbC49mjrTtMLA39PZqSg78h7hd4saGfD6dw34I+gv91g2BGcjcnzhTHoh
xH6WH7sbx4aDImtDcan1GXhWPrHaqFa5QMUncxRpmgVPpE0/YK7BKgyXBMJhpjYEuN3nugAom6Tt
Q1xq7qHxzmWF0xqfSLFEVYoKyWKC4cYgB4denZMSIs3o92jgWHc25p1Wc++gx+TfVy5aScFAnnpP
7M1aS/aYDHHxB9VJTzL3lpSicO05hDXI+9YnAQKy+s0kuNaMaoxutEH7PiTNucB9ti104iPG3vhe
ZNkLnRd0UV78vWi7p6yavlSTuDUDvOxYdAqJ/JmKcCadkhOeuGyyY0jGVfk6NKBpWr3/Uo62Ohg1
3rSe72OshWubUDFOBtdOkI+HizvlDOIbPduliutDNTsm7GvVh8aRS+sBoA+7jKRmkzViKIAQh3h+
G41af4iQhDlRZu/BT59s1d/aqP8P6BTggnvhgdhyEip8nCaNVmaHNgzbTZpxLsW4UYeRfYZXprdx
b28wMnxMvn7XdMXZ8HNx49TxoawICg8z48WZ5SHIdBLk0uGb64a8qFBbkVVoPPSen9G0YllHMydo
4S5yLYw2g+npt2J8Go0RcWlwspSOODFnDRYmFiUh0YvAT9f0e3x4eNdxQ++GMHt34fhEWqvWVpMu
dV3QbRZ5s3UElUep9frSG330ZaRst7ibb2TB/j0DB2VXxFG2SEa6PP2kRdjddg3aVkmGAg2spTvb
8RFZruCzXiab+ItJRZcOE5g3nKbmPSsIkUhtualTfVsk/punFx+ZNaBmAotA6x0uhBHdZrqMdwwU
FrG21bSWBq/mJ2uB/2LLpOXSaeIZSl3k5O8iKt7CoftWDBbKGiw5G5q1PWLm8aavQMSqpPiOI+97
ZGYX3FA4EZgJ7BzsYYuucRnvu2FxMIaqOFAzMUK+KfG/LAoXwo9ZkS+AENHaOMwqHotBvBjQhbFy
Z9WK7nLiAd7O4tzD8jzdI67FQR1nO/IM0Y12ziVKEEW7uQuSCRjFWjg9IjALBZkl22VTDPu0ozur
DPJhPArB+0oyOzB0eJYD2bHYyhldXUIDHEJL+3RpWf6xqWq577Vua5NaaVfOdKrSGHVV5dpnq6B7
O50DRLIfXa9dMICve+JonhpWrmoGUAr7kdO6vi2R2ZPwTkpt52z6741Pwr2QQB0aVCQ5SuGmc4t9
ITCryCE4RXXOQ+lvFfbYCb/WjUtxtWjijnyLwt5UVgqgUdO/On5hnAuifs/guxtiLHcuDMmDkcUb
1FSUPuP0HEwQRisZv2H50R6kUTd7H7HLYvDsl4ax3Sr2jHsaCDZiNCvZoTSxdmPtgFMgEkdxlewY
1EI3LiCTeObQn8lCZQ1rzAPb5f8IegZDMp4RKk22AWtJBjBe1Mgn1WfU6YLBmAsxtWs0RKweoTox
Malf3GL1Mx/tvDh2ChrWYK5Q9wgTOe9gnIcsiHZZqPbspTd54jJcYZS5I5cb2dR0b8ceG3lJz3Hc
/Ot8sp8DxAWRHsKGpOQaSliQ7+wf07MQXinwexi0q4mkGacFnBPEUq0dEnWYfqErUdwREQ362brm
o0bdjEIga50HMVrvfr10RGgyNEN5EofD7b9+deLvsr0c09L5A4aJHdJmBPvjqwMVw95nbHh1PveN
OCLqHliPd2mtDeZCPspahRsr1ddpLMd7w2xQNoQvlsHYYCi0TV1A1aP7dsI6YIBmYSXJBJ3lVNsR
/6G/TPh48CIXfxFKJo05dj1PRj/P9h+//ULXzXV02xFK2aauK9poP77uqrZB/yQt6L3rwAQObXyL
3xv9mTvaJ3Ra6T2L01espNluosL6XRMDLwc+mCZJDsI9x+Da6unDVeNGGyv70DtufaiGbo0aKX6U
In703THd+OiGGVq1G1ZxonkJ0LjH4qjftxi7tBoG3YRZmxQLyAh66QBpTJ47nQDrllhwvMS1gP1A
RKzVgATFrAQMUhJnkOfgBTwnPCH4To9+Pg2rEhcFhZK5br0yv2tao37gA5CAu0iA0AikVnVUMAs3
6FAmehYeQ7iHS/RzFtbJPmTJHmDSNFHIqgitbVeD5YIhh/epLByHo2tBZSuxobPXao5dBpkoDo38
yD1U7nO3XYNgY20QsXvwMQRCnAVpy/9D4HMS2jbKzfpmsvNgK4PRXwaJbDbo6cuDVWgw+OeH61Mw
6s8ROsbNH99KgizY0Dt7htXAXKyJaaNxk4jX1x+5/v71V1Vgk2NAbowkIfpszw9lhgVYiPY0VQUW
jJytqQGme+WMGeNNxkysAeJb2dfOHYL/RTk3Eyu/dx7oDhHuYQA7F+x+4q4ZgaTzkNRwJ1oLZT4G
tttr66swzHFvdEhJfBoZ60HLEkrwliiSUNBVyPHmXh9sw35Cjyy3eKWiNW6eHNJKqXZurX2roy7F
hwzpg6RGYpznpzIOzyPjGKfWh8OUpvdtY5U7erX0UbXbqSEXazLFTeciBYUg9sWgFtyPgQmx3Sgi
Eg3A7A/1aF9EVSDdcEh6ADvhna4PWZkAqVA1WFMZaKdUz6mJ9YbkGOqsS9UX5lMIUNHVoulhyjKB
oHASK59aygh89ea7ose3BQLFJER9IwZGTU3ZL+2Q5JqEjjczThT+I8fCneSdKG5ix3XOjcjlXT3e
qlhq5Bs37sEZEBT0VQO41rQHttSWeSCNBsp7UY2nu4Gz8oRHuULlbPnwA+qq2TAC8drFpEJ5atiX
afOwFKtXcrjqMLnZ0oGZjoPmZ7cEipWMD6tPoKMEcKq0wZNRLEXZG4fBdPGSilG7p1vCWJRu6JIW
ZUSjmjiFrDSGZTxfJ818dWRr17eTHUl++UtXZPHCZ7xlVmlxL8EKwsmYiFKYQQJMlNyThQFi3bOc
k6hVQsYnYwywrv7FMQBfyE5gz4JjfZf4uAXyLFcEPc97mDCB1lcrhGxTWi+VGqqDwG67IHmhTmvo
spWDkTpCX8E4NjyMjv9Rc4dAnTKepkmi5IVVL0RJUIad70mVrvbCLSjN6X7ttDGsb0OvxkuaoyTz
SpeJyfy9iPWG/DKsJ1XtsFWhhEYB6pQlx1Uzj0pzbwmai3m1RXBCQ/HNs+KBYfYNRYM8edJCvppk
r8zhLfKvex/aUYUhMK7TdSWxRI7sPT0oAiezkGxP9Kxeh6RwbYc0Q4ChGZ+oKcYvwYxLd/NUwhbs
GeDACK6tAasxavAUKRU6T8cNvuPaFTvmlsU+hSK56llulvWowfTs9eIuMid/h2X2qBK3PpthZVGs
FvFTG3CJaM0hl2lyQlwYbbra0W81RZvDqdzkYCpUvDLvb0xc4FhSTUJd8giyzXiInSh6bWeA8xi3
ihgDg64Gegfs6Gg5hNe+X31ApJROi0h7IW5ggFF1cEZEQfBjrfYZte+Rhpu7c9NBbUO9+d4FXXoJ
k6G8zQxdLRrTbG9RMMr12JjhyerjcdeJ7jXv6Hx0PWbhQQ2rFGPm6Nn1S519CSWSXd9kj1H1SU59
AgEz6W4bq52nK1q+xa7RnR3bPXiBcRMSoXL2PKntx8ypCBQhX94zqR2gZt1SSzGRm9h1GH2m4X+r
uk2at/MHOo8qTYxpGmEK9P/tjwK20CnqoUY1vt8fqvlB0kFbtp2w1tBMuIOq0tgxbEsfJ+jcO8WG
g2wgSkXTA82UCBhDoDH3IfkYK412wbvW7UDsZEd6NeU2tbxp6Y+olejxo7RO0xvJp/CSkka+EZ43
HBjUit9jj///DymlZG7z/Nv/5Hb/9PQ/H/OU/35O7f7zb/znP832/uGntv8kJnx+NX/+6//96v43
A8ANQTj3P08AP3xW9ef45wTw6y/8HgGuiV91dNQmMeBcDa5Ejv/L/2SAi1+FhZbHJdBbF8I0Hfdv
GeDS/ZVy1qEVZQJ7coB5/PK3DHD3V8Om9ebMJhuX8tX9dzLALYM/8qcazyJ7WOfe7YBnFIbSFf+7
H5J9hQ9FDZkA7Sh7eqj0k99wT4RGFlTBpuDu5WXfrNpckRJHF/ZkwMLISXX09P6uarLnVHk38fQe
aoLEANvZG4j+6Jcdwsg6ME+4MHC5RfG/mHddSWW/j352mlzILLmYx8KXABpgDICYGESje6zb74aH
URilYWmKJRmYy0wVG1adhf5pkqugBGLW7t00aU7MSG7GznRPwwBi2TPuYGKj6LkTk2uCo5UYn2HW
aQRgYItaAo1eJM5e4H4LfPhb/bZGD23ljDkmgHOM4jMUlXmjlvN7CPjNEZk+RucIGmtk4GPKQfih
avXsFLYFfwvJhzQ/bKRbBZONsAI9Ro95bNtVZIDyz0NIBgjxsSgjayK/ASDV8OEPdG6zpWixtKud
hCDDjcsKzm19tkEdJ+AryKSCDnB2yJ1QQMhqzCyj8WyxwnCoFiEuaR9dgEmR7aKso1nJs4pheAAt
LXY/wqlZltDD8DNY5fNEUvv8+fn5uWneQofgI24FKX/KnJJdY/uwdGkKqRHUHzzLkdYln7gTP4fT
3MrcCJgjmvNWML7KiDdq8mfesxff9TjnO/rdao7o/JTDfhifE/rcBm9dQ3Juw3Bxa8bnlE4FVAKa
sMg75KLi04OXgrr1NBdOMywh9Vyc2WgQtkb/IdCqlcXbaH0UTrJiXcW+A8GKQzG/BFlwqJhAz9DB
AhAp49dl2rWrjI78PD2c+wku6eu+uTLRkRIdvRNOdJnf7sT5Mnn+OgYOEkYCk1FD64FAFe0jmU55
/daHJMjdo7HQ3QV+dvLUJhhdJn4tmD7lmdE1fVR6TtlHh1PLQHqu2BtPTgY3+kxvk0ayxdHLOE4j
TKSpftamNyMJF13GmYgN2vA/0d0tbLztETwWThOOSz3bAEwOJ6wWLaSSHN1lwkAWy/X133rK6vnn
5uMQQlnu2JSb7X2dnTWuSKwZnBIeuu3WRSIMyjCi+YzAY21DIkIauplPE2VwoQyccBYAGuWvsxA8
iRMf82GLKX2HEHBH72Ax9OmqRFnFbopm7/38Do3ok1swEQN8zIEH5Br8QE3+MKxGMBVbYS0ZRG5k
7jDlLNeV4P0QLkxnnCnrDFP24YdwKUSfFSfxDIvoNcpGVJHdp5FvrfIDieKKu+4y5OTDEzp/lOBU
kTn48ML4MHULtgifxOStc1XcIp1ekyywiiTOast5ZkVb28X0VGjDN4PiF9TVTVMNT2YOjT2WlF5y
Wwr+1+i/rXCOkliSw74SxW4izMrl9c7/yrBsXXDhV+q1L6xFwOlZWMwLxWeMHjdO3kJfLKvZNGCO
uByeDUreAlxZkn/kBdNPPtHm4Bh0yLhChoHm2YPB4SLXfhP4vKj+UzQNVv10WaUgbhPOKY5SUEva
I9iTmeCNiEqgwAzgcCzOS9dPl7y+1o4vgc/wkMb/vC52qc7Sli06evMZn1DWYjKH5Iz7F8UbET/l
Z1xxmOW9J96i+GuQ8fkjlE4y5z2roKR19i3wDTZsIHypjrP6DbzrQGArKhQgEddzd75QuQ50E/2w
3iwqXlIElt+gxJQi5Tw1V3DDl4TE7SrOYS16HvW5v85VbS3wZ62S8gOpCOPe53J4RhYCVpzTN/0E
bcGSt494sbJvlzVWinkd14OUgC9WMOZw2PuCwUP2469zpNcObdwIwWCdTbyphqEAHjiQnxrzFq08
owzeuCXREQN49TRgs6ErfeNk5oZY+k2VDN+qGqUkaulNgrimRyGLMaj+4traqiVuS4HtHBQHBf4Q
4I8dUVvUe6y/yP67atuT1TVyUEw+mFQRCku8Dp1HfHicpLlNGgncsaJcur2/ntegmGNM7NCuQRcg
+mSX4Z1N6hJFv7Gcb0AEDV+PXMwaZh9mYEgB5cQFUUgfccsQfg9ocKdrJltjMKoMgwurXumNPLWz
ixPAC6e2v/1TqfIPguedn+/+khaP40CtVy5zdfVTZ6ptAyRUPfiQPPvEMhRaS0ZIDJjA0jA5mM/n
f//vGSDyqVwUBlV77jh9+3ofojj97RfjP+KhNqJyIGYliE6T+Ojpf3bPo/gY0mNn9X/xxwz1D96d
oWhguYYhFPq9H/+asqtSY+NA/kXGzX969ndacZ7PZqSmHIvPsuakEvtaPiBESGkokEy4sXXscnRw
UQhf3/v/1c+PY/H52y/f8jaD1nn/6bMr/XM5LCR9w39ePz/BO/j8+H9HzoGPPP27X/y9jjZ+Jd7b
ooymUjVtDiglef9ZN7/9ojm/0p00iWBlIESrQDjG38poW/+VwlYp3cDLqRuWzQvBStMEv/1Che1y
TtiuCQJB2K5l/jtl9N+daSBmbUpph9JcOVLY+o9nmt6ZoW0XATvyNv9uBSbF5tBcpEm4vLHwLIJV
iOidRdnXB0SRxQ7hTkofl4lX0AX94Tr21qLw3fSm9i+ucnHtMP/RybWkBewKWS1XnWJ3Ypp8ED9c
dzEsLOwzNXPqrkFWRYZrauq3PVuXu7GwkVybpLNfn14fckELosy0L3SAINyHlXZXGY5Gj5Mc2IJ2
4e+GAiHteRaCTmcQEP4iPZ7eUje+FIm1TaHYnDhu6WNFrDKdTDfbN506+9bwjQaZvs9t4nEjG1FS
kJr9ymwIzYCGDs+UWJhta4Xhe+1hX3JABm5kIt9zy2/OUFl75tG3wifAIxV4PxqZBXtf4kCvpyZ9
FuBV7Aq1QNKAydmqEcjk0ALbWdDiGPdFSuGDQQMoS8ukKAiQ7GLgXjid8RZHdvhO34hatyR5QfW8
bte3ng3phw8p9SjenA6/F9nFST7FzwwzGZEEvVoVjU6tVQ6MGhmSnureTR/RIlpLq2Um8N/vjXYt
NVjvsqdI2rerl9G2v4xh6B8kIupt0druxe18UHAdKLUy1N7RlFPFV+0n4rLvumzaJ8dAFDP1MNMh
Xm0Kx7jzFXh8PwbiHpQmwCXdjx9HgAwkDwSg7xe4Q4IVnS70J3ZFp53ZdF5mPQfBvw8Q1tOqRGlo
N/Zj4nTTpZSUDfhkkpPIkTjlfeZsa7cB7eQH2zbQh7sm1Ya7QbPBOZT5mc0WAUBFaDyiq08OiSi0
xfVpbPvpGco+to7Ze2lHZI/Ylfb7s1bXxlOgpwc1+odoBKkPfJMOjj+02rZcZcqwOLJhERxjke0J
38TNN01PEamLWykzQOn90Y2d6fYqkLs+ZFNHxAhQ26FmIL8sWEkOBYOyXdqq4QbiEmKwWUAJaEHQ
6Z/DJ+kGUR2rR0nWNPQgTD1xpI0LKyrhjA3OzRW5MM7m5TwEiYV47hPu4wSUL8EXoeIUR+2camDA
I/Ma3fkSNTHtPC9Z1aOrHgwhH2LG7+fiEI4Yr2hT1ycOD06M3tyxe8jSEtoeXzA/4IsQH1Wn5+hA
Wlqk9Iq0Y+OZj+ClMfkq4qI3fWlfMhmN30a+0KJ+etXYc3KfxjiNo4LBKEtJKAHr1mA7Fn445PEm
YtC9wTijLgVZUTZbnFA26mKnUXKDWAplMg4K4U3xjaQJCVbHTlaGL+7JGKyP12OX+NGHHT5Neuqd
9PlgZnxjZjPt3ba+dYpCHWly39TzUO06WXOzAcOX8uTKnIXXXjBO2zCrR1hlahZvVsnXqCu4kqvy
EebVMcLUT9td15+GZt40a1H0lfT1Oz9Jg/c/3V3+Qcnz0zSOtVAZui2lbpiuqdNa+WmtDqrJ9UJB
N0E00StT22KddHhHfdvDJE3289KNff8bndeuIyKqjGdh7Wwl19B0Ipbw1L4fMGWG1nPmm9VKjbk6
e4XdrtjEQi/skxMiyOzoIDw4/uuXbv04kJtfuhRKuIap6A7RUvqpoIFrAA7JIFSbxQ+JswZRo5vs
8JT3zSeqfn83h4mcrl8BSSFbsWyJ6bQ1wOLN5L42VbKBmYxKJUQgT98j3U5eNa5I6M0eWyt4aHMd
gQd8WstAYeiPHS4iN9m2/gDgonGyW1E6NODpra8k+8NT2iO/tjRYtbApI2Re1StCP0DjUwU9ZHZh
gSllA8iAe+/K9qFjSPclSANnqVv1XrkO7QQ6FUU4viE2iLeWfVdexwPsMAfE2El+jLo2BynLV/gl
8qMW+Kt//aEK6oMfOmDzh4q1lhrRcemB/Xxv1O0SU5tOYPDvJkLDkcAbPN06evj5Fq0t30ulu8Bo
WFyzSnsxrRHysOaN2CFIRjhYCSeQzl2FWSoTjsG8kS09inHs8ruEmfUFbSkJsoUvzn/xyufq/Me7
OgE1FD+mYZkm+5ifzmQS30d7VD3cbsMjNjzqc449DCgNeyssMthl0Zmtr/Xkd/daZeJbc4qXImTX
aVzaaYLxy/bg7Eu3X8g0E+xFwbyA7k0goPsPAOetJyfxyq1UMWguJ6Bthw5LIQj512+E1uXfvRPH
5ThQx9H0lPQ8f6xPptCO214f8RpWLkCyNmLspI3ogQ2ch8DAtyV2+FNlRcadGVkwiVVZL8tO9+dZ
qXtL2AxllN1FT37hsL+MI8H+2ruLzRELXArZ0WuaOclIRou+SaI956azqzoaF4zU21UfZub99Ssj
Qj0buSv05e62SYV4CiguaSb4xkZFsF2hobwR9LeshB4+1OA6DBJMgYuzwZ+9HdcHXUMmb5awyoM6
DW+g/LqXXhu/pVkivlRUBboevWYBYCujIIEdFba2t3I7+jKEX6sWFHJTRv25i0kHcrEdPbd5q7Hz
bkiqIGd9MVERIB2eGJkUBkVQmJYnIAPg8Zz0TmV6yo6G7qM0nisljq2wyVru62mlAxu44cxkQM+M
YaAkWAqcxWB+rGXQN7hwcy84hI6ndr8jiSoHcqLpkTuUSLa2i67V6htCZ6Yo8nZTQ3iI03KPd5x4
WxVC7jUoSicUA+PGHVtExrioiZfvyKhT8Gul3o4Hy3EM9ukZBrWrPzbo1hp+rqwV72M4G9MUi1WW
t2JNegwZlGGY3vXzV9rMSg0KP7nBJDmtfMdhtYui+lz2pN8GxsA5bGvxXQDm/aAyR23obBe34Gb5
Cr2UWbqMfFzaOrrHzGv2ycTJWdfoPjfK3Y9EiNybCt98D2HMowkgN1pjGo+RyWrleH6/653SeMSy
yLhfs7QVAWBHzVPyDgVfseuxZpKH7vzF4iT/bnGyqNlRj+jS4BJ3fr5ZtaWtFWbNoLEpiK3wLMT7
o+Ywp0da2obkO0IdrE6ySJxVldMqIr+duVzd7VRNZDNgXTWXFPGXwLRebcuElOdVrzak45eIPlzE
yv4Emmo423SjOGgLIxQHJDbDG0YCd4U9IVt3qXyw6NJvESTbG62e5/F2i0mWq8cZmxTvcHARwp9O
vgkJ2+1sUASIrDon2GWFHx7+YrHQbWYmP6x7tiNtyWqtu0R4S2YkP64WujHgxm4lYVyu/xYq2lJg
7KJLPT840h2JCh0gPCM/vpi1G13INY9PvmGcrz9x/VbRDYjFIheciY2XYjCJBM+GqN06mZHdOXhO
926vvl2fjQYaeVBfWzIFCiTJlXlbyod22vvNaN6Z1Zc+d7xLBUXyMrq5c7DOVnUmwfgmRnbIrLeK
jtb8cP3q+lCoDhACDYuN1J3qEd/jSmXV3kcAgvylO4JkiZ+1OADHEGLCieJh2plDjLS70dSzK9RH
1KvqO2EPzdxdSyIXmfKgrE0NW/YZ0+dt1rXOmp+pd8LOzK2VY2tP2ruqD8S++C/Kzmw5biTbsl8E
MwAOdwCvjHlgBBmkOOgFpomY5xlf3wtQWncndS1lt8oKxqCUWWQE4H78nL3XFtM3GEHigUdTANoq
zU3qIPrNyqmhvGtISpzaYh2ynjz6PEMA5zMCncnyZhNyD5NB/5ARZzWbt0pqiVnAR/82nKeZWae0
E38Y0wT3Afe0lneokhCV5gAvOS6fMzP6CKHk+pXr/cjq+CFr431MYitehRGuGvYc+i+52LlS32g4
O7ZaAk3JYwpjB1l7CoyKnNreYeWfgmajuYQQWRJSQuR24/di7ruy4L3BI5KgQvRVG1f+s1nRUmM6
H6KwktbBrAP6yAXrhmihi9MleJfwuR76sblqfRtvqqY6a6RXXTn7pNyKpyTW1WkaJ+Mp0G3ag9Yj
df2KI3F4i5VKgEBbMIMnoInBaBeHBmP2oYQvxD5F0lwLTnlSk/va23QRrc4tV3g4m6OBZe+KLDZb
oXxIb5yHoxUBMQWmR5XfaxFetIxM9S9mUYs7oqYxSKgAPXs/HHpiB1mqcDcoN/LPZupAAp9fOt6v
xjRIsjYN/IBq8PpjgxPs90XgAYBzHcG8h0ZVxx2sKZux1/JyIVR5JiljU0pXvNSgMnRVdfU1YezI
0CQ6XQNW0BU9pWH4qM82YDezqosPcebizBqJ5atMd9E8E6O7Wf7Unv9KpbJs27Qs3KWu7rFmWW9R
TiZ8pwvQsKMw4MmN4alrZL6t9dR6DDWlVp4ZxK9VGiSMPwr5Mhnug0Ng110mAdNZ0JlRcBzCHNu/
HbVnV7TFd2V3TPRCt72S7YlGjWcIGvqQf+dsQqOc4t1PwCq7MphOZsgSoihOX8AtPkZD9dPT0w1d
d/8ZGmN8qy3nZPZ9dUqZja4QvuGP6rVbW5Q7VSUOzCQBHRkwCsE3iPO6yn6uSg85ROEENyOW1S3h
vd4PQI9BsfLSQ+1xMyIc7hMug32bEDHgT7eWuPin5RJVyQvH1uJ+eeVyHN8aGoAC6ERPrTclRx3y
GkgSpklWA6g1wpP3+zJial5NhdkeXVIj90FYT7sUM9FzRygJmg6SS1I/A7NRtOffX7ZkoZ1s8PB2
UBSHvNQOkXBOI+vNF72SOg4YUseqpv8gEgWVrVboJ6tx9NNsAT8VQzYiudIkVy+aM04nmyJiQvZZ
1NolQE+4zUvUORw7HVLXuXC6GqIy2cOQ+OamxppoivJDRO2Djvz+3Us1ShwYPF447DXMc+u06I3L
pBLj0k4kUKBy7fVoazSkynbMiJ6tUs3yKST5Xhcyr8Pg0TXF+EQ0RoovnFNb0VrFCRkqg70AIEGV
sDdWlmp21OLjF5FVNQtM620H+HVfJgIiicvSOxR19kc52d8s7F7s8ox6Z6MObEafGoZH0gx4QmMt
+DKOnFYM7cGYcOBN/qEp4whm9cqNaACgz7+2vd2ST+eQb5C4YBGmNUlk5KyZk44RgZQGswhD7qDB
IuLMQ8BUUO3anNtEEDHp5ZNzHe9WxYRS1C9sZ/a6bsFL+arfZIO0WemqfUf0QRG2P3TIVlHj1HtX
MJsQeRFuawcetpbjOarFt8mPN2VlT+hjFLJeQprc6ZCO2TcxhT0GPJ9OiLDWNcthBKIlEdOOTt03
ORrmGrEcxHIpaGVOpEFkshIrcmZHkuHWTtKyTpecfIcu/5VEjVpbBcEbVEuvbkR4ZVsHV9jg3/QE
MagW+6eOPjJ2A+MjoZnIF9ptqJIvwreTHdkpnJaK4RSO2kPXhdz+Zf6zgWRy1JGCY1GcPUqtDQSH
4F3XKl2aFwi0XFGGO/deTGTEOLEIN3RxSDHQWjz+4CNX4kZXji2yZmZqjEmw8bQeZ2YuikvCGn/X
uQT1Kd36orucFVxdTtteJ3XdrDex4Zl7P4d7RsELs3E4DVb3DRYmyBJbvuLKMWdkzyPYuBks8F12
+9a6Imp77ATO4oFQCKSoZEhoFZQEDwKjInEw1eExWtgxRt+KNwMY51WhMScWGGCCZjq3fhndEz9N
Qtdov4SMQGXGdLdiQ1zXxGPAAWLGPqruzAmZIOBVJ2SxJbt0YwTJCWx6ua4LHBVWLyH3DBJGe3Zq
lPcEKNg5dOR/O+MvVQ+nGBkTTJ9w1wTVh+H33grZ4NmLI2/tIUq6U5ZD0jUu/8ml9xoIgRdAvPTY
Gda61T7yxrO1GQRoEftJbdmfaCbe4a4C22kOLbGocLhsPtF1Sf0aDggY8X5Paxg8WCa66GvDmL50
84mzGfRgLbh6hE2fxuxLbwbjMVFmc2qlCXLdmvjdlAlUgulfS38Vmqr71W0+kNekqzzRb8Sth6sk
Ut8aGCB3uiCjmeWe3IdjF+6VAtdPIyekIHaaIXzEgAYmtNhoE0eoMuR2mLDCIRY28ANViFEB5VJB
6NqvISqeSaL5Rvzeumjjj8oV037CP9jKPU8YQWeYm0mgsA9Kz4kc74hyUOZWUhiwXtC5zEWD0kKA
07hFE0lDVtHy1xswWF33nQOlvpp4FlvZjmA35S4qZ4Mfs76t32FHbBK6B1AEclQJGqpRTMWHPHtz
HNBwsc2Kmcmxf4ohxwYpsjbfM9d8pGrtoUdd1UUKvNPZig6EHI6h3sUa31WzymUID2qkCVpTOqzs
ttTvRhpueWLuqYC4y9qxxwKY8cMRJghm7d6xUUhb+nTsqyy8y2u7X1WMD5zKOCSBvmK/BdyV6ZvG
dt4Cc4hWkWkfy9S/mtB87tDKdtuh63fpCBIgVa4Hg8kj8SAuD4xI6QV6+tFC+jFFuyxV5gbRM8u9
+RS75odsyfxIpuKt0OdKz8iYTkT6ydfn2qWo5szfaBsrd9i4NRjidFq7bFWM2WuHBeZYjuCvuoL4
nrGJHIQ+d62Xgh9jimHbOwFYKY5taus2v/gciun7B3fCp9619Y+I7GMLvmrOu4nBXO1Fm6wxsaJx
zsfX2Wy3An+OBqLw92ZpoqyI32qrRtE8sV579cnKjH6HeAHyQg8wSLi1AmFlHnAVX+qixrkovBFV
ABSqfjSB+mlPSWU3dEI8JB0RZ7I85vxX+iUhIIFy7+qi/PBsmOotR6RVNjo/h7Lv7o0SP3qESywy
nnxojndCZB+xH50zHFkQ/VZ6Vg2HtnDWbe/tfcsBZgEBkhxaNA5BqW28iQl24ydPtjeptUFDYpOa
5TcyYQk0CQl+sRjr506JD7VOET0lFrQhqZe4ASjazPolNAL1Kjs4LD2Wan+MfTJkgKcCe3tsy56I
RGfnpwoUjh3+IreMOPnKUCgPfMznWn91g+KjyaNrVJPgHrTbEfE6BjbzBZ8GXiIvozWTU1NAygZe
4bGmpMAmB60d11UbM4h3j9RumLVy/3s4Jve0Wx5JB3uIHeuBGuLZbuY+Qi+/ANk9tA0JdaomFiWb
BhYU/9WDCm3g5l254s1Aek5Qwb5zvNei5nfsQ/uLltMWFmw8dJZdHkkyKZk5/pDZnKhnBz/RNG8k
yOqDiYO5KWvA/+BJMiWfAvK87pzBxkzumyyzLIMh7Cm/vKlcPGGy0c8BuGJaRTC54FLQAjEq6w5i
JzEdzWNrY1DtP2r8V8pqx3vWe3lTIP/hNIFyxL6G9kO2JNNJJLDhqy7K3ehHdOdBgHToafA03KMe
Bffl4FkFGYN+I/LXdZ7iVUhGZiDIkLAHfQ2YniHd2IQ6vmpYpxW/KybetGdSbpWEkIQlfX09/EV9
KTeAba4mhXAz8WM31odtU522bV0+0Dk21yOU8CqtuNnk+N1ECAZKetgri8SfUSuJAKk6sQ04CvLH
Ywkf3kzGPQvWDizdazk5hF/UNtEPudyiOXTJYA7E3rB4ArLU3rFdU3Gx85D5J9bFulTmS1Un7/YA
YrwfMsIXdaaKUf2eOhQcyOiLNVhDPi1or6JvT1HfslxMuOLxTVhDWpEiJ/YFCUErPxrNueB/t60O
jXI7bWxnpDeQGt+0xPDIfXZWFLqoJBRRL+gzACHX3QwiYWHM/Q8wdTcdHxVuzlVXVoC45QgjwPAw
3yZA3IdEXahGxdm3/DNHz3WZ1QVyb0V6j5usiNXAgcaS1maoBnuP7UsQxl0aZXmH/ZkDUNr/fl+C
lnVWEDx/MqT+QabPVx7ZYFPLCpFVBbqR8eWdFdHQYjoMr4W2mEXarCrpX7Lix9k4rkgdMMJfqNLr
0AaH6lRHt6Vk9b1JEB6kNm2Bl9L3iN3oRfkqlWrRRPIPB2aXbdrJBV860kZx2HP0/EdA6x+zFaIL
wC6hRhohw+mTqXe/KkQyjunjFGac1nnEzJbKWlmlfHMnyhpbH14x4mNUMO3wUEDyS6pUf5I0WEmO
pumEOB7ZD510keGtL5HXGHknNuDnVgsUyu+Ldp3amgF69uvyjwgXP1+70VEK1nhw6AB01XZKJ3sb
jd6DT/uXRjIixVEVh6wmg3bQ8h+erVZ+zT1qENN9p0eI/VRq7KcadgiPib8O4uYDgxnqO+A6zMIx
GzvPTZH5V5ZgEGjq6zwwFPRON6Pe05siRPup0Sv94NBzvVte5vP3vJIlLDvk6M4fU8QLz4NqSHTC
lf3fHTP7cxMRAD8KY9qIlkNgD060f/fLtIohjufbIU/0DL7r0H7FZNrctU2fHUcm57dkhqq26UZq
ebAp6iY6w3cd9w4YZPrI+aEKFdw9IobuNVutNde4mDTptqyB+VNS4+lptZnVMLhi6wRQ2CrBL25i
EwG+wMvSG+4i2/fpvrtnL4mNU6gNzyTQupdgAoCQuwhspTn54ANUC3utB7qJWjQvygn5gLkm48F/
krNwqNGL+BhYOpw+p8UzTUYWSa7RQSsa9RCz+ThtWuywNeOPH9L68cIMHBjVPPgdK+u9Wjr2UVEU
u6oNrMPQRHKHQdrcF1J7L412uLRt8R6UUp5Lq3+ziy6/B/D5z8UmXTtshNr/9yck/ph/IE8RLiMc
aWPwod37709oYAglhtLnYJA0+5z+1HvWA8QtSIEFgSB2YTNHJhi0XSIjXoMOESedpWLdlpNin8yi
s96W5Vbocm+HpnPo6X+dYpmIA3eD+6j1MaW87LMfzK13ZZBDl0zL8gxMe2R9tfbDIKt7CG3dxutq
hXvD4UhfCf1sZgzRoWUA0tbag+2T45Qb+DnjQoNFEyjnL6ZDpDf8qv8aaikACRbTINOyFGPOT29F
R/JHTywuXFSC60RzKkk1ey5TxrSIMrotKRXy0lb5u4MHGWBITRPfEZid3fEBJrS/XkiXWWe7mLd5
6ZjleAqFNqxdOsA8XRl+3ZmCDBT33vQZAw8QGV6UR8ZylWv5/fLSA4VmWeaLGul49TkOwGwqXAK3
rQ7Z8By8NoQpe4BCJV/ia/q/0h4Cu7+ljU4P3fa2EKqAyKjUuvmxZl2EbGBwodNIcWchdKKraYy/
2oUEadmwJSpBZuGk4FC2fkCYXGziNfOsi6PtFiVCU2k/ReuN+2XKVI7AYIfe5RjQgVgsSq3ihARm
BKyHd1oumTZM2w6pxt2UtQPaSHz1cZDnr7GDKD14SlPf+pi7LnCrjJ8FwJG8bjdRFiXviBFL9LSj
cZ4Czh6Dk8WHlg2EzmWYnVI9MZCLuuktJf6vdHr3NhnHcI62wAVJWn3PuW+YV5YoamnMaOwXPvTf
E1wXBZEfRcpvCOfow3eloZ2ShR5YLwmeFlJeh+QxTajyrBS/TTHR2sF1/ECCUve8cB9bIguRbBKH
0bV7UGHJPlFQIu1G73C9W9U6ZIZ3NcNA37k668vy0hgIjy1046rno7ZrKrU1RF+eXTUe4OX5j0Pz
kWuA636vQ2lgMGtZ1ks7rfiInQ7AhkPU19hK/X0kzQ6fnxmd9NQAhJv3P2OmEcCjEu/8e4SEOW5G
ui4XFpwfXtC0dwBzGvaBtCP2YLQR0Di0gTOPABUGfQ9d672JeHzRZVS96H5wTYvIf5exdunwumpN
cQWimT+Hko+AniOgy7r+oeE4fQt9hOt+op5aVL0GgJKNDIC4NsvNtbzuagenE5Jec1lnHTlom2XW
bRTWLS2a+E5Vuf1ojzXGcqBh4UIOmy/M97pVOtG/qMn62DqOXR7cmCPk2PYbkDr5qxzgtokKkoAk
1n2LY6tjEh6aG59j2H5p4GszaYrMnruyjKtXif9M1/xf0WQfzdJ7hKOtw9K042uVs+W0A0efZQ7X
ch8fxtggjsXXCJkewO5ojK84TIf9hkAEytFRZtxOOYkqEGbpeRAIuScDCPJdTkCpNK9IwUnidXP9
4fcnA8+SULe51o58y75Liooir/FdGjm9WGlmWTwEpqbvpzB8Ge3ypuXoiXxH71+yukx4lpgbHQ1U
ZKfKy+zHMOZxykaPY8j8UpUOzZ+4LVdayDmJ6n5OII60I+p141xHguN0ZoDDDUeW29kkaDQDy7P2
xXgn5x4uT5bRAYhW/73H/DlKVGhdjFm5geBR4ij+9x7j+0HH/yBlTZ0x3DRWT0trnctEwbCuGB9H
UuiHBcPrhYx/TPRnEHGKdDOzWjfQmJEXlVZ+s7zqDim4/VMySodVkl7yIS3va/7NeODrmyfA2w1e
WbxLXR1C0i4e417uFyERabLZvtGaEgiY+prIMDjUsY7f0YZ72k2cEbCnznP0iOxZAsCMZCOt3Ibl
Otr3o0cgwF/elD8kFLwpxmylYrZqY3T/pKip47LxAEbndEo4BpIUWJ+m+RJO9LwoEpfqaPCCDi5f
3uODzchodRmiGUoGj0k9HMuosZ4qWFdtQsaYpch0y3TxZflz3sN9n9JLaoSzU3EXn0d2Y1vWD/0M
5yWmDGrkLtZI7bXgqWB0mD3Ls5a8JsXbE8FDpevePQilDdnO8W/WaOipBxnp6YswnGAdCXFpUkn4
02CAuSyCaVfrTnz47/dJ/A+7sk1tIi30R1Qpn0euhk7YgJjfpwXWOQYmiTPtLI9BT3RLdGhPykeP
4IK0TkejYO9tkdv1yfBQhAVQNQKsXSMlHG0OLQhVpe56KZxDaZKmXFb1teuMj8GJQFuz0Gx6EENb
NmJ/S6ZbhCu0VRerZN7cWjyqPqzvPZaFHm7UF7DU4otG2UyJsCEufdoiBumekhjYT94yKaM/9Be5
yuz/+1yi2AAnmD1z16Af/nTTdJmMYsNmqoOjQmzzZsjPXkPaJcMKPmAuwpLrqS21184pfuqOh45P
OHSMZjUQ8w8Y2o678wgDJ3JbbdwWOi3jUBorSjb3+FVJkSm8Q6/S+txpQ/M3UcFnXbxUiJ34GSSm
RMl/Pp0Heg1GVlFzGCXa+9toNRrGsR66v76FC6WOwagTRBAGzjqOPe8xI0wEkktP3GqYIB0ihhVJ
jh3uGR82W3tGJo51+UxDQJ44pMkt/Fb9mPhSPy5fmZk17gKAsd5hEUMOYzdeSbq4WfVIH7Zi0t3b
2bqq6R45PlmVRfUQ1G7xMtIAi5bJsEb7RJ9KTEodcav70E0/zHoCRz+8jeiuN9y09ckWTX3S56/M
Ju63f3kA/lwokN0ZgnvfMFm3Pq+endWHajRhXFA4+/ExDLzpKCz9Ndb8eq+rSK3zKvUel698V8ht
lJre1khI57F7+UIIQnyxOYMhNO4/MDG/Z83gXVK0JiA1GnPjFqy5CXkXTwCttlZdq2clSKhik2i2
WgoB2RDV1pja6GdZk/leiMCCHKZ4kNy2ejBUWt0XebYF7NO6DN9F/LfK/M+73p01F5ZymPIDM/l8
1/iF7UsCgKl65+xVDDpRR5Mc1TEWoRy5wZRBHhtaKe7p/lr3hot00HXYkd0hcs9jGL0tspsusHFm
5SwBQR+3+LLiyyd5xKKb0Ebv5b8/Q0P+eePrLilBqGnQ/dPb/bQFGolpsfbM6q2KAUw0ROFpuZR9
/c9X/+97squyFQ14CRXaHeVdI5E0tq28QDarHmsDPnfVjbTNIi1dQUHHiTanWZmsZscuyh4GY5BP
AoOoKqvb8qKjkUSKm1fvl5eMb6qjqAL9DpE9QZKL8BGhH/ll1bDnzGlcgUTm68osnOvEUelcBMPF
dmr/nDbhLCTwyKCTznuHeGO/FMdZ0Hg7yL8JIzstuA0xpcgxjnDdFXb7Qno3HGsC7+uAsW+aqC8w
vO03oG5MyMxwfKSf5277xtU3RVWG27RwkRYN/qr3TXHsRuNtmvq5lTSYe8DWBEkMswlrPGWUeTvN
tb4tFT+tIu0xPCyHAVGSHG4IKNjGEiXap3T6ovGkejQnVQiPyYlHUMFcfM5cDJPN4bEcdB1pqdtu
c+qSTS3a9Nkw/UsPFkBjaO/u2zhn5FVUxYrhNEhQ6O04ikghi+CxEyME5lFj5v1b/uwE1gpPXwlV
Ro/1XRpQ6mb09O8kQvAvaV+FB19v57gMhM0d2ddA1AmfX+oVJjr1ThGPZdZavdUsXXvMuRtWXljW
b6Uavwr0/vvfCS1REI7AWaLqfrn0fcNoOWXoWZc5OfZjoKDHeRQRRsuRlHS4H4L8d+ywUUSa28y+
wSKzsqekEuuuCxR3EfEHpQP9SjKzXJP/MZxTSdBSauknzrv2fSjKYOtPSbeuImQ0LuhFDAjCWacO
rUJdwMk204aY36G9prmv/rIRis9CLJp9s4OGjcTGY/WHnWvirmxtnSJ3WfyLwtyj8tUwJbvBkywS
Lu5jNRA3CbAxBtBbQNaa42g5qsbHaajr60JPt+ZtFOX6PJ4vYc2WoIMXuTHV7AlRzRcwz86tKxVG
cXf8WuS6swqGmmGYDhqtiJJbrntbE67gmFgcFQwLxjeWsG0I0uNkdKRP/vdKYs4Lxb+bFAoJGMWQ
bQo5s53+XUt7WkZWaJ+BvFn2pzojUezu987u/1rk1C4ynWs+tcTGDwNzRI9HwKMnM5NRRhDIJ3/K
6VJGw0OZ6SYAQLLN0tG+c0Oz2C01bxC69n2rzI///tln4sC/fnbbckxWQctGA4+W3Jl7Uf+fBy8k
nVuHVtLf0RnJHvKgQC5K1EUF3fchseFuVsM9R+4K6X+CgjB+CxkEn9COqntyQcRdarj7RfEmpt57
LJi/7sdWAdSdVXCtlqAbqC4AbZstjX3t91e5NVj7FI9jPz/q/SBIZZBhS0lk0Zxlvc/X8KlTTHqm
eLV6vDym1j00i9ci8fp1weOKTq343uXpiLR6YB9GJUo1SpxPNF+AfNn3thPbR5SYZFTzavk+Hexu
JyP6PJosnY0NpgQSr9G+tgqUgeyKk1VDL2Dw1XkAphlops3FoRq/GmFkkRiTxZs8nKyVO4fsxcDX
7hjgZ5sCW3pNR+fdVGXBMMgbn2kTr5s+FRuOQvquQXL235+c+qNLaOu6mFuEFrps1/1ct0UO3aeU
JKqVZCZMIlvovA0Bs+zBkO/4j78KWCT7nrkf/vAuv0UFCUz50DxUXZTfcgtfc56GhMFa2UY1WXoG
maR20qZXj4QmvuHhIVYcBOzGc3Wo5kFCKGWDpaOPi3gXGR7Davg0rd3glGQAGkk3egK8/02iyRoY
yt6CQdRnm8zCmgjSdd/XhOiZqr6Nrv6MMxzuUbY33dp+J7tQrry2rq5p1+ALs4rbYPIwh+nEaGKp
kEHorP1Yl08NA1oA5WUB6m+WCTaT+kFrMj4vFxA2yDfhHW1qglH2y0I0ukPxHg7Zmxa1PdPkNDhh
0DNWY+LQTwWcs/3vD+YPiAaoSJqMOoURGlodnsbnRwqdmaUKXNup52zonlpfYuHDROh/dNU0x1Or
ik64+GH3w9deD8JtEhqIv2bmvYdwizzsdV5III42Z5cxKsVe2mxiZtj8ZeWSn2cB/KgWhxb6rlgH
sMJ8XrkUoocMZTmzDKpGqDirpWHqTwZwx/mlRebdrm9xFdRhSIAnjEQJAGCrz2lSy6UJ5sFIZn8B
TkJXowjLE3l+xo7Df32dSn81dswRVkCoooe+A+k9EG2X2Zl2H1m+jYA2/lheOZrhkoc8Nqz9Zn01
+9q92CIxHnvfIPE0B9qcgEYL+quMeuuqwPxTdytG631V3VcD5NbY6LtVNb+NRY66K8HAi6KRl72y
voRS6fe60zQHTTM3//2Rm/P79K8dwNYlTmbdwLHAfz+fBzIGJWlfpsnqd93WN9qpgmjWAm085XjB
VnGWAPtj3zsk8aRtQAmMX3ljVkn6GIRJuKlEQKBTMWlHMejyXeY5lqGmWUu7DTZL8RHIbcs4/p+H
ncITYNtrPVnv//tfxXIczvQ0QXS8MJ/uXrOmyjU1K+H5mHfPZLLm0XAB4l6SWZSb6V7zFaCWOblt
6IfiFtkeO71eUI5l9XPeetpqmQ3ZkIzqFH7S0gqN5Mla1qmZkSFM27pFPYKcf050Psr5LC/jVZaP
4i/jFNOahwT//nQMg0JfmBaHNWl+dsZgFul9WinIaVOnxY1gxeel/aJe+CWS1w41VDuUe61Jg106
uEx1QwvNdKbWvUe2XzfHXfd29ER3GlgFOuiEULUHuq3wRWqi/kI3VMgNw+ZWZJa/85KZAz8rx73E
GNYGi8EK+1f9OJIRWsQiu1fRXpRpRiHqqR3HIYaaTRceaAnVq6XAFQzjHgYCOObGzlin5w4h1m6Y
9KtZlerexKRxP5gdoNC08c7w5up726DnQCLQnRxGEuWNMH2uAKF4NJcj4Q/nLO7UJoumaYWgZbjP
yvTch4a4pBlgidb3tl2tyedmvrgx2PkwetGi6juyi/qxVsk4h6LmOyeny4SU1NwuvTAZkHQzOGay
TsaQpowe3KgD4KRLc5xFZhNo66dhvoCt13EZ0zOaenvaBzzf12i+ZKbnrIPBuneIBmNbp/0zEpKz
zTRYf70IuiueyV31s/OVdrbBz69w49Jm7cq9l2vxPZ0Lc1P0Wf6c9vmEUgSjrEOLLCJqDpVeeda8
biZ6Zf9cigRSpjamZ2SM+bopreqhKPoZOR6invN0sOjTWFynUSSEgRcE0nTT3ioteAiR/9K4WXum
XS2ZaNZZHL2NcW6uQ4kcL4gT0oPziCTHIHvXhzHZmzinttJts3fG/rfQma4oe8K1ZqH5jivn1+LR
yccKEVbHiMmoCHpuR85UE/ol3Cwyj9ynad6/HM9UL23iVSu9GPNLv11st002ql3i9Pyfm4a5X9qs
QWmhRLOixyRugxMLJ0CNEhI0G/veUIl81brmRccAezeUdrlZtnQ6fbgJvJj91J2BwdUkxcW3InUK
4W0HrsgPRpgdya3QGc84cP7UZTlP/HOoQJvSXXvfsW7SVRDVCgvBaji8IQBNzk2dIK9QxnOeOHDM
IwdSbNCW+wzfxqpKuvFrPk+5fGcSBz8O4S/CuT9Ysvked3V+JU4MhUBJXDy613i/3CBkhnsr6D5M
aLNtOI9/NT/sHwWqQ8Bvj1leF/GmsfLvQ4bUtxZj9Ezcu3+HHQE8ucDaSMl576O/lrwbm7p2bKh6
TpitpU7OmO775ZEtBLEzr7B/MM7QB8nINTFOcpY9wx+laxf4FqQXcLxJ4O5D1x3fchQgf1mP/1y8
bKhgi1+ftUsXn7boQkPdKIoR1VU2Y7VaPb903k6UGVOP2fPdohUhg2OpcRGR2PccPGEWLVVTVpP3
ULvy3bNrcUC0EWHvrP3soAPqYS+lL5H+1b73J/5g2TgM22bC4ChL/9QQrRqo2VHNZph3tvXFNRFf
MyEwH5evTORO+FimS1NWoNq9XsdgEE4nLS7qC1lFHJyiODzV+Jwu5XwZRYM9rSH/4hbpsnth7o05
Qtf3YxVfohKHLocadzVW5COWevKuFWZx9PUE3QbSPpRT8tQ2OioVM84eJPzE7fK9qcFKYwjHASnV
OYC0mhFgS/zMj1Cd65JCdbdMfQp8jkOPjUKVF6TxzuOs0CR9aLqFXnHUrKB5Hd3KB//sZMei7bqL
HwIVpD1OZz/ljp5fLd/vbEFoil1hRk8i+i5G7ByXw6Hd9cy/SpSTIYdTnFth+YrVYtVH5MHgLwjY
IhjgF9IqkWbngAd8mcNayt0Hzyyi9e89NPRvgkErODCofxa2sLWbJv25HtR1wJpzpOuOSMXWiveE
vAACjqIHJj/yqcZ9sG6GLNwthbJ5KWdhR6wZcoNsy2VMt9h9ebP7I1FFAIaWdE2p0EYvPS7yzbGJ
K2rE7WjW+l7vIrWK5gLHzpK3llqZXymilEhL5Kehn3VXqcp1zNj2Bsc4uCXR+BdXmPhc1yoOOIKu
JKYp17ZYdP5dgmdIBoa0h88WJ+1V6/rynVlXe0c7x7vY5kth+MOxMmp7H8cKj7Mvoa12FkJZBe6f
6uSL7XsvY1Q7B2UiFPXmGaNemepkeaCD6u3viowkjdv8KoG4HHRZ8T6V1daSpNXFsZatLdlWG6FA
ZTNJCv8yq2Is9amq4XcU5tx1sExlKfvzyR2P5+jx5CSrIS+Q2Qt9HfiSRU42Kb9Wl37n6czufptS
tTbb9GN6nGanTz7pzjwOgbRVmUG6SyQird+CHL3vyKPO0GkBRBav9I1QDOi3wrPbXWY49s1ikKpl
EVk3NHXScqCpUyOug0xc7VwTQV07Ey6CBAV+NSfVe5PlnSZL9iDCjFcvAvvaGr13roxCf3YFLkyL
wM5yQJpllX1PS1+elO1z3ARqsRSOQ+pyZLIMErvCIX2ApRVsBU1MKFc8ReY0tfdpazIbmGOXsAU0
K6cAp6R1+Tcm/hljef5aKaKYkGn7ezL04QU6S3WRdfSzqdvriOzxFgMs2TDFkEfSYadr07KTWwlR
0dNTakXxoZ89JjSanF2WGOF6oiIZOBA9ydnEJAIk3YaTPdttWF4Dlx6uVqv00bNc0r5MdIp3IpzK
LR78EDybHW/DQEZv/4ew81iOW8m67hMhAt5My1uy6CVNEKIoIeGBTPin/xdQ+r/bcXvQg64okLps
GiAzzzl7r11hEklK6f/MDJ2kNUWoXbAZjDL83ZUaDVlZ/PDH+i2035ZGOacIeoWCH3nuTMatJxhm
2cG6d2k7O/Nznbf1M77Dbe9n6FJGMYj/Ueb4/y5z5lvORZnEadrjtjP+VRtEJSqr0kPi0gcZiIDy
ew1d9KgGeIUWjV6wilbMbxASF3KeP8UwnHQL7nVQGyUUgBRodtEQD9tFxQlPsb/zVKpenTy69kSi
TYZRfZSwIdeNTI0nbe6xZsJ3UV4xT+k876c75EghE73YG3bMNDTtudWU472GokTYKAmtq+n7HUrb
yNFHynM40I++KzEqTDuyCMZTy0Kf5nDhBZOSF7J8toPfOu+DwVFKmvhQajrCWVZq7xMTgSP26mbT
z6Ige6ATZmJzDibRn6skEc+9DMTKz4zpZ6633HN9+iadGE+2n8wjmnaUx1kifWVz8460LyvSH2iL
JVpKb0wyJNAN40GqON3E4G7eyoQbJJBDfV2WYl7UiSEqL0bprpq8616zRBO34aZPgKIlp7x1JmD/
j/NlEtrj/xj0/ldnkz84Zz8X6CgwI+u/+gOB7KPIwUi4TsCsXclMVftI6ck2HRr7CW3vV+N22dYq
0mApGpSXa0fLnrhVpxKhuU4PCht5m4Pd5Tt0U/NHPmXpfgn0nbTiZ17V3o15XQrSLiz+B+jI+K/e
JosmohUM03DrQTv963Ydo0YyIIB5WDFHrULyYhNiRhtOEau+cfw9uBN6RJZ80Ewt2/SsnvOsil70
VIM+68hoyYR7oHL4H8Mz49/DMzpDdEM8GFWBx8D13x2iFDxGkHHXzSlr7aGl2C9wnH44nqQU0Mfy
FA0hyg83b082G/O95k9UyIiZuEfo4271P46Zy6P7nzUy35LPDBs3Ex18qFD/2jFZ7V2ih1mAE5OD
NYsyoeYQvrYF9MrMm/pXvVe/oNue6AXfBtaJq6UTozZl/f90uZPX8K+tzbOZ1tkBij/bcFlo/tWU
7sJQEFsHpjxlmpbqcnjo+Dv0bblr5g5kK6du5ig/RJ2uzpwD7XNkZO4uyIT95Gfweoh/AD3oV5s8
1sNt3AbqWhdwOuaVysxddTRt44dDXtOGEk1sndJRj/dlzEbRgeosLSLyKmLmbyrsrDdvwnOwXGaa
8e5Db5yHN9GOWQAKsmmWJoSVv+ss9+PvSAMKiuMy4F1CTOsOIKNWlJQvDMFXfhphTPaRp+kkUV4j
A5ImCTb3f4sfh9h3Ufhb1XfVVmqY7u08WEes+J9B20ETQuqwn7Ig35XkgG8Tp517nvm4rWpbbOqR
suaOz2Kw6F8BcAeP+vyStynZxjkCLad+cnLtiaBxpExNyO/1fqiLTP/FRb4uC+sNaVmCf3hbympE
vLdgEMyUmTrymfPoZ+Kgq/jq9RN+aFRozmQ1NCIM49V322cbgMvDEqKKhYCu2MjIIBz9DYP8cCN0
ULJOyB4K7JUdsXfGraaTdhZiqcHbBXhpMgpaEIN0XmImrk0m7Udwl0UbyTejRIqHKSm4JGliHCpd
hjiPGnZfRyMVSIhHiRt6dxc3Tz5JSX2meTcRBMS0xdZZCtvad6j9C6/5ncnEPoam4d8AzcUnOtPc
c4jW12kwAnZSDWZOxiGEMERwuhp4xcqvyOaV09934tJo4kKkAN6jKcypnykeLyEY0utQMg6PrRj/
f+sceXwQS0VG8bxbXmmrlc9BCkeqT1BcNCRXkE825PsqaH6MyGQe7W4ETSkc+wRsxTnVhahRx1lH
O+LOmoYrZa1z6ARI3wY0Auao2AQay0FVCyu584PCP1qjj1RN2dleG8Fl+jHM18T0kUXqvvkmmyna
6lWd7+mXp/PxqU/aZ6Aa0zOnIAkBAEnx3PW9P3TzO80en8ZaLw/LhwwNvG/j9e9E+n6bqhLWbtAB
myr1EjplXV6DBoEU6gWYODFcAafWC3r3IVWFxmR0HYsJwczoNLd6fulz/3THtIUkv6+jPu2vg583
T1nmvMf1i5OOERaOGjEy4UMmgiJrfJhGKO9uzg6SVsEZOaEBz4yXUbOtTenWROiwZCBw4wX+/5qy
YLwtV7qDi4J8KVjJYMBm6QU4hfBhecfO4R5Btr745Ma7ZRi8puzN0DtbASzW/W4uwiX5Mip8NPBM
vK2u59pFT2vrTP5cdkafGF41S9lr0yuNT2bDY7rpRgKWSiu95UylnpUFOZ5J2PToqxYaaMboObyy
2aozuskAXHxDdnaXZwW/wjw+Yn/f1/Oc1/Rd8Cv5iJW1xDe2sYnVUWhjom43GSbJopMz3Byz00Hg
sd8xpQdk3/3womk8xQ49SIx5OCeWayaRhOSN7deiVMqDikrZSp2rLC2mpnbnMP0ic87PcFK5nnS3
ytbJ2ZPjaeHvdeTRLBp6pw49YCpZ8zw6+KVk9lRY9tv9czR1fkRLqy8fJrIFTDJSGeivuGOdXW9j
uJ3/OznY+RPJxtksnPVwa+1i9E98D1ymYyGuIKGyjUyBUqe53lwzXMQM5ozXTjrZS138Hp2chWnG
BTTDlwzjkfjhUu1apbRfYYGZbOyCx4om9AOii3oXDrDHFua+jIfxYlX2b8NvsY7zyGvhgeKwvpX9
KJ9KorAeNZ87d3z+56Oab4prxVJcf2LDs0mgQ0GcKONYLDqJVGWb0BbVvmIifrDKIVjTa/4e8Jf/
hh5o5dHl/8H5U4A6ekmdPN5AgRye9XGIySxv2l2oj8kWYC4qiGXMoppyaxa5ti9sMOykhVhArAcf
VWLXhzs3JEtmee7CAVG+VQ14eOcnsOzQX2NYDlb3Mp3c+OwE5OCS1x6T99pnMBeWBc4Tin67Hzli
+BqW8yIfrhBzhnJvOPwih7H9UaBFuM89l+GnN09Al3eBbdmsMmT9FVFhXpMMgi3IElJn8cfRlG4k
7UCiDc3LWL2EoRkdBi255Tzfl3J+SU3G3qZP3Lhs8HGzk79WgQYeEA4bZEUmYojr3QQ+Bz77P+g+
1kPn+7dRc/8EDagrEjX7C20b0nQsk2jZ+XL5hAqbV59B4CHz8H2vOmGkFx8vgSSp/goCTa5FzhHH
WTh3fe+LPVneu2ykpz1Von1Toa/WlWGpx/v+h3RNP/znD1WnRJ92BYhOlwP0dWDRGVfLW7N9x5i0
zabEIt/Pid7jMvjyyY0EeTw7XxpkXisflW/UVsbn/EZPrYy8CafcFD6joMht3xrZUos61b7VRux1
9Pb62oFNb+EmXmu9y8msiCZQljnTVL0qPxE4gCHTdTysSSKrx/KPtL9ET/ujiTsSJiQPTzcF+Npw
ymwRBV+7IphePVsQykymX7qz62y6ouw0t3pjRlvV1ghfdYn9bz54iTYZNkOiMKB6qKrbMPswyWbf
AD/2z7nd+vQHxrfQrDftnOfn8pQjCv3n7RjgLK1179udnhfNIL0+t51TxOmflVqp9kC9xWqm9EBg
CfaDbaQ5cj9SoqyW+n9pmSvNGh/t6if5j8Z7aRJKT1Zgux3OKtLUzTFQ1YMoIi/IsTGMGSUpfYOj
29OmIKSUaQTD+OxhNuy6YqdsLO7GfD5afAEpM+ddRxt6m7kjgHadluGqFkx0tEqKF0wMyYqCP7i4
y1Gcg7xxzlFeuVUQnml/rfyKfI8laFv0g8maWHOaRBByl/7/YwJovO+h/zF2qU//iYiaWmcpXy4z
t6HMTYlwJk4WEnyKam7vhmAIaD54myRzilNkpL8XoRR8vr+SqdL0hrMeZ8hiTONieHi4iGrfLYc5
NVrpM/ldOxUMj+MIKc1zO7RVqg2PlUKVtFzG0hueAmPqDtUcvZxl+bfa0P/EA+Ot++2B/xOXm5MN
DgANaCOG/4B69wXcgBee67QcVhMHdYMMmZOsMJZ2vnYNYy2hlViOP8DDs+EGBsfb3t8tGvIyU1Ah
c5HeL3u7l4fYJEnUm6LqZSTeIRik/0H+FrZTQkGXlyUedIy7j1YK6wp+KrkFYfS7FqSTRmyg3MUt
iPeqGr95MTIwPTYB8/Cv0PZ/kh0pkjK+1ka6vUupOuY4P6gakJuHbFzYz+xjgExzR36b/xaNzZuY
sGAzoYXF40b1Y1L3x5LhPgatPH2n6F3bZhs8NciRD5PZTfuqFPFrCO2KxcC9SGQaD5ERCCYO4qnO
suooR7mlsWRcK7cxrhljy+tymRT8Lfqs/knjr3gs4raAR1txWrZQvy6Xyyc09VQvDp/R7w5j7xIB
T/7LrwmQupGbn9Mw/JYIohaoHO3kd5/S6TnJic7hgGatAI0kcECXdciCHlMr10JTWMpDRZ4Pa5Or
YwtTFt/5OG3rtLcACMEGQ75TuMWOUxx8DwnCtPAENP7SPPGg3usnTgVqq9ujsQ61tHygE2PvQ8/k
lK/K7hj1JQ1qAnCuBJ43+zIiLYdzVbMXGnn0qTH8mnjKrhyLJ0IlTfmzDMSjwRP11sWZARmAwByL
AEaGH8mrqMhGzoEMM42brVQ5Ep620LmcD2fLZ51GTQdX5tquZWaxRZnSzSd7oKhOaLxrsftVAKd5
MEJpvoOc2Ni5HF5kSVSwZFq6mp0CZ3+ucOhPAWYlcnS5Wj7uDalV4xvhnzj/vPXhIGEzm/+bRv8Z
uYF+csfG38C6HFdB5kXn5cWb35UJs1eCNnkbE23wr6+/fI06UL+1vselN/M2F/JmlWrhZijtgl0Q
SWCdIkmEy3jvtI7YhJXru4+5l/o3A0vYAsBpSMMYtIYMjNiTT+H84uRDsab0WuV5WT8nIsHMrsRn
WDoVabgWOfRTttNn80OUV39flkuOjsSBl+ZAW4AsJ2lmT02uEwPuakSjNJV2RtcebR2j7vbsztYb
A9KICrbcIjPLrxzLSmLR3Z5QiyDfFlOdINZsna3r29E2sq3xR+q5R56d8c3JqwMyihY1jGFhm88r
hqyh++U3ALC8pvlwMKVE+VgfBtvX15S7zoujEy6t18EZj/gTgA5xWRS6PAV7aBfc+4YxPsgkmh4K
4gAf7LzB/V8Ht/l/Rebe3NQaTmUUau+tod7tONAefYSnVxnlP0MgZGBi3C/bTv7INBVvaeQyiq1d
42R1u4DwsTevu9l2XH0UuCMfRBe/8qslpaL2fleKcmHW2k6++eg6qb4LK0ionkPqPFJUhTmzD16d
Nuu3OUHIu6WrZhlBdhiNQV/p3oAdnYpY1BUFU4R3Oa3yJXMsxvVffbMBTu+bWR6bKYX9LRX+dpkv
Tag1z2MPHACwRf5q5cOwiooRu2AOBoc0yvxX01NAYCB5azTnVyXkh8hSiiKkEhSSfUQHKq9fIniC
z2wI9L7rXt8zs4x/AN5cVJjLh5ngosAMsOqETvdmpdG3fui1Ryza9ttdfWvQZzqCibCPfhk/Fxh5
HgNtv0wiGRFtjCxUNw/G2gnvLqjPCP0TXuPw2RVB+U7rvmOvtamp4kJ857EIybHzStbzJli5JXQA
2Q8pOlDi27QgVT/F2B/8vtbf9YZWgcnxYx1V1Z/I0fRH3IwwVeZ32DGj3cTk/5Fim49VOlV4CtkQ
hxErKwL/n0oLgBVn3heAA9hxQW3i9U6bQ1Jq1zknnAzvAc6U11EIjGrdBS0HTObep7Tli/l5pMFr
qaODMw+HkgZ3nmRFziKLZEcTzXDrGMk+lRB+nFn81BibtiOBuMmybG+X1U/uVZCuhuhoNWS7ZGhO
AyKz9zRP6QsPU3dmeRbvpodjPLaw4S6frRr9sy+dghQnjiXzcT2cX6LBqPDXw8hIA+qjQAzNPuVL
01WIje3C7dPGZ1AZ8csIsHeTuGV+ZEo0i20Lhp57YVXd3u+JrwZSFG7Hakz2o++0hwKV7dtAt86g
5COjTGfUWYz5o66P1wGs4Q5m3nQsy949RYT/0Rs3d8XIaMmc7OpaeYO9HdgKX8JA+Csc2N+SVFQP
/nw/ZPP9oM33A3M8JCUx4iO0zIFvUwnO/Goz9bRbg8xljMlVnjQ1wEznv3GD/PDP6W454hUmIasL
VFulgPLqZGD+20fxHMSUkmoU4eOMu85+NkON6UOZvnq+gVo7DuQeBDun06woyYCRTnmoh+anVIF8
DYKWGBzWtD1V/kFAmXhsg5zzkFFUvwV/sqT9LbWUJN08jPZ2pYrdUApoAlqSfeXOxs9hVMZ2/lPB
L9sQFJZfJiT3DylW07UTpPnH3w1b968gBLVHdywo7uuaej9O3ZdissKXKDBec7braxtp3bUs7Tm/
54InZ/jQCplfXBdbXh1K/R0lw6Yx2veFga7CvN+4BYwOKzdeRtE8t8rxX72ku8S5l72HymAFUMaz
qNsnZ578ZTmJTqE1bmtUT6+dRwhT0JXnjvoWCqXE/lE2Gq7RwszOkU1nX3MS52q4oiEtS0cnNXuu
dS04lLLf97ARalpF9LlgqjZOPKJTKqrdcmktdNWutzefpVsNV4aMEbkKlgt1sCwB35Y+9+oUbDHr
1NehbtoNaysmgnkGxt+k32uyBYxa0AlzSBDYLS7XLk1/eXBQnaSDizpaPJngSlfIItDetOMd9Z5n
1lfudx3Ns0m/VEbTHadYvg7tQ1LBq2PS/kATVx2jQa9PXIjlo1P7EKWV+0ZDIMG95FXwwm1xhW1e
vU8sv4TcNwe3amPsxxHYk1E5HwSkzIdWn3Ay4sWxME+XmnyfTWumxiaz02BXQA9yoHB0hA3MqmjG
agjTCk/bkUgGYqbjpzV6sJOJGX+BEQMSmF6jlqbX8sJToCM7sstd2I7dc/AABy5klupuly2hc6vi
SUmdgAJb28Q2O/k4oM3GKMJX72v1S46YQZR0mwO6wYFpWXdUOE1+6jE08c5COczJED89557lpezI
nG9Qgm+XS+Rop0Hh/mitHmHYogobzOiWZ+auReP4Yjh/h5hKh06zzNtLPZEPjBiyAj36JHFwjLUI
Not6LXZz53QXhDt9l15xENS4qUV4rOfU5qgvstP924IDRS4SQbpwQ2S8JqZYXipuSyIsK1SM0UAU
BBVbSmtzfrLzMU8vCp6x3kM5m9CtcjTtmY636fX+1tbS9JoZeMrCnuW2jsHQRHFu3mfrLLWEk42V
bx+fDPp6Ym1Nkn6KKbUtaZfyCdR5e8UadWzn3ITlJUhIhXP45tf/fKzBZnLNKrGTOi1UmusMATrs
3xsnHuyNmY9y57CvbljQGw42SX3OB1Nu6JR/Vo0lLktIRWer6sTUgcyOWSNVGG2P0k7U+9IHYTVX
S1ZiQR6Kk5o0K1FcZBDQmpgr/cGSOIxs8Yc5SMipYs6hnIzw9S6PT0fSPBYtwWT6cBNFVG6Wy8aY
0gNxDeHKFaHcWW3foTxrjddUVvIEcYl1feyKp6pPwlOZmMS4k4L9SVW9nVLT/YbQQO2aeQxWCIfN
cC5u+8Uk8H8vyuxuuQEtZ1L6r6yxw9968quPh2fFDnVqZbqpWJTPscEJBjM3kbc24nIDGcFuGkb2
56GMD6i2xZOKyaeaPXY+GNiXRqGWyAA/IsMEj5VqOpAkFw4WzdTlBTrCk65m2Xw2vqWKb/ne3nRT
O74th8zW+eZkXnZrHNk89iBV2P2isz8f8D23J9pruf77toLnkEKUuEZ+eVXTqD+0pdGSI6WCU9wS
YhUjW0LcEWEYZ2ZNdxFv4WNRq72BW+6kFFXfUuLWow4vrdfSC8OuFyHHgAf7AnhfPSJKJkVl6uw/
jB8gzBWtuAxtHV9SGX76haQibdW4lZ5hr9IDuRXm7zrwXzxNn95Q4e9Lvf29/PmIXNOffUSO7txx
ne/rp6BilRUba0jgo1Wae/YC1XwaMKKJfUuyD/zP5jodvfTUk+exSTxGL/PUISWQ4oYc7Nwpk+IA
ntw66Eb8gn7TwebzCSHIqauUD+N/7v2SocEgRuOnzeDXXlSBlMZJI/F9QmixzmvLPofwDl6agPrS
jdSTXoXiknfRh8HP8c5xnaEuWo7lSp/Ww1Dm71motzjr8Gz72S/hB8lXmIE3GVPtI7aSaWsPbgMx
0qkfJIR0V8WvC3ikr+3P2BtGaOLwwlJE+uepxmPtG034UIR+t7VHp3sussqBEk6YVaLT0WyKgmlG
ZmVbaHf12fOQdc/nwGU/k85b3Rj9m6Hrv7Q8mE8NMcVsd0VqRsbK+AWTZmBpr80XyKh04uu+2Cu7
2MsGG6WdEZyceMEcQjLgZOymHinQ/MHl05Hh+JeS1sfKnhq0gv8HJlnelZCuPL/FgFg7WvYFGjHX
Ku3Um2zYVBTzK4IJei7zR91e+LtJte+pGdbXwtYRKQxsKq5UQKPmy+UTo27Ww0q5NQiA2glOpZ9t
l8/+80/SnmGuHLS3Hvcj8cz6cNQKYItFXGu35WO+NbRX/ox7zATE9+hoVRM9qvbenBDez9Da5V3e
fGf60xAXEjAoKH2/vagMKY02kttnA1sCgQbbMGIY/5ZBxTkqQRu+GrQv5itQ8OLKQ9iZRjATXXHW
AjO//POCYEju+RdfS8MxyvUZbgFtp+7PY2mZ595zrbUzum36YQqrfew5NmwaH87Lspo4pcKSUsKO
1Yf22KlYrbOIm0SI5GsRlxQqsY5xCpMGGyH2ebRi+2UfwlSaXnoyf3HEXEGMZ1vXasULPbJjAbjn
shjkxdgMqCvMHrAgq0IAbEt9NGLwiUA+NXZukhyY1N8Hzb6VQzHxQ3ywppwiD4ruSL3yEgcs1P1I
b53QxZ9R6TSHtAzNo9d2x94xiT+kcjipFK+mCBhR6CO5eJZq5Hc/ypAQ6+5mcmcfkDZVT36LUn5W
SKGugk/eQ2DxhuTaG4H8ifeDZ6E2omvC3ntzNH7nWW+FR4sgp+1iFJioflaWywTjb++XGn7bWsz5
4hiEFhJ8csLDWp2TAMlMG/bwhxT4g8rqH40RBG3g4chd9s6lAW72PtRqq/yldVpwrlz/3GLVJR4T
SzrT5U9y+EYmJlxVRDkBXbZr7F0/w1gOtzENiKvUk5M+z8DlGFZbYOmMDVuGAgZOvE+t5Ees+/I3
3e0/LULmN9bGZFc7iIJo/7dXzd7WEemjJqZiDG2M6iaXJi9qAE4/8z46NoJ5sPhVjY9DII93LpDS
S2zymBatrH/o507GsjX1gM1aC49U5BQt8bCo9qVG8WGM9rB2yvhtGPp2fx92t1kXn0vr1ObSfW9G
glsAYgVkc5lnQfV1hMzIDJzu2JmVje56DqhEmTCO5v+3sGSDHnMa2Om8JS4fS5xf7JPDWndy8aDQ
paz7scMnTBQ2wTdEfPJld1HiOK9zt/kIQgsZ93wZk3l6dRLOfJbajQ2iBxRjFRSXmf9Hx9N+7k2E
/fNnfS+LzqT5tkzOLeOlRKUeNEH8LcDgd0wGKHGMIMxTjNBs4+BsS10vfQv6Pt/bdV4dGU66T2Qw
EVcZItl0I/uAd8VYZ13vb2Ppa+nW8rvHvtOcbd9aH9qsRwzml+Vd5xNdnyENvjDEe0e6MT0pz01v
tWNFSAjD6LtWiGJbZM4lpHF0LYwQFAe4h+8B6r51r2vmuemC+E0n+QAJk3FaZA53faLumeOBbc3i
6JaMt05oN6Y92rspx+9DnoZvMiROPInalelCqw9cHh7MhH8LvTggFeCfA/XSc9SKeNjDlX5T/jhH
MymtPxbu8IT3wpc6kba0rfHcRxwo5uHf8q5z6x+tz+BqaddNnhE9uPp5cLWHxS7AZGWVTGJacSxw
LlU6HGEky007B64JhNHCM4qnxtCNYzPPnukP466cirfWhR6NTOBHXxNkJkNj+g+bZWxMyOOLAqHs
oJMgYCcDsZcSXyfRKbfWkIQYN6yXkVaXuB2iqb7EhX726xBDuYOz+SCTgHW5kumlaLipq8Y8uF0e
nhSFeD3b/ZbP5UiWLlWtHqpQWi31UDixIpB+nCJqOfkKQFXjt2KfaTaxIn3x6hsheKbFQB371rT2
7rMyD4l56eXRVvO7b4kwWBH9T23MnmF2Q8GxnCPhXiQyKLBcOQnHFhL7HfKIYeVU4/ig1w1yhCSd
M6eHyD5atc1KYvIH0nJxCooUL13JaVRqhnlMdfG3OvX8qd/fb5U7WgoqF8nSc7kzZoPaWZMVbZqk
8tY2syHGpCZPaMvgHO7zbsHpRcRAPM9XFqyt2/3naulfPLmR/qQG6FaOgFWwGGdpwg/7BRzWuxGx
ZKYuNosLx6Kvdwkt6W1sPCvrMOR8wkA+viCQxKA2z03C6lUrx+IjJcQZkUNMTGpfWVsxRdoxbJPX
rOe2dlS/ixrDOi9DdZ/ocPxW8XSsqvS1yOSPEX/Io5EltEAqvbxpjAspHZU6APjNz27lAoeV1pNW
mOKbcjVKe6qFKWOoOPN4FxlWKIN4XTUN8GhRf1Ym7VObSvCV+dFLZojyGHCm2lt5iCqK5uh+8fTr
GUGCi2C4OVTzQJ/EW/2R72Njc3N86+P++f7pCTNWpvng1CtPIxHbU0ecVfeQxsbT3sHehnsBONTG
QeEq0/3K3iyUOscoCLN9bcwmlgrcPhScmlgeNW01rwne+wFiHXFofmMCnjXUrdQv9izgscplIcUO
eCcpIEsI7vW42ztiX/Ob2EwkVmySVI8ORpG+ZyLWHmj3OGutJARZs+F69h1jpj6Z5wcgcTsTGZaP
2OmBPsa7nqn8VvnazS/68URTB7FIX9XfTfA5q+VFlK23vXPBCDQYaYvdRQ9osoiA4eyzIoOXyNTa
MY4Lz6kPmBCFzCZJcwnpX0i/NK62tmcHKB+Uax4dGoDHxVXE7Fc6UbnXwtaG2K6flunD4qlhvJpG
aGeXsUaXdwMRIv64TxFmbOOmrjdyGIhDKVEEWQS691EIhpCB+r0VUyMhOgrpPTSIf76F3pjhgOn+
MuQwxSWJLeD4V9aHKOnIVprv7ohCG1/gFu1tOcEqzCBxL6MIHTBvXEZklvU0L7Xc+ei1PPkSGUqU
jiA/r2JOuPCZQs8wdg33PPRU2DKkn6izcipnE9WcIog2by7Li9D1HyYjEY7kCF5ZXNPmGFtI7+IQ
JGrZXz2yy1gAc2IUF/mknrijsUkkS59BgVLPFh9nrHZM3zKettx+DAIdp450n5ZHK1Q2O2PRP6pw
4zlY7rw2nCuz+Yb87bdJ/xUVUHkcQ+uxyfkTOGJilO73WKRrySq3OmvH7mmt27klEZl5dlAZ5NSa
5XrVAPQ8T1ZlHWKJAaUfJuiY1GRHyAfqSROoV5ZLowJEv2AhRSSMS9ygeMd1tFKyd9/RBhxpxtMF
rsfNomZW1CFbjfHgE/0rc738birJz5Tm7Z5fjZLBo2fkDNEXVWLmds9tHQT/cckfQLubVPq8zGgS
cdbtM0K8ys5NzpOs/yx3aIn0iqlGT2usSOCbyaiHUuejwi6faukz0++tJjwmWPazWauziJHpebUg
CZ7ZAEg2ZB1mYm3R6PMR6fsmHLhgEMENTtIvmjL7PkLX4gXCOydV+2m6IUr1+dTUR+xfWQa/iJzD
8pJ0WfTMcHWn1dZX48CCTmzr/wvX0pQs55iBZiFNRs0Zrk2+axg0cW1hXEpilOZ2npMOKY1k1XXZ
a1XQkCUCyjkObtHt8hBuQTfkW0aO6atQRfZCQBE2MdQPgjbfXTqVpG10vm8viK2n17Ynv8jyQSaK
GZTw94Ba0m+oM806Wj3pp8ZM5ZAGvruoGhJ69dlLHzbiU4tmjmpnzfBvvzvFlkPAyGS+e5LDWREE
5IB61oDhm+PuPy+LnGG5LHr7TZsj3YyoJj9ktkMQGxW9tqCf9nHdsePbrbsTJtuslxDlgx3cuk1m
uVKKZLEloCho0IRInxUDjCeBYllhPoyScJIeDWJDh+GQtGW860y8/fOSFIjcWRdxIraC+Cl4wrIC
q0I8ErrPqt4QSDZRGsxDZdaKc5WG5V5hEf2e1q8yLMtdWQ4Zw5b4xfBK7bdFVJCi0l4ZhY2wAqEV
vfy5SaWFVqIxgUwQEdgQi7Uu8olzsHhqZhmCgIPiVwbbRkXOTYS3/RAXTbE3M1t767rgKWlsgzqh
KCnwRQBLVEX46L3C3lNGPILaRPbd2XjEwSxO0By7ch+4wn6tw++V6vTfmGO/Bv7oDxrSYU6uql4X
mOTelncECUu6GQiuj45Z96uFida6rEHSHp+y3O1evIYlwsnSG7eqhiCSIW00uN9kFZiHxQEmzPwJ
kcN4vOvIalQWPPHRmQAsB3umOf6YUiSm+qAFkI9b76F1SVB3xdrEXMl+IPQjYE9tk5bJd0EEXrUO
/fqb70n/4gELl+5IzoVb4dvlPLJbmk62N3mHXgco5UY8kDbG5h0C9uoGVw69NXWD10lzLSojw9OH
SiuCgRl1SbNdNFsads3d8i6yvGzXMzxdR/X0o3Pb4Vr7WbwPRUo2USIYiXbyJazQm40Kew/dEO8E
OdTcj5kFmKpgUIEb2Xgq88R4Sk3CuFjsrLAx94qwiLVitzjGAdHCywIUD97PVrrYXJnvP+eBffWm
8pdOiNxjAk4SwW/K41Ig+k5tLzw0rf3STIl2zkSXk5TCF9SzoPwGh/hXaTPuhqe0FqknnmNw43sG
9ID9PP0AebGmwotvZuZ0BPlmX4ttt3Ptn9gvncNAGYsIkPw9jXMx2WBp/ivt/ANgkvRbGLZIbgZZ
nioCm1fKcaL/x9h5LTeObdn2VzryHadhNlxH13kAQE+J8krpBaGUlPDe4+vvAFi3q6sebtyIKgZJ
maRo9t5rrTnHZPpDY6DV549O9iM0d5hFk3EEAlGFwlETYNdXW4oF7DGP6zu8Qje96NXnVEpir9Ek
88DwPANmlAl3JLCJPMWuZBSOAMSbNVvfG109PdKB3iYJqioVi8h50NP2LirxkMng9TYoU7RnKSL1
OQt/WnRvpmIob9fangWeImp4lPLvYVETZcry0MyMPm1n0lLWpB3Joo9B2iRPaUpou1hQ1Nelz+jU
57UlXqUxpEsfRcXaEifr2CX9ZqfIVXfootZ6MZJpg0J8ejcCJJaI26SD1GmfEqR4JsCyuDMCq/ZU
cvZOHKLCJ8ETQdDhnRyoyWuWRi9lFo9vc1vHpB3F86Ow0mbTT9HW77uj2esC7In2rqNMoQndhres
mOFt5ystBaxR7HK5wOAOFB8Vd9Y/hQkCB+Lhfo4doi+Zzc6T7fmWfeKhGitaCcAa7rPAQh1smv2u
0/ToMZWJMdGCGxWIlzvZ4KCCXHpbZfXXPsFUljLo/h5pcJdlW2sab2koZlsU4KQOdxZ2grgBbTaP
lTvarXlnkIvrphNIuiojrCBD/X+jSbW4T+v5a30tiv+5f2BUB1o+YgIQEJ29Ep3QI56ieMDVqgxn
zfA/RIt7OfUt7VZW4XPLSlNRlSFizI2eDh/vDo9TJ7pWKFU97V30KsAuNGaFERrdnzEh2W6cQRsH
T+dvRvgLGxGqr1KoMMKJaiM8k0xljdNPHQxs3xfDvm/beFeqKpA9dGe3HZ2guMxuqzFqN4MA8jAt
m4WW0SpFlw33LFLVw9irH2EKvESt+HiiDMx/gmqYAdm8KnoroBEQ6jnobf4S2DO8RtpXOHfy4kFB
vuwkqToe+wJbn1bmzTn2s/vYb+q7qYG1bXZZ40kIcT2pSq1NYo/6UaPwdsfIJ0qY5vmuNoW5Ke0G
fYNhvCqVVZ9pljTnUS3TLdN5Eqft79W5oi32lQxDosPbxz8RAOEDy99Bf043ha7hi461FzSw5b2c
wrpVVftT10Bi+wG6w7UP8ldbpFelbSlL51kv6U+O2i5VKoV+JA0jqce6S+zHMsdIUaqbQflqg8SI
aXQ1EHGeqVpx1FqCam0yEccV2bxfW/JBjOg2xrsdUA5Ey2kxLWpxmPxxcK3CGLfF3LOMVrAf1NDo
XNUqcO1E6Z0UmuEbwX5iSMDDSc2fV5J8g306eImltruErVzD1u+o/hC9EYHtKDSQ7uOpfbOtpb1l
I9kM/Ng6X0/lqF0XjKVZOFElNLeW9WFrMMbYjmGRPjacUm0tuC3LQn+BvlSe63lWnfWmAttzPzPd
9swDcYFVTmBxSnTo6KsIIgnN7XbwhOon5vgMPzNRfGvSw8Rm7179ONe1SESsc7Hmy+c+zTKvhJHx
pPnFk5kwakBa8m5aIYe6hC5NVSGa6JPycX1qkMBtEOQdWDub+56eHGTR9IXpnfY8a0vkSd/xhpOi
RUfTdjsWKzTPkDufGl6djSkZ1hYMEjkZwHTOkUVbwYYAsFomKEn8fTITq5FoEdriOO8RHOX6o9Tq
h7TpxwssbP3RgJrL/FlGJN0QTtZiXrgrcoHGhu6wzDz/MGXRdMexHkt5r9tYlVqy29jvdqZpMek3
yMWph266v47OfPItvKAAMdamNL9QPdQ7zh7GlnP3tFlNFsSu/Xmza+fueb5b4b9KinIunpk/hAsX
LQ7gcjEfwyuUoYPAwzY0F4sPHXiCDM92ytmgDKgj+YKbrbpepE2Va0URh9Gl04vYSnMijHanWCNY
hvTkK4GjoR14O6zuJ1kd+Lt9GO++aqLGSRmANYEJ20fE75oVQruetC823RvIqPD5Cu28Zg74FZz6
erZutRrPYZ5PhA/hT53AjG+JjbUeJJnyrdRZHbvgkF2r6gDlkYXDnX+wOIohjO9l/DcI7OV+k2cC
4RPDp5frtRj50rq8K2qdMMwuEE+mtfGQcOC/Ai3Wx5ECUvLocc19xGtXKYN+YrZWH9qgeioKeTOg
VQUEacweq130Vc49aR1VPxxNoqRpetosGH3xU4V0sMlaBrtrl5oTpHd9fjpLAFpcdh4lDpANsZsc
R8Xf1krVvMwIQQ9WPTYcw3XVjQbCRWO12hh64H/XlfpQyuZTUE7Vk7DTL1CMyQeWqK9hrLa4fIc3
yciO7G7iNZ5INmDUyEx+DGM3NGOPBKP0vtdCmtiTjUmnHeVdXhj6Y2fJv9Yji5+M6aVHDUhqBTlP
CnvWFnrZ72FJ/7XDWuztxiYDL87u1HFGyE+Ffe2ayUHe8WaPhGPKfv8aUI0jj3y4BkdY3V2pWakT
GnP6QjnNM5fn9aXDerxX45assq72JA7ej5Xt18eAMG2nWiR8631B/20WcAAxML/IVSpAHMcvAZYz
HHmV9mqrMhmAqhSflS6lrKySDBloRAZYhGzP05ehEA7/aX9dW4hxjm9WBpFF/b0jBecUFNboLJv1
5zC8+V3AwW6aybB3qVBmIoRKtC+Z2tOpVRL1cTTp3ifpYMKbpgkfEbQJugaPgbwQgKhsEC4uJBoi
Oy8WWpVTXzbhRi4G9b2PTafr0mJHNYzSfsELmQY5bKOv9Xtt3Sawk2lFoD1MWSG7mt8nhwDztR1o
z34Q6UyxeuFhQTJ3dRBT1UdTchYWf6uSm929qAdmSKK8mdNc8vwS0pajWOl0vF71GRZvaNfh/CcE
uI7qL9RoxABW+a4FTEB2C7PaZc2U1anDNnJrdqV8WzHK3w0gws7XJ3AwEfWbMcJLOIDp1RmkV825
NjSxKZeLlVUzkAMna3ubTszhHwL8RJXzzVXnOIfTbSYlyOZtQEh/zZJaJh4ANJnkLJanrBtJnuCQ
itifwV3XPGRaTOVUWp2Twso9XR8ZmATHXyRIq9umCWfQEqHce9bavE5lEvBg3O6HMDWdoB61sxBp
sE+YZV6vrYUQbpeGE3HZ3IdWqJxUDpdgzEBirGubnSPRCsNpaVuWx5Xa5MvEPAYBaZSxkqG2qHpa
uQapl3PoB4Bb5syhYtJ/+Qj5bHbT574cfhJL26DQCczN2uZb153eVxuvGs1fs45VpNc7/UEr0tS1
koK9Tmi3USzLrmwwQSo0TAsKMqEGFwY4hLl80DKNgFlliXjyJylwc1v7kse4PWZB0npx1kS7VKvR
8IikOacESFBnAw6IVMV3+eXSbYM1mLM1VT7NhZNUGNn3ciUH3PU9Je2JPSlf7/n7l6Shvn7P+s20
vxj7kvNdKAZPyJwbd0GY0tFkKr5BxtmwPMT6Tiuk8Yy3BWkWTag33lLYfgkzvdhWbF7oiZXMNEzp
DYIsh7G/gmTWa2ZJuExsbqziYknQT2PajBd9ATug1G/OGoSJZ9SAIWj5PrzBK+Wf2rx496mXT+tF
HKlAtdEDgcYXhz4sMW9VvjjghKEX2XJyr5EsPCcmUYytwVovweG+WW8mpvzTHwEvb2qD4xsBDPmb
iH30WcgnJ1nyD+kiG8Gh2TkTaN1nMQzauVQRe8S1GHZpR6ScvSj+m6x/SbvMfqiHqPYyubH2Zt+9
xnM5HhPFimmXyPIDzBmYrDTN1XFj1BD+6cCmR96QCdmnNTgnHf0FjdpN1wKhWrvJphkT34RnnPcj
4cIQZDR42Rpv4NIFi80wXu1FRj/af5+0HsosmmXNrWhu7Pq6/G3jkHufpAHLNqkVV5tpZygBw14a
aqjVTI8QxOoN3dVvP+WxDOnwINfwSsIBkwc2THhG2MeqKHselxtSz93rNwSDHl+v/fWtctmNF63J
Rw+7VfWKmdhbkTh2qxqbtB7TQ1emNe27wQsU+rg4BQaSzGBJKxqT1cggPyvLAf/CKPrH7U6Um8cm
U9XnLrlInd15ptZqd7U5wSwI589iklkvSkm+M5OiOUokG25jBZEOHIZ6P8pD6oDajFiAOyCYCm3p
rrxJ5XBeshaCTdFxyCXUO36VK7Ny4AFON1GVxa9hRK6GxijIUtsKbWxxrOwgeS0BPBMcShDb+l1+
lf/qfCvflQOJh8IGm60sG8h60frBU8k75xQk/Z93lVr70IaM9FN7psoMRXCPEyM5r9+fmLgert6w
NuTtCDO3eyQnwkVXA5xNnRH3J8OtYeg9Qh3YS5nFVJJzT+KJ5T4OhO9DnRIJVo8E92LtZT5O2y6h
6cOIE93hUNWD2xu4jkgU7B+LBg2Pqjd8VMZ6u0o/1os2trI7S8MxGGfJtM27j+vEcQj70JnK1voi
0VHQSf6uYnRePFXDU4UG1xlkNdpLI/oSe7mQBo0sAD2gHYNzKsk5MpSTcokyzTyo9CQB5aPlGLre
fE9m2KxKmL3U6jjS0O2VTYYb+yhXMLKQri0aOTM20f0ZxonQEbpG7WC7602se/DJskkljtCut0Wc
zqcxpSmI+rhgiGE0YLK6mZch9jgD3xdWPNzZcc6UO6ITQ5QjKTOsRLWaY8qE4bkeLxuhhps4hCUo
WnU4r9fC9abB1qD22T3dc/1BAbImgnTX2g9NJWsUMVz0WjmfjOpoMexxK62gttECOAs4pu8T/K67
OgwGpF+F8jb1d+psWO+xPjN5Me5bggFvTKb7GGgw/jhDnYTb9U4prMPdJCHqTcqKhBxE51Udz45s
p/lW1dLRGdqmOGZiwpKc2lT74iYqe8VDv89UR2hLQN/iFANB/Bo2jooI7C2RLHNfkIfkRqWRAHPs
xLzpsfJXgiWzzTLjoSBoZhvWlXZsfH+6MdQat2CszS+kdH6oQpK+G8FrZNL4hTL0qdIFnYocazGO
+1e7ADgxZPZl7Ay0p/UyzA5s2B+jeWix6zrKwvcZwTkeygWFELc601YmKVNdUi0z5r+VwCjS44Vl
pZqwybUhbo6TSVg1raLJNfo2PUaNCYVoSDcJjYpHTTT5LihB61Ct/VKiBD9CR4OtzSbtOJeiubt2
hkrVcPp5BhVBIh32N7Cv7XKTiAjbM9NC27UByT2q2lcn3M08e0S077GQynuCvuVtUygENkX0qn1D
5HdEmkebsoGJJ5K+/ohy/aAP+P06Jli7Ii/z3TQE4wFtlnEnT03k9opRfcWw2OscZZmd2mcyFAEs
jVFxwLtn7eR80k9K+7AY5D/qSfa9Gc3AaZQRU03qfGhMpFlywngO2mzUlZgtzLF9VIPgouXa+MYu
NdUWuualaEZYWB/xEuKltwL7Umkqf/hyrTXFZ9aDepqN82IEfIHhdAq70LoH9KA/06IKChxLOMlq
enK+6qYDYQ951+fbQDGim0RRp4MKl8PBDjvtlK4vrnh59FHaeUBIc4U4QdTcDmNQXEZghlH4sALz
mZNx+vZ7T9KjCtNBHzytFzKCWZyXj+sNEyccHh5FbINqmS5m5LCaRa9sg0SdHLEamml9M1JARbr5
325blXqto6gGs6e9GXWkvdalUuwl5trsxNzUaMK7iW7Lp7jyz3CxTJS1SGfZG6E/VYdAmmjLiF/r
ptwsWuFKnnJnkqbuKjDs+sVSiF3ZMRZP7GqFnabKP+UsAfKCySMe/SWpbHEZ+7na92ZLilNg+u46
vZcSUz+ZMYqUdXqvGtAARRN6thjhkM3B4lKvzvV0WSMF8O9oN8VYndZbFEYEnfdLrOH1XGtqtQDA
y09N5NBg6EuK7WpcN3pEuWCB3zJJfV+nkuGiHU0lzBekn2OULDWx6/KObuyyK6fYCo00e6xJAG1m
GaC0ncOLy+zbbhL2eerjeD9ZVnPIFanyKrVnVE0XqarK4LU3ZCIOBXG/UI+tBzD1m9XxFGnBtuvb
8qZJoztpHs19LMlk1/hN64k1litUDDYBo/h9vQnjZRm4g0/LC/uWwGTkrZ2GLDPs9N31SFMo/ePa
6CZv2HIBCPbXRjdwfv6QOaLLTldn0MhpYhK0i0V0X+KToS7mj6RNSNhKfo5ReJ0lqcro3y5XLfq/
Z3+5YLJu7bS0eeltn8mFGeMctkVAWikBT40yUHfmyaVVG2qNtA5OtNnwY2mz5EFncFMLGvC4lBlZ
CkG2mDKNbhI9bSsOpUutx9V+aqVu15gFifJJfhe1IndKcxJ7jEPPhrUMpqU2hPcFCFFBiFxjRssj
xrNTl5bC0VqIEqgDlgl1N/seJKOyZuqVNdbrVQw2RWG6CavRcIIhAP2OLF5pURXi3EJApMyFssml
FDnhIG6WEkAq5PIzsqSHwGj9D8V/oZC5QdYTf+lq+4E/OH5OzSjYMViKvOuWZs8ZUqSGY1ZDofrJ
h+ouxKX5wu89tvNQuH1l1s/pNMBpkGvjW+CYNPHTzcw3vZy9EA9XO9Wn9aIfzD+vQVl+pMU47wrq
BP3GCqPmbBc6jXM7WgiDiwOkHPqXjjfIfi139aQUBPwRk87T8hvPgXInii7G+2WZp8nQXmM10M9C
BTkgZpW8yIXgD0BOAlCG8N/kCHp9WlA50M5XCvuyXiD08XeYBQcnG/0/71u/MJkpplmEGW4XDu+s
POjXzSo/JfkY3K7FbmGiYFV0TLZD5K2zo1FN9PsoxXC8iMOrdHhpQkWgo7ZpK9qGdlqvyZ3+NMFh
qTeQ3qxTUkSmi69WeVXT8Lslivmb6tXFUeLl+jziXsSaFOsoGlHuDwSjL1ZnP9ITd/03tQ4KYZOC
AeJf33Q945M8j0y0BbnlXFs73QTFL0yz92JxxVILYK/JG/VUZSNsizADNDJnJ/xFhO+sV1nJmHzJ
R3LhtZseVgy9mOa8ysMqK5+oi8S4gQdPoLSZGEQRh9OSPW9i7mrGzUgpIxyhDOFlvWjU8NTg5T8x
YAxBkbZtvsUGRH+w0yReqZRMIyyPU2ZuB1nub82wa4+1OdNXr/rbabkrDPHnB6yaXjtr8KhrQCJS
fa6ifjo3y0XfpcuFTghfIRubUZ9qdjsGDLnQP4QiFU4hs9sGETnIMmjJU9HMbDoSH6o1tyKSEfxS
1t2pmehPjOCY9S4NnSjpfFeu0WYltDMeYeY40bKKYAgLzsgkPgKgftv11l/3S8p4R+fadJDo4IYr
raXcmjQC6cvEQu/L0EGib/45EpFBJJT52XMljLkHR7nOVpaRGHzXqln2IJnB/SoMqkkvJaiAkwza
hAzUX/1Tru8j2safI6AS16JLfivnM1AbPu1aLwrVQeJXbkY7QIazvGptDEsXXB/E5yLTL4aRMjRd
RqIqKkm36cmDCVf8cEwOKbCfbhogR+YDFWUFZjg0tQnFhvJaoBFySqPE5Iv/a5OPhE+w7RbboKPg
MGa6MRXzutNgUwbaSu6NmVbcrCk5scJgk/f/gbatDlNbYfxPf/S5sFnr/KhEZdax4EF8kW5zs79h
jOC/jNS+sMP9Ecl+tF014tZUPwQpTZZVYGgM+SFP98z3x5+NbvgeCe9fgSVVx2Q1XVQJLb0pB15l
AW22FSm7MSTpXDKgeKzM8KNSFOt6S5ERZFhY02mS8cUkjMYbpF0v6631okcip88w+9dbZqZsJvIm
HEOP4Gql6XhfjtVvhdZ1HJM9ShsEoi6NRpkAjbw37ZtQQhBWceJ/5zzslooVPWTSwAUIRuQIkuJU
Plp0lxyzzlNz+pYi8Rn8ptFBKDMpAabebVVoZ+q841SW8r7Wxaky3wYNM4wX20tShz4Y9CUZFPQx
8wcWLCZ7WY6iS9bv59mSD0LYr1hLU+xxDVpX2R9uWiv7iW7dOuK/yrZLaJIzjn2wM5Y0NSLo6ru5
Heu7rpfVa4jzf36O/xV8F3dXMF/z7//m9mdRTjUzsfYfN//9VGT899/Lz/zP9/z9J/59E33WRVP8
bv+f37X7Lm4/su/mn9/0t9/Mv/7no/M+2o+/3dggwW2ne/yr08N306Xt+ij4O5bv/P/94n98r7/l
aSq///jxWXSwBflteDjzH39+6fD1x48lvuY///ev//Nry+P/44c7f3+G0cc/f+D7o2n/+KFY/7JQ
vNi2aavQAMQSNTx8r19R/yXbBgFkxKjQRbMEuEEM1W34xw9d+ZfMO9wiJUfheCF0SI5NgVrljx/C
+pdOPAIoVJ0f03Vh/vi/D+xvr99fr+d/5F12V6Draf74ocn/iCMzZXUJj+DhkYhra9QR/6BVzsXI
Q4vhTFWoexyTSZWCc+g0NOhW2pIU5yYutwa6Qg+89n3RvGZNEroyAqZNqXFODS1QQAE6Y1fDfRhk
CIpaUtNUJUsObWsjkcweW0mnZGJm5k3tQwzXE6RB/jMB2z586vjPjsoo3fMD5NjGB7MNSBOA3ecm
lnoK2rzag8F3QZgi7JHgNmiy+lTXk6csPnnAJVpHWwVL7AdBFQTR4wyNUmMThbLvdErSuEUFebMW
bLKQyy99HeoPuYwwXC1zJ5SsypN8EFPTmG+JuQbjW/YXlDM4vXES5EADnDFJHuYuIOmDTk6a1CaC
mybk89YNW9MHAjCUza1ZtqOTRvCIVGqIjjGMBhuyTSH4TTaQD+Y4sVPa1PupnUgMMbWfQWJ5gW4e
DUv/rVYsGTTnXn2l+KIrlzlzE/5umuxni35gN0ycpNV4j/3d9lBOXsyeJRur040NUCPuWc59sKNe
TnSGbBabVKdpVGlE+k6DjUh4/hWnEvbdBseCxTAgHo84Kza2mkfOFAw/61Tf+xzb8u8wRkkRK0bp
oiODc0uyDcSMAQw+GNk496JCOfhDfIxsDR9cDq6KbaoqxnehHybb+OCtBk4Zsg7yuJQ2ke0aedzQ
262HTYv2toMBgYjQerMETawCEjZKL+0eVyvjyuw90WpMVaQIKI9RlKROCqbL81O6e5YJ1yZXHmL6
VIh4GgdHXenUNj41GGEQBRY1oKGpGyMpR0aIS6BZgUCBaDywjFHmmRF/9Gjf60Tqwr0Dczhr8d63
mQRMz3Wj7qU8C1xbSRhkFjE+35G5mW4Df9Cw7GZG4A2ZsHdD5ePBrkK3iqhAUhDAhpC+CwPRsnqE
ovka4PxaRMwqmOh3I5qPcgOcwbcx17XBrzwH3AjX7dANE/01H8JTSDC1OQZvJf1sNxbMDNSSZzvp
x1sRIeWr2NpUNIVB0e5MfXCHsiREXOtRaDS/mXze+kygF7SRHGBwUl0GIdF+GpGl8dkF+GwINyb5
Ep9Y7jLXcOmsR3CLGYDZ+P+cbLZczgfBsTACwnbFO7v9QuKWKleTkF0jNttX/C8npEWkQXeoFg9g
B7ioYkToGLK0GyeAUSJWX4LJP/cc7wFUc0y3aHnDk+ugwWyKiZUhmVFd5L0uOwxUCTFOzFcJn66r
tsZlLutTMJRo5EoEc2RlcWjH05frkgv+AvdlxAKQVcT9EoMRbzCEk8sbSrGHnGU/qqFKJvNJCvxo
O3+hG2Hy1+huGfF2gplyw1G8xVOFjLrB1FpGjFt90d5PPlCX8NjjRd2iEEO3W9pnRHL5JjJL4Upn
Y8wkNInnQC6VG3LEjw0DM2TLyRHxRraROO1A+soQiWiP/iBQL0dPLWvehkgFgp+V5G1AMi+CTnam
UcdM3lmPPdSGHRVx4AyQYjCQozAf1Lw8xjXHhqHpAXZQB4BMizlY7HJUJCcl74SLtJR3vJ4e5YkM
cLVOLQ8Z+gW5LvnnZKXYcrbtBXHUikrGlTrsffrPptA+cni0u64AwznOHDXy2TN966CNJtpB0sCd
RpAfngZhBBHaGGgkoyTxcV3OdiHcVH/Kzbp1zcz67OVycCS7ffTlOdrY/b4tO2YnvCimhWDfEuln
rE3Poz8wUIuIdA0K5axKMCOnrh2P4rauBTp+5a7U7VtNGz+1KG6wD5DHECqx9CQHnCn7p5qE9YvS
Bz3sLDqCiJiBU6q3Y1gXOyrmryzLyAno7eQ0TWnkdCPRvhnEJaduUGjYmIO9vh+eDd2iraKUUGkw
wlealcFrJ5CH4SONxaei8Rs+77Lksup4NGC7S1wYtz79t75ToDGF/b0aLgBv+BxqLc5JDGLC1MOL
PEk/W9ITHW1g5e1zRK22mn51A9NKMM5uAFx3a9NSpMAaT2jk2fUYhKmibA8VR2hqPKG4ymBOHoWX
uS3TBc43GNLenq3vGEoVp1IY7yqqEXd+432BKdYws0uvhnsUgtZeaspLPWKZyrTqweoV7IOEicSG
wCaYzFTbl1HPYNk0ghCW2n+OWBM7ahoG8HF1aFnRxk45jpJOXyLy9+ZA5dyoWx1ihjM0DLhCOWTG
EJViF8aZy/Bu8NpiMd1GBK8mNWTwOMIhafqIbOz5t9wMH1JHRr1qKhsIUAziBPjKTDDNtw7IuKk8
KvMjs/XJsZARC4QsJ0XrzknRJ/vOPtlRMO8khDCpfluZabyLGPrZWnigzHuPpd+jrQHpRGAMhCUH
OqkgC2opJmwyNhr9iIqycgJhvRRSkeCVxwXVhfA0DXwKxPRsu4z3uqTs81DVPUouwNtCRI6exMk5
mqe9oQbDo1nqT0UdGjCu6sIzQZvjGGYdb2YTePtU78VUI6pS5u0Mc55uTwsCWmXemQ+tZ1VNdkrm
drj4Oh8F5gjMUhP9IzLNjRF35sdkIBUFuJO2DHLUVjqmM/w9NbGewLaPG8FxHncrrlxR5pj/NOyi
DDYKL5hzecPE2cvGTN0PGo9hHOJ8g4wtZqbwPrZa7XZYCdj+GBj08ZAeSjk6FANSpA6JOcHvDOtF
Em+HGWFxXvi3vszu08sQBDGINVUDc3EclMMcAkfXCYKVUl2ljdzc9FFDmEFJ4I0WjXtzHhYgkIls
NI5YXQfcG5Dgb7ox9mnDUnPrvfVRalEK/aatWeCNzhtSTefj78NrtFCX8xGQA9umCzYdyX2fDo3a
bCYowqLCjq0WCPHkHLYAPCigpDiFaMq1BqOhwmSVbfutiBfeIYYQpHPyg522v8mHTWHMae+4j0ba
K2QdjDV2fjZVea+250EiKBc9A5ySOGm2K4izDHRAtVX8Wvc5LLBCVOhXswZ5F82tlvNh7xvTJc/l
nQ/h9SYw7QsnfCLUkvQwKMsEKx1Rq4XmXgnjcVvCLHNolcRObAv7+k9knaA9znA5Go01iUI8FHO1
mUUV7g1/2Ewky3LoMOMWFV/vZdNzTEqTXuHIzdBKqf1APnWdRbTcw+4YT73tjqid9vYwuQqKOaR3
w+BA0bG3xjw/GpMP/b9Kk30p8WmVMLWUxQzf2aqCY1J9GfBYXezTAeHw07lAw7kD/3woIC8SmGA1
1ODFreiGM0VKfoMADll+wEc/70z4T/NWrtj/Yz9mjI/bz8WdNAJvCBH2zOMH1cV8g5npBkP2MZlF
DmOHAsKkr0FGyAGY7IPsY9CwpPqQGhhnMj0tPPx1VXfSIyXcst8GEGab6iJFpNInWbst0qg50fxA
vDfjg+4Ew1FZoMKBCKZvkz7gOUGD2Ze2B0Hxgwcq7bvaPOhZkx9nWf1OlRgYWT4tH6kJI7cIaRRq
BsGZINx2THU/myFqPV+RoCSn1j4fUmmZDSoufYP63JbyUS1IcCjkHIlCJV1i+AawnwtPIyoVl+Yx
SYpveSYiLXsdbDiUVt6eM2wjRFHWnSNj1ichEKdCLL2UDeSoZl7KiNHa9WFleWMadw6jYVza02FU
/T2u2haohvxeRHhD4x6FvQa9ecxG3TOyothgisBKZmtuILEM9wanJYb1QRmdkaVHm7b3wf1FgcPk
Y9oq015nFL71lcAxG8AgNZS9uja20Wzpm6xAozRJBa60cd5q9Y7uVempTZQ5nURK2kwdU0j0RlgY
vrtqsXdU35xHU4RpAcEzUUi3OjlWRpogm2agIrUcDaKIYTVNCnQi1AjpS4FP1iGR5FcEidKr6o4i
SZ3bfUH7yI0brXSTjgA+Ucuap9L3+kgvMU7aqiwbSqYcIhmrkwMbOCBZE5GNPOJv4YMX41d1cujm
DrjcX+TA4BLXp3u/NC9lgNKkk4YXHw0gjt/p2W5K8kTRpHkS+C5PpX++KRLjQF7RnQ1VMmFqZKlu
YJIFOWE4AIbPQlDWj2Z+N1GXaRIzzKbs4k05yL0bzfMF9Gy1Gw2bdXpIzmjlHd8M+0ekYq5W2aYX
1kbsGe34SSc6PLRqST2Ui2PX7YEIKyd58p+yGMQdReQJHb5b2JPm2eVvIan7QueUXMNbcQDtuyV4
dzDHyGsnDtVkmryXKkNyhGmOrivtNvH9EyONx7Ybk1sJKD514m/xLDgjegN0dGcYJH0XlsZWRiTp
J/grRrnZKLssph0m8viZeBdkNKEJsajm7NkgnlgewTjrFtMbnAGpPEMUmuzdSC40B2i6bkscS1eR
HJ2MxofEChYAXXVNA23XMIhv/w3d9TCmCdMI/oYuqQAt9YKI6a53yamtDmKWGV/gaO8lV8O3xovp
v5Ry8ivVOTcBKzwF4XeUcj0Yhk2h9fdzy84O37A8hUN+CURhH0xSSmR2Vk2fHbLYNFc1svvJYCmO
QA1pBTLQtvrQJfFep8lWr8BvjMVGayuiYhSSe0MLr0I/fQKq/S11xakM+blpRCYkgZpQjYa5mCBY
FvwMGtUEp0Qg8aB+0WZJ3abF6B126otlEflXBRzBgvm+pyfrJsFw6QumwzbmOTeSe3+TDuX/Ie48
liPXtmv7Kwq1hRvYG74LID2TJumq2EGwyCK89/h6DWQdHerdJylCLXUYCSDJKjKBbdaac0y/smq0
XJZzTAOnOthEidNlu69Ba7raMBTuEGgflaiSXY9CfjRJp08siE9hDwIns4kioEFq0yX1LRvZo1YW
9cYJkrtJ1XdpnHkZyOP9EFGQwPXzFC7VXZWuAnHnnV7bz8ZKJ0aj9HMwFNPL6/gc2esuQrY3QVo9
BYq91wz1tu2qAS8x2uBh7FA3NzsR9zsSnt4tvW4Otp7+mBZi0TV9IocnZCdnD1ANqve2Ijl8kCuy
DvnoqWHey7PyuYvEZ+iwnNdC3CYYqGeK+WvZ1ChhqVIxtaA2urVCdSQeSYSV7Dizuap5/obOnwAW
brHHmq6SqhvSgwk2zKihxKXpuH3TLt5SyNep0YlnjdSNXVf3M1HCAxDXAkm3a+cluW/Z6tszG1aw
WBqF/Z6amdzbWo+HUexUozcROvYEyugGvbsQBV93P9lOz7I1RNXNANslCQriEO16i1kqHi2G3vyl
JD5nNxhJ4JtW/ZXiO24pQKV5om6b6rEopMaDSa49IexeIixcdKysdxaFJiV0atxPw+ckqvbYsmYF
LhS9pWmYIE4rDgHuNWxLWeT1WM4WIDBQ71BRsApYKoU0p3VpHxc/pcjuLKN13CXUNwp1O/RhXDZp
dWqFvnHikV58YmpHWi2oEQnDoWF3KEidOMzqIH0zpKmARX9AAUWCOgMu1o3+aCsPGMwH35TzY9MO
dO63ScR/Zsmmxyk1fzVqLzZGQu6lLXFQZe3PcIEooxFAUISfGv1TsDqUORb0RFRpKMN9SdXQ4F6q
SBZHwqLwl2C+thtwTOWLUcepN1nziVLSZUQ9zKCE0dXgA9PbJKfVuNo6ajHsqiXaNCh3N9d3yLZM
vCQkRDwUta+q7MJN0+uNKqamHmyisem2GexPV048QFVgPts9FZaBOZ/VdlsdWfSf66WcD7PeXpYW
oX/WK8E2Lbsa1VPlkTrVPWlis8hkAUNTjxhrenJXG+Zfld1mD5jLnaV9Z3bkSjR6+NboZAskzYsF
6S9d5G0LXq0a3jHWpH4Pgs/NoFi6TkEDiL1SCw17U1BD6wpYNLORslfR36LUQIFUJGQgdDmJJdWa
KGD8qhX5C+Kg7WXW6IM/BpIgfrb1G67ZwxDSIWhaIikcGxUVA7QPPGTZ5Xl4jz3TujWI+ChEtLNK
SAnk4D2F9I/3ZGbdd3oCJbRJcn7LK7FgSyQExmJEhJtKdgD23M5EcxiOWJjnIb6UdEKQPEfTDWSd
hMJqhOsiDmknDTFAzpKPsl6nUD1ChAOcKA2Br4jb1mYes4Fig6hBYa3oySsDrZ8mRnhehHJv2DQf
x761t1Mx5O68TF/0lk6Ib8dDnk7bbGzsjRwY21ry3xWKN269jPxpVvkx98X9RGczoOLnIhoJXIIz
Hs3eCdyYTc6BdQflFPWDoAz0VgKfvlXTuA+ALyoDwHPdpD6js9ICmswepLUxrtfmrs6q/NgqBwgC
CqJC2PAionrdMM5vCezyFWSEXkd4IjjFEeEoqAuBTa+Tc+NWSvbai2jPDLZPVJ2V1fSq2WXkW+Go
ekmvsXfTS7wQ2T6CsEVwtSaI9EOAmuZsrIbkvkwmBlZ+MP8yE0TTZVuLcpfedzRQDftVBxVBUsq4
7NKQdVBvUtZkHjWBPfkNCnlsPe0rPKn8XEioskYCyqopblAEpoBbx4dKVyaEVsVbUc+g+9TwZRy6
32iHO+zRaPKjc2B1xa3iBOeRKDRsujfU4MWmlhZ6LVt5L8dQ9QVsRTfJt5Ue5Jusbl/7dPhq9ZW8
0pGUSdVn2znNm1F2gGJAHBZ5ZRHkVRHjSCmZ4O98y+I89UxkhND8AuJVAcoTJlN4WUtdyaag4Jka
jqmOTyuZpy+Yc3R/U/XAuHVkkriVhFPQk0Tu7cA5ipSs8kdBecvKy6NaVnBZk2QbqWAoBrDDHukW
99S3H0U/MY1VOOVSQ5Ge5UyxH6gTlbOsPFpzPjyzG9mHmr34sQwTb7SSr457P0znS9+OLGvV5Itb
pPJk2yxEiY1bxp+ZVMJwTwskJhIhYUDW1A5+NPFyTG97ovUo/lAi8zGzoTwL6tLvpyj2YkfcF6SH
UMviaIr0NxUrf2RXD2mPsNuOe8WDi/WJWfs+t5gsQ0HlAwQRNdN8iznvbA/sVKzS2BtF8TRlsgEP
n2Qbeulljfcwo+OeIYD3C6ysPQV2GyEFk6M2xC+SECs6qL6ad8oWpWnuol3odqT/+mE0xnt0Gqkf
UmJwVdghajNn53B4t2o79UED4ZxPTjx9JVGGGincyUB0xkNapp2n1NO77Fm2OXW4s4Je3U8kI6nx
QnTUtGCF47nMQzM7pgkl87jCq9sK/nVuD3YseXXXOSBDaNueVZmn56RHiST6stkhywT17jhbVLBb
KMWsUtCHU4SDZxv2KTKoMoNfmYqtiLtzpWmED03yLoYlaTBGeYXCrauHH1pEbBcVwJSIvEDuLCV7
IiRnpIDKkgHB/6ULMoaVsUDtPa12Uf7RvWIST5wDfqM9rB+jWEUh3oY8+hSUOmSJBDfAF1Ii85NK
ufRgdPktWtViiBdqVYsEd5BdTDG/4aEftzJOiEJCSKsp4w3rAfRAghpsXxI7lIjgwl+42eYacDQl
sc7MAGJTivIy1kh92IWRcRMXW5S0IG4RXQSKOFrGC3uLMzaaOyY81oiNeQrD2QZ55IgdI7fhTnb2
WtjhRo5avulk/AGRQXfBi6KhWDRyezqUynbHHTpQVBfUXjPXCajFtJk+7ZYuP1GXgA2QpUTCatPy
IDPtMdO6fY7SrYN8O9RQTFJnfJNm+OrAxtyA9xYOJGJaYiZDLN8tq4c5NEHEUWLLAN36s2XftjHr
UJNALMAiOYImC4oo3UM1y4Dode1j1jqJV0oWAnUHSkmSvL1RR+diSGufZbRNBNo8wLuph2GE0dbm
GUgndiuRzTYrwRGxDW12aYXSLL5AUh79UvWQqgxCKOrgIZ6O3mlclegNMFu/anFKxsLaDCn3yIgJ
zC5yx62TqNrTvcRBWjyT5AueYRq2lcxeRYxI9TAQburCDyL+pi98c2msrX1D9uhn21FdWlqalACO
Lh3wfRYDwQa6xozD1+y3Qx9uej57pjngFAUtj0lqL3l3pxm0PnFyhMn8OpRAixbaPV4mrcvYDSbb
Yyf16AOQvJ449x3VfDV/coB0uyjv+5MI9Xwb1LPmKXHxpsrBC0CEHWNB6wn1Of941eQ+wrBne+qe
xCzR7dUldbGqDVkWKjN1KbljIIFkMWq3y0BVkJ14NG3mHmcV5RlMgjSccjYb1KnIDG1eK8PW3CI/
2CzRjhUr9Amli2oP83bkXhzN/B3H6kdt1gVldx63yDLf7Eq0bqG0ttsxZA41t0pT0Z/qzELzR4vE
2yFISx/CXr/BLWqwcK8eCTCrN1M43lOfv7FCeYaZBiMH61hJpNehjMAaNU4IYCl+i5TqnJa/yM5J
a4SzeWO9Rnl3qy6AEKWevpFw9MVvLjzCYR8JDc5YJAyXmabmfgidLzwUJxlQsiqsHxr9yyBApDn1
N45GhS/txwsezhtFzMy0vWdkfXNKzeKQB5F1KIyRjbBTTZuw1V5VxDO60VReuU5Xa922KFWJtr62
QCRN6KlrFdNoJG9xl+OW6MVKEQYzJVrVIgx58mJlMX001ey3mmiDMiVxTWeblIU84ajw5kr4dt6j
J7YxovXakPqmMp31il5F1TqEqarBa6v37KBU7XXFpOuVyspjSe4yLWC/NUfhLT8AiU/VnXLWI5iA
P8FxUQmQNM1oFL7OKvqipteIla8JhLOr7KNb2uM4Z4B1pv4r65SGAgCLEtRnz6oFW68IHotY0Zhy
f+eGg8lUxq9L5ubDPhVl62G6dOGk2VQuHlKWaQ1TkFIHd1oHOalGVbXJY/3HUOpiY4qW2i2DxuB8
dsN4GAvuVzSUH03XOGvI248qSnWfSGZ2GhG+494Ak7Jo6kMIdsG1LDjmKe4LrERFBwSlfk/KgOJB
9rROcBTFK+YnU9d3DAp+7fZW97PQa2dj9ZQ8E4nRIRoftSaGHxVlHkH3N5TkUDhU8ZEB5qOFlYMo
0dlJ06b+n9u71gwZ84q59hSdBboYXwizMSk4mXdVVDzoff+qmyy9q1Uiq5cJ2OpWYs0g4RZey5mw
VNhGPI1dArGsjA4makQ7CijQBVS/msV4nCaR+2FT+E2ZsmgS8XiQbf6ySsSpTcvXNMu+lEQ7ATR9
ifPyx9hHuadl7KBgU5Lsp+E1WvmKSAskedruVMw2JYNPYNAqFXzgRf0H0trErz8NvMWe0bDTNBt5
K1AhJkpV7mNUbpXV3XQOqMzZgqkyG2sgz8wuKnaQ1bJAL7FXqVuGvf4wkLdV2PZLxLLK6JUfTeBA
r0Slgjyx+yjy+IdmhM4uxQcb6OVexRXnQsaroVCqeZ+j4BWWBxjH16wYjJNpuZRUjw2CzNIuM5fQ
kqNo521X5f3GsS3LHdlAOORvTsMY+UHZ0hA/9CqoXyZ3CjV+HSmCHzg2G3SnoDkOYbcIb9IJis4L
68vKmcu1RfAR5tl9BRN7zCscg5nFrUcbgy4zZo3EzxPJE6izmJ0AfU2R/WH15nEy6M6Njh2BW0vD
jabSi+/Dvj4JXOgpeygX8hhNN0M9YTw5zKFgQ4JpkUoMZNSJ1UUr0xM2mhEhDF1zoWBVthTDF4u5
gpS6HxP3zlbq/J11J6/QwlTYtNTlPa2wa4KUzGghs90zTcWCYYTqTDbritOut5ATi8KGsYZUfagz
2uQpG/fK0Ze9JJvDMCyPkZXsIipSq31a3ykwaFtNDbw0hlU5xdV9X+AjyRh8NpK99FYv+swl+sCP
s6A6sO7BAAEY31awzmkVyexawxI2+9UoFmKbEDi4QTeY6rGk6WBUL3JC3zP25BAyMvH741pKzfSx
mOyJVKZypCOF/z8qpnEn7eCn3GZW9QrlVN045M3xVJSumDt5M4XaZVEF1o6wcNxCDTH/r8NzyAS+
Kc3GrxL7MUVv70/oCWgSsiaz68QPzNqgLHrXtQQNBK26adqIGysih8xMcaYU6IKw1yFuwTva0prh
ppyFcEtB8s4S2b3nhFTKge08onskwgVAF+XA1xwwjiuQ5fbNheSp1k8jmC9t0X1ZVX1XmB0ayGbp
KSnCUGtQw89WEt6o1q6QCERRVcxeDtOJbDnzaCriVkzyJW5GF1lQsJ2V4YNPdqc7ikrPev27hX4z
9O9BRmVi2PSO4g+prrs2pACvTd6QVN4W8yA9BT+NS0s+I8N71+TjsaSD1iH12Ti9/oPWzgXNADFM
vQDL9USlLfVm5xO0JHjOSDmos6Y88kHjAK5eimr8xGy5kT1JiJLdpKxpu9cdYiLkX/nGwtdncOsB
9IPWAM39RjQgRDERtxoNd0nn1S0XPO56pOxqram2ap/eF4Z2Vohf3y2lxe1nfqotjc3SKdDbDcG5
Tjc4U9lO9WiOG/2Z1ErTRyCMK6PN2KdvxhGEZKxGhS9RTLmiKtbuC9G7gfhUGBuRYxSv5bKio+kw
LBOqndymH2uwCY6gGYcQtHNiiITgv97gjE4gr0yK9ozBsN62ijindvu7ZhT2F0wK2yiuSwJ0FaKP
oq9kAfOIs/BYBN02GbondlJGa1D4Qx1gQozraNcobXlrqZQ2JSbep1Gj8mhGtMUkwYk5zue6fRcD
cZiGHWK4AjJRqRl4WzPZZgNIArXaRvPiKfxmHpqb0HV0IWFCOKGnG5RUHcC//MYzvTwp2Ic6behj
ACFHMDlFQ1ZtLXpXyMOdt1SEn4lmvYyIqoRDdi9SntD8XLN//AEYfSSVY1Jl5sHA2ksI+wdCkek0
LIkDxkT/UDT9EbkgTvmV7bMUl2wwgJfEiNHDiDQObjqGE8YYQ74YOoyVrkpwYRJC4y101nQC3x6B
03xST1UIP9HOmWFTqjbtz7nUAVdSikapM+AKHqZjEubhjpCWXxMicajM7Rlr70xGVrXCYwixs/tJ
uqZGqI2EolzASmHxxCDU2OihVbvDh1SyKK2GS6+g6aDfHvI/TPyyyAk6GkznOPXJSS5U8RE/snxC
akh7a9eusgxVrsM9HKuo5fkuM8TqImwJGlIUjBHLE/aGXdiMh5inhycZssGcDOtISElR6N3n+NNo
UW/MUYAdSQTWrueuci2WF1XNOuN2nhbVC21q3gTIACAwSoaorHpAzk8DjulWqIIlY4Ljq2nZNxpD
9+yMEREwZrpmPrekLlErDHIYBnjkIjfjOWmA/7ll1V5komM4MEOBqKeXhNBYB2ppWIaG+C7Qw1NW
0UtzsBK6OfRB9m6OFxDO4S7nrB5+TJJ2SYEazEXEISBUZLha6xQ3Q86oWME4jwqgPzpCwrRY7nJc
N2zYV1NDlqueWf5UMbWl6tLuNAt6XhV2ntpDre9YcFC0dfy81osbE9AtzfA69dlZm5mBVckggX6r
ektsRoTHVR8maA5XIenCTUyUU53F8Oq0+i2ty21UQv5SS5QjeaAtt1GOgglU6hlM1rPVlIc6gRmW
t4/DkNwmrARMAp9uUKH4udObhzhk+aJh8qZFGX0izHnNLXmLyTyijWWmniqzM3/8xstVJJO2E+yK
zmGWcQCXMmC4bMILv2XnxvN4nOJXrLVUBAqqARYE5mAYtnY55H6JQ5E9kkUCUPMcjEvtNtE+XY38
Ob7oiPlqO81RRVa3TeIIfX/u7HhjlU7uRrXzC1vPOZ6oEiLnx2VYPRtDRCSnBVBNLuWPSFvbkrC4
y5otf0HBWLfiEv/g9ApeoDzQxTEF/ameDwgTg+rW2lM1vwZj9AMBBNoB6qxiQulmdPVOydsNPc3o
ZoyJkrSqQzVTjUBSlijOhWDSkFwsV++57xIWe4ewpHSqojHT59kC3qdga+0LzEZBvEE+mG8iSQa5
MZ0Ro99XqrlSX4lV7teFwwQxIQnontQV+2lrSok0G8KTZA97tEX9hOUv2ml9i7oqAlqlr1qT3nbD
LvdR6bLCClDvpho1oYWubhqiCKYJvM6U3bFWepBsMtzWWQHtfQY2ExXBbzM1L2wZWNO37QHLKmBk
40I+B2g5Z4V2B0Xh5sWhG8uH3HmmkEc7f3W+4yigKG3IOyqFLOamEhJir/9uZPQBtJhyCHxEc6TC
nHZ9700ahfU2+QwVOs6WQXsIvYOLH5h0VjkCAzPk24yvrTX1V11Nv7ArvOSWnntK3xMfK5EwpI4I
j+hhHxdNYRPOX9tokDJPOlrncKYQJdiQlWrjRrme7wNBXXvKIXiMtuuUOSnLRaJsLFOhhdmYO+hw
3G7E4qijaNzZNOh/j8ux6sDHi3jNyF2wIKAy9xEnHWTqDDcq/NuJSUpVu41m9cuFxe9ycVqqUg3o
K3omIF+tuQccwWcSUfcIgxFHhDFCCNcConUzfgDUV/YE7HCp1k4+qfO0vAgDiO3qF9R2nhKkfCMG
c3TW0qOegZwbIzYtxHIDFaLckembeXDb+/YG0pjNbj16hTVsum2e/RRmc6LH+JLpaEuKdP5lDdap
K7NduHTnhulNQxU7T9OO6fAAm5DFUv+WWXQawVETimI58NQm9iax6Tx3SfgwFDNdzZbqS5+Znz1L
fk8SphbW9ls9DigP84qWHgXMEcV61SQ1DkfylHTlkpJ9uXTdjZ5aW53yQmD3QCcI8twBNTozVE5s
oA5IuNFj06NhQG2jPWpG30nifJOQ/+rFiUGBYCELAFPj3CJornX7yTLCywLU1CeC2fGZ5X9MihXd
AI/c1rLpDk2qrRPR2vJokNwan91IrG9QJYi7U/x/kSJfnZpfSwF0u9UCNstxey97ae4wi5H0ULFr
XnMhkr79kP14XuN1EeUhPEildZRx229bFTwJFHvirPTC1wQl8TA7j1lGSaK3QNjYbIfqMXwlxcDV
Elo3Y6T/nFoeWgUDlRuapp+KZsKoWH4FQMr2QUHlJ6kUbbPQ6/Q0U2SnhMRkmIYEHXUMWejEdpSN
QPH2D7KmaQwsgpYQ3bWoUqgy2obqVonFKC0Td9Y1Y0cpld2tnlm/bUJGqAyaFZUQvgBHwmjYRK8d
6UuMGXe9qmkuza/feha/BYA1t82gHwM5wNxGJxLhOHJbdjmU76la6e3ROYwwx08hsl0f+JAZTPdO
xN2YFlTsZgcPgGqNjCU8UwQ3x5THKA56iYlEtwiGh7BOK+wGYNlkTxTNbNFVMxZvqIiXNHM0Ay1U
IhoM6tkIEIb1lDNotWQhTXhQBE46Ra/ZjEZVT9bf6NpMzZDiAVv0JnK89oqwHvORGRoo+mW2WHwV
M5BL6Cfk8LXUoKDqGj1iLtT6tm5BManWWupmngRNDv3Stc1h1lD62prEuhCoySZQcmyzSvRG9cTP
GwVvunNMkqSGbCpYW2AIoAcbHowB66m+6oXAW3XvYQzsOGvVQ44qell7J2XUTB6jdetZEStW6tXU
Mub0wNrssQLwuIfYNDnkilMrBZG5CqDp0M8pe9UQ6j2KD3Ysk1V7ZRXfmkoQ4ayKPqQtaH3B6CGd
lXLThsSm33IJkk1tRxQZs3dV1SkSwS2gjO0ZSmj6kM6RlstW3srJBLYWOkd0ZDe1Tge61PJdvliX
tieFUjqDG5TLi9Uli28P6VfssJYvBKOUs0p8pHyqFwDOWQhWyuuUFzIcOjcAHOKOJfSeIKbrkjEp
zTUfCd3qZldmSsR2gb4anq1csAgnUSajQA5fT1WppOjE0JJ9wV1ao0Ucjoj2QKppBLhXlUX1PJXn
1KEgFy8vUstdC2bHwUYuKMx+A0YMYdps3Vixkd9mpf6D1RljFIvAI6ul8SFKEclXwQSnfhhcrIHZ
jj3zBpH0J1BisVNoGIYLi/AISHWN8lSxDDa+QDFUJKRslJZ6x8h4jCxjN0iiQ6qcijL3y5caMjDY
tXYh+bRid/wJqmZ0od4Znlqyxc3K6gOCA1MaJjgfEv5NtJBGpdhUrGdmhqCHObYoq35NDIg+c7fr
tE+l0A6NY8FHx2oi4RmX3USLzgTfPCg/u4S1MnlajkKLrl3LJHiV9mC3Fte0ssINILhtzEgQA4FV
tpuUjZRokFT4YV4JvlKkOg2WeGIIRqrSGT/GjECuxfmaytY4SzSuaoOWI41ysatMYg5fYFoca+bd
cCLXvleWX6ZVPEZm9Fmt5fUccJIXeGIIguMCkw5/B1XScusYzltl2/nx6j37v/Ho/bdOvv9Lkx6O
PdBY3X/22wmsk+J/8uht+qasfv8X3/LHpWea/9AsCxK1LaQqhCX+dukpUv+HKQQGPqlrwtRVE4Pc
XzY9S/xD0HKg/S50w1Atm//CXzY9Tf+HIy1KsnwDUwL1wf+NTU9SqfzXf6n++DFXA6Kh66gSBLOU
qlOp0nVD5/rH+yUuQmx94t+oApcSVTuYvEQt94kdWRS0mRtPYDHzEwv37EDyhn899efq9cJ/ehkt
FP0IMgGqHDb2Ci1bBmog1l0G0WH/5/B6RY+6ecA2otpoBXJCWXKbPtv6PfEUwM1eL0yTQYnEWF/a
Rb322sN9nyndNmrZJs4reukK8Ksi9mS1OUX76+H1wvWcRleUlGXwD8pE2mQEcXpTxmRKBEFpH6+c
Ogb06Y4a4uabWqctqkVCMa3qgOnbc+oAmOW0WA+5TdGwYklHYijwLg8S87MuauekrFfroLAeCudu
tAYbjDdnBhNaoO6Up+ulP28CK3FIyD5zr4dRWh57fADEMmoNgXX5xkZ7xdgXgViPhKFSfF6PTfDg
iiIVeOJMSuRWkMOaWmXFUF1mNga3xNkLo+9VgXa6O8cNwidncMrDWNp/cQ8mfdlaaiZvqRVwagSC
PCXl9spEuL6r0oKaSj513+9zzTiUG70FIDYlMOcd9aWL1WyHkkFSH+GQ/+OC37IiDGg9VBdcaV0+
/vXmPpwvaN3q++tFEb5Phpk/j2VnXwBfbK9n4ZFXt81s/HRiAvBScItCMenjrfoupXXq3fXw+4s1
VhsHxdb5+1Sva9MJ0y3ly8y4A5aBvUY8XUl/7ezCFk0fzRLnxRjRVWiysd/1KxArybvknLT8EsPK
bLc0m9WEPt1c38uOuPeqtlyAB9Sfs8lsfZVrF0vT3lxffX8xV15FfY1fqEeKLeubrwyLf3oLAVkd
aYlUNTX6QQH961g80Z0wPxviFtpsNH+QFWv4tMJxO+SpcrLtmEkwHhBoJdqO/Z64zMKILkRkgnpW
L8N6ZmSRtlNzpunvc8IIHpGKGTfXU44hzdOST+9RVFXbdhTmcGnCRmxze3Xf6mp/h/Wr2ovabojH
jPxOH5MFpHGcfKw6aFoYK05KH/969X3u+9V6NaxSYgtCOvOlHJ1jHeW3sRzbu3EckQMMi/Hn3NWL
bo6UAoOedsmVYXPNQ4xyi6joVnyldADJb3DCc498lP3B38d/vyVZrwoNBF7JngwnIZ9oTZkH6DD0
milRiddmqUhOuXV3vXi9H7oFbVjKCvp0PewVbdljncbasn5/qWcn8raqTT/VQKzAy3mqk9W/rB44
RN9bnwq5yATSqPMD1YqGyn/9PlND4D8o4uhcWHp4bqMhJHasUD0+3dwnp/ko7Z6VZ+EYR9JTxV2n
9fmTyk3gGVOIuW09pOQ5wZM2ybhokWTDHPhK1wj6NvEKe20dm4t+ez1z/QKKefG5z0r/emGyaQYk
rE08PdXF6foFZ6/88+p6CBIGD1OT45T4+y3f78tsaNh2U8MTmfunZsWVWCIu79ajeqy0Z63uiuvR
UHfWHoSi4xk1mdYmf/JNSFrKo1aa2a1tWPf6MuJ0rh0Qg2onNyUCskvaIQoFU/pawqLd0gjQWWna
MIQ0Z7qhmHhUJweRqEYT3+NUsm90M3pculq7tbg6X68GM/qVOMYNxC2R7qiO1Ma6qUUs2T+zpgat
1cj55OQpYEGlvVy/YNNAVT8s+Y4NWPfnXEKUSGzM8T3R9elt6djkDdCnarhdx/UevR7RMgeVs56r
1nvZJDDnCOf+MVpvaFjLf95/vXZ9/4g35+7vn3M9/33q7/PYMNJuEjfX34+w9PrQlD1DHtvY0oN4
+6jVSXY2NQC44LXqA4YzaJJNXd/GJCgS60NY8a43J2czMmK+1bpj32Glcu7ITyBANzPHzfe566uw
aHfNHAv2GP/xXnZ1ZPERKso+zPmiPFhvm3IITsGaHSfQueNG/Pv4+sq0s+CUit92nzl3yRAMd6Dd
8fCtHHq1nIwNWOBkXzW2vtM6Ns4BoBvu/07fX7NF6T4TuBoEi2+sOJDBzKYbue5nrlebFHnFUj1d
r2kMP/fqkt72689ODYDPbTOOp6Hsxh+YMNezuoh/pwTYLy8U9AnUXh+77y/XRzEIEnljNN73I9lI
k+f0+22kq2Q+Totj2iGUuSaZsNjC8myneHDncH62SHe7JglPDQ4mvWt1OrcEC//T2yhX+gSpXMwq
vUVFkZdsuY8N3rlLDSPgDRDRo2ZFL0MKZHTWlVXtJep7wyLEZmjYKa+nBqOrDlolZzZhHF4vhCmt
ICqG5fb73P/2BxVNWcDc1Za6pgwsHBiFs3ppK3yFY0q/NFknkQqkELDNfFOOOkCETCqUprC8bq5v
XhduF1Oh6y4769Zs15hKXFvJV1BPKGDMtN3A1W0fyiFpD5HFP/QnebwSzf9/XCa0zYhVJjs6XiYU
cLV4jBp0tRFCLBgKcfATB+Spb6vgN9qGI4yv/A2MDbBTFRNDkKMmH+bsViZT6eFOZVWUFMEdeMfg
LslIgKyLF62sLM1jEaIfUfVQEb2+HNZjYMX6EUq2DXMLrB0KfrRnck8WPdOevaaqozZubq7H11fX
LwnjzjbNkoplRdOyM6NIcCpwYh6i1ZG5BmaRwYj/6/pSs2R7ur4S66vvw+u56/fabTgAwIBHzEe7
iG1RilMomuz3+iJeX4Tq8ufFegarVvH+h0M+jL117nWpIT0mlyXTbG6uWrfIslef/9B7rleTtkNv
rpF5cr1K2djoIxA6whj9KyPn+qWa4xBnXv7wfer66hpDnovpMUs66zBdJ++4lzBxgS2MQhmAPJb6
0ZGHmv0mZTSHkL31i/33q+vhNVseCTt+C+4h4Pv1rSm1N7lCIOsubW4xQr9dgT8J+G03sNPerde5
J9KiHyje5e2gD3+OumJm5RoPMTlnE3EVk6M+gFMyhgs8HsrhencjywC1+uDMb2mY/ZhMW1xYEXeQ
Aui9tNkwv7GZ9kOnwNJoN0SqFdVEYkMTfWBkUWg8Koc/d26fLqzFORzXBDEARqPf0minePgfc3xJ
aBnmOkTN69Dzff57tLme+3/f1huoIK+/Y2uMNR04Og2EF8jnBIrurmkacF2RjYsmrPdmrOSsOHTt
tcT6set6tvJXcrpV0DghPSI7CyfTX6fwUIAxoAevBU+Obf50okA82mVFAMWoh8Chku4tkO8LDelf
phlLXw0tHRQTdeG+tRvzVjex4inER+2HFs6fES3jU6v0b93Kd9P65Weg2erTP71B9O1bhlCMfApH
xxioUg4TtFqnevHByNtoTBDl/3mFwMCPrlfX95W1pf1abwnNFtkNjMjrPfLnbrFzcfN9aKTBcGgJ
W3XzWr1HspffXPM2LPquD0Ml7x2s+DdVXxZ3dN/vI4izbrMC6K9f6BQCM0qV++sRou7MBz047qKS
um8pKQnGzdKdvr/ruoZZN4lWNP71XUBBMh8omuZmirSGy78Tdp5LcuPotn0ixqU3ESfOj/Q+s3xJ
fxgyLXpvQPLp7yJS09VSz+mOiWEQAEtdhkkCH/ZemzgoY2G5xUtTk0GwbEVzCUhsuMh4NK9U6nVW
OcGmraactL/59dRmtn8SOOnZVQb1KNMYmpmDSqhzdJSfAyeZXAAg8LHkB2GwMEmRAFMkSrdRapie
xpzCEZY+pPsBp6Y9eigTMVyCMrCym0QJ2mqRXivlWTaUziwwBvb+JigDrN+8XQ/yNlOaBEbc5AwH
+RmTo0qUtQADpvhwT13VNWLPFSVgchkEibqV7cmpZtwO1eMkSYdbLWqMdS5VfaNVoyfIZcj3CsP+
3vufklJP12bkZAeHUtcBFQnhfXI+yFw26tjlAkNkPSXCQyqxMxAFnUgnsU8uPSsCftJPeQoqvbLq
72rb/pEVofnckmq2pRQK+aWtuxt/4mxZ2X7+nc0Gpay/xw5EKmcap1swtNoeknm8LVRzeB5D+wdm
3HiHmZ2SpUYGyrGuyGGpIgQDU+O1OzJ/eZgRFfKz7cNY5w13roTdntNujK/QbEmjKbXw6+QHlwLN
6gsG+IaolCrdqmYYvkdGviE4z2PmQGqGSaoIZbkLiCKL1yYN1Yo6aJWxvpNjnibC5f3dmfdN+awB
43CdL3ltNHB0AoKs0Zk8onRCcjnz+YKGWF7gSemjTzwWW/MR6K+RdWlkYqGETVZcKpgrFwf88f1M
UYlRq0m0QQvDgJK4FW6cgLcNTOtT1QmwI433Sn2g3Rf2DMVwB3+DcQdia8/sq1XHrZtY5pOYw5Ot
pvqhCiflb0SX5VvYeP11YCfdChYcymzLQlbSNvbNEwbkzjp4s53kSryx/Z0q/a3nrfPGnVmgP86G
U6N35ilnQ20dBtmKKXx85hUJ9JNMC/n7UZ3+bRJVDpONX17WWLiTOitb26q/98lfgAGSL9JJN9CF
JTz1a7ZJ7Cgx3yYYV+uqabXtOMdj4uL9MZoEpfNRGHCSVP661uZspXomMjID9dcChMSydmZhgouK
diE0lXS6FtdIjvfxalajclRq4u30Ami1OaBcGuvs229XdJDxV2FpiWPn9QGzElhBHir6R/aczW2E
DH8fh5ZxEx0qM22yum+6eGCOsh6DzG42YauVl9gr2pubqCvdGNyzbGF7aW8hodUYTojOBu2nz5Jw
H0dl0m1TtMLV2hAYF1ScpDtunPZWWIGD+Xeyd4rn2Jxh5a7JSrZ8HamGPJWHplCLcxl32Jy8ErXW
3JR9wGJVquQucfLN+KlF9k54jG1vLCzu+1pNtVvKbgAidy/+PiQncHLBt9RXsbUMETg9S0mOeUTk
UyCICAMHOp6iSHmech4mC1glLhLGgOwoAABG7X6OXNY2Ldy5ZzOKKqAHVX2xKsvaKWWi7n0wHGel
D9jBGRGAO069Vpq0OMuDO+cJRPy88EZats0p7DT4tv/sJL2hOLOL0W5su0HZwnanJd7zMBNHzJpw
YlIxvsshuNhs/3fR+D6gPqjFOzrNnxfJ3sAcBqKUlyS6E6kh5z4Nugu0rOG/t+UysXOnBwubw3WY
3FcUalBFgQm9IritSmeAYTapt0QtHmu0qa9JW0L3AtS4NOeLNNMBlxJk7I0nTnMKB0TECJyczeiq
FZvK86I5CZ2lPmbTTa4a5agTEiFwX1LPoxrFNjABRZV8ycWAxzwYj5bSwzLCH7iY+hIh+9wnD1B9
/9o0jKDERfpnp+E8JamCrpEJ0qPqjBWKhzF4EtSm7mey72NUnjW6ES9JK/hS7UxElVdZAJKVoWBe
SP/slR0kITlboQokMkIj3cvSugtqhlmiFjXrZiRFOmcDfa9gasKvZraoLSKTO36OovFSZhRJp9dr
Y37NqOhqL+BwLhAaeWEblniZmTlnKgHWX66VX6q6oSqvDbOiIaMg7ZYu5uCjPx8UX+mOxeCAz2gt
Z2FD6C7ZyqZTDn9c6KU6CtOsZwGCbTlaxU7rnEcdSw0vKGVniP5Jtj76dcX4eUU0W+uQDItt673p
3R+2pfNiQ9kyAG93272T9Pmj7tr5o+uB442Mh0nNuG1Enh56sy0WhAApvPDdtlnFXVBvPr6AZ+6F
AKIcgCb/RluN8UVU4aEpCeEWapVsOlVxcT1kxVtQhC3EC/aMFiDyyfPsBiifRbTSQ1V/6bL5V222
f23K0QRcAQxvoipyuxzIJXOxZxnw/k1LEWd5aDB4bS32SrdabVWPUWitJVNVtlKiydSZsPpny5j/
e7JV4YyRVxauuyeEZbrw2nmCJEpNY67pIOsS5y7yqAb+p+rTB+OE9LmK4aAgZ5u3n73A946FRqmh
iJpnwoHVI3cK/rrSQJen5+4ENYZEOKcA01HAf1dIPYWjNIRXawpO96qW5Yt3u+MZLKeL2GCRp7fJ
AeaIgLRP+jSqZibqmXjRu7E82UjJlxSsq09By2sq7IfhXI22+5QZzrErYBbUbd9uJ4d8Phky3eu+
fUZeKuObqxQe2z2J2usT5iNklg55+cZv2T3rGqR1yapVMjXYDVUIqDqzi7c6gxGAuj06yNHRHZ5q
I473AH/zk2pX5ZG0JeDXiZM9R10mnmx49dQO2Q02gDF5iVmdwnnQ1l6i7twxMckPBcY44O7HLB7t
kqc3xHNwUOTKN/33RlHOjRZZj2Wslyu3no1X89/OtXCe3ptWa7xYRv+zKaORPkan+c/+0ZSj8mK8
oJBU5lHVnVxewkTkCMtu66+5P0wHhCjV1Nrmzl/7aofxIxg/Y/BSWAP2EZEyffLk0l/PK7+P/kKN
k6f5+mReKeqAI6AjhfkyMFJ3Wc7BeJ2jnjp1Eg8KIbCvY0kZRLNee2hWt7JPHu25hSOCJbs/+Ygd
+BJeZOY2cDAdyFEMdSQmdsTu6V2uveQVCbI1IuxzFZsjcDAXosUkeJT78YiPozPVRyCv5iVqjB1a
Vu1RdrHdHq8Ndn3WofwKAfADmLhGrOZzOteG2UfgY6031AvdYSG75CED6W8sTKBoyzRz+P7n6/jD
E0s5f1ltR/ev+L2/5vv3oaMcVacdQEkQqVb5KmAC2S68FJSsjY6iIcWBF2qT8XT2nuQvYEQyxn1F
RpX8BcCPHLcmmJC1HI3ZvMcHWWs7OTqZc+WnsayTHK2z4qgkuQ1eNAjv3yKl69UQhfVJm8veHz8Z
6VFkShstMpU/ByxJk9cIkBsStT7Ji+99zXz1AJUPoETM5Kmfg07kYUzy/JbXoOEt4lg++vkCvE8h
0mjZ10XDzy+wveBo5kVKoHZMAvzkzVpRFyElq2Q0e7rzRhGGmD7HBsHUlM5bn3fPGkr+B4JCxZOC
xddBJGGlSDVsIz+q7C9sM6U+2maXH835IM8+DvKyEknlXwZk38clcvS3PtkcDf3ZH/n0ySA1MnPE
lsgTZzYOUJ2EEbsR3jheP0YHM3ABYJnu1XWDyr6ovbFX52mBPOA0+3kmmyzHRtya9BleeLBqvdnd
+7E8V7O7wjuU3jnT4vpcTm19bqoCmWavk9ro4NuSfXL04yD7cpvJJzmE4+q3gY+mEuMxJ47gWSdV
ilcj75F1ieABytx1rvXcqtFiHm3HWCqQ+ELhpykHSuLUjgC1bkib+CLkxJ+NsCoOZJhANGcCL9jl
2AwEC7xbPSKRuV7SWFgvyjKzTkEW2eBaJ3vRsfz62pfuw7zVGkTYl2yfnEduGRYVweyEodyEPSrz
QtDNNdY8PYWr7VVdsE2DHoNQEzkL0waS0euww/oSm0aZpgQDiFr52YbCzIZ5vyfpjdEkJCWSXWZl
0c+LPZlYLc9QMuXrNpgdfJVTUFpjASgH5BkUEAoyauIe5PxGK002lyMMmnL247bMBrqmRyw3z5sC
OBGiGUljIYBv4bkivYW6592msvgmIyFQq0YQ9+wOi41afhIdT2LXfvcSp98j9UO8x8PwWPEz9exA
c+qkCj5RPUg2vmiCB+gOGEann1WOP1vqXAocAZHf1CC8F0Tk2NyS1ZI/r5TVETFf+ee/8uvXZd7E
bQlaeF1OyMLbwTzZePZPquXiuZWnsjOfRzo+qauO4Cvcvv+5cGhKLpTtjwtto3yFb4J29ePf8m3t
4b5BCmF2a5fjeGkNd7wEFXVWu1ete58cgDowXvg992fXfJc9RmAQbixPRe6Wm5KNsEWz7jBf6Bs3
wv+gCvFNKZ3mpcJyusnGwj/0OOQvrsKdRe4Mir/ERv+JySvfw8hg46syqah7+AZ2PKAhE7Kvc8jm
gzyTh1DpvQPBd0Z+H5ZtvEj+4b+OfPwTgw3o8/d/Muico+Ulxq6bU1Ja9thPijnrcOUpkmr1VBfu
W26Y41ZeItNU5Jk8yCvktbI5X+t3w89r78H1cqAgx5yUWvTzan4ioOfWzGqOHHwUiR50WV6DY4eW
7P/zqpIV0MEvAqVPmOChB3DmPTI3TVjtVrjO5ZaZ3BCTA+QWvYZOmx0mz8b4aoqABBxZwcNxOuwn
WQEnb9nfZh0SY1lEkuD5di4naZmqrhylGFZygCAbNrtHEgFX1twpr5FX+/Pefh9M67wT4YuiKEX7
DM+NzUzcHj6yaF2w5eh7VHiquF1FmnLMZMk+mmNkZZasao751ivsiIjQEaqi7KQqMmDEr15txyhT
b6tob+q896DPB4BCQ7mY5j0LZ96qkAc5Iq+x85adC3mqoPUXnXKwFMPdulbww+1E/A1QK5DPb6VT
xwSdWOPZrCjAma7/w21DNul7lUV23LIeAhJ8ln3ybBjKfEcxJ6VyI6hWz5O8vmxvpduhb2NC6M+t
nJYcw+l0H8v0CYm0YqprVYa5Etf0nOtdRUaiZR3lQZ1Kv9kg+vBY7BHMaqk9N8Co4D0rBBpgOWlR
akQSSDcFoBfmYYX24pXWFyHVFhBngi5MPut2WcLpTM1D3+IDwy/4UnpW/EjmafKo5E25scjlWMk+
ecj8clpMYVjsP/oGJluGEhU3rJ9Lz3CPoY8oNDdJ5hqMmvqoaT7Uqubf2NB9b8JwOsGGUHBXoU53
lP55SEz1QVHDi5yv61TxD4iX+qWc67MZSzCCQRaDYjfFW6uyTxKHuMNkILDiNMCh25SidxATmTI7
feaanexCsLBzFXy/YWN0W031ebFXJO2i6GSZ5DnmW+B2IP3mlhWBdWvi8SAXVLLLFoBz6ijKr/oA
OQrDQQFm7lXW9WxCOHjodMpjmwcKIud50gC5ITgYkYZ22IiYNhvh7HOZ/2jZ2NjHuk28ZqOwFMfs
y5u+cgP74BmlfZBn8jBS1s0XH+3/dk2NjnLTYeMwBlH8vPi3f+a//lsf19hWBnjY1qG04aDMrVU7
JP1xcPT+6FQK6/dGb/tjNx/kiDYZ9c7zzb1NSaVcyD45KphxLmxq1+t7yGUCLZEPrrumqlacnfnw
kYMpm8NQ54fGt7d/6bf8YsPjEDxZ7sLT6FWwVLlqLHtnHEAAZCwZ5wF5YDuYD335n9EcxDbA/fzW
QJ17qEcE9EY6xFvCNdg5MNPpNUOtRnlL9x/kJcufI3riHHXbeJUjSmE9qqNuXie83nK55PP2Rrhh
KDtNmOqb7v0f/WCQnTLuP5nlVn57fVCr+1IhF2T+ju/frDyVP4YczRm9/4zqCHYvqsEnzkxdpLL6
oPE95AKagIfD9d5sA4sbkAHTIVBdsz3I23/2yYFqEIRkV/Xxo9+rXJU46AmYdV9MG3PovhHqSqYo
HmaQGfOpbMszebDmOK8qgxfLApwcmDNg4vaAyWi8sAwcL/KMen13KGF3k1/IO1z2yYNXeIAkZwL9
KIzxotbT8S860luB7rHI/xqhoOmEMZT3/rs009IsW1fxE+i2rTtElP0qzUTTj0mWfbSlq+vp0ZnU
EDuPKN+Sfuw3RNhoG0jD5Vs0Cn8R8oQ6CV+zII/3wt9MuvUpKqav/Kb8PwoIH6Ove9+igXSRuhqz
pwhJKI/K8RnFBnUmnVplbcLHlJumBRBuarZudSWUSF/qVlrdN+0IzcakbWL1sY0ZJ08mVrYaSgvx
Q5lsHUOYPxJF2XEH1l9iiwQ8Z/LHR8L3tI2Hd25n4UVYo+sazvftZ8FqGJ/fVBwpgq/C+ZV3340O
4me/ddnQslzV2AjTei5FoR+GVCHSOqvym8021a4Z8y/TGCBIt6zHsKqqE2UhZ0kcNovvqiMjq64e
huH6l8lFmUHsTQLgFnI60gz2YexJziYO5zbiKmaXm7NcBWQ5zmdi7rufkeDU1dof0HAtZxX4Tnus
J2At8yLbdW0NGr3POqYGMywCqlb6nMOe/NpMPeCQH6OlhTVINlle6y/ya6cJjkPgYkUak+qrsN3u
S242X6kgdV8g495P5p5cpVgOQxAmFRPIVFPjUxB2/VNgNtkuADpHqqiNxnEcTrBBRp7+YERl/z/f
p7Me+m+3KWYNyqvom03Ltn+9TQk+TMgTBm9wv/OqEv3bOlcfo8xrrtOUh7vKFvhpiqY+8Smn8DaE
+kMGeWipDG74XmrqVwqF3R8CekYxul/BqZ806HOXzFHyizyL62TlgX8AxsgGWJRAWe+m6KcGT4nh
v0CKbLfkURx7j39K64mNSlr9naqgwFAfU1Wz3OkQWCCpQrs3nrwKbwL+mO4PMFppHiT/8vE15h/7
l08vvwocL57KGlqzNeM3YXU+TCU/fIa6T3NXGjH2C2HYlFi1+fY1tPxN10R7CEj+U+HG3cOyWIyS
m8Xj8UvpZXPcz38CtEJmt9c8hobjlViBPgaG0Kn3TT9HBHaKXhy8yRpumlao19Hgvh9CgKwlvii+
SfIZFB6PSmxnl9zsPXQ0nClkNN3P8ibNNv98b1h/e4SZyNgdROyOaqGp1Iii+au6HJYvbEiDjHRh
CJ+pyZDt+QSC1vB76r4uKCfLKGnO8b8p387vowHxiWCg3RckYoRBzy81UQ3AP0LCVmVTHhpCGJYI
3MctmhUfshmHrAgefQusuDup1VLoigJLIt6ycxC9T4NlbiiYR3unLKLnRO8+UfTtv/oJZvgmT/PH
TnjVIWxMc917JFhT+3u28WTCgy5swBXMZWVJXDblZPZjVBY3P5p8C9H+n3+tukZO0K83l8WtggrD
sG0PkbXz2++VxSCoKTAjy6kmnSFO9CtR7/o1KC3t6vPbXEBFbrYfA22Ge1nJPXfNNtgliZTmSR5Y
a5SLcEQlhiC/fQoTFEbIpvCJeZVaIlY1N4Zb+teEycrRTM2v7L+1V5g3oteVix4ASmprx9s5+WBd
ezUn49WbVcgcirZ96VqhnqmK+k+xGnTrugujjS1q7xwI54eete5S8fP4IRySaMv/x+OYquinVJFt
KRM4N9uF+6bp2fAmXPP7qChz1ohRk3HXTPss6L60MEmuzRhbV3lmsxMKjMzWzoNjkLPZKsM6EXUP
z7RYhzGmdso3PUKqGqNn55L70JbXtCuYzbeODyAT1Cdxk8otD9zq3Icx0tR5IDejtz500ifbUsWR
zzsqvaD1P6OvOLK6zpDnDJ/aKlePPVWWnaMXzWlQCUUohJ2cQw1uRlna4A7NnjAucFGrzjDCkwrx
Z8uK2FwPuQfNjIBR8FCJt5fNxgv5+fT62s+D4NfGwYxf80a4Nyzp3lVqSWxSTa92rdxb7OmMp1BF
ijHODPOS0t9YeGIZDJ2yrdkZjtsbv6P21ipwcxTooitwu1iFQ1BDa4KFmJ0VYCUsq3iSByAFNbCi
Qj14blo+OZ7SHnJ044vQaAsmEeSvQZZqYIGZ1sGFYiYyTRTbtI+qVZvmYs5agVfY+NF3jQ+736ru
e9wC6qixZTXQr5403XxKYjO5Zk9kwSkXNQ1fm/npwNRGucR9/CrDbc3cv4+RM/MJS+zJkotYQrD6
vQ07596E1gyYXRPai/CC8B1vQLVyfXB/upJHe1u4046wNPeqCB4fRjgzO82i2Geljx4ArXRrZhc7
K6nrgQ9MuuzSgiU+1wRSXG1IRjfyQcMMvXOqRc5tZEpzm6b+ySIvln05/yRLW3kQf4+9JMfSKY5y
5+9jvw+6M8gskEOrmUx99IFqbPVSmZYe0vi9x9LwrNVjQMK1mz9mPc/N3lbMtxi03cIezPD7CI7X
QbD17Z8fKDiR/vZAYZLkwL9wXZUqn/XbAwXgAZAxFdxA0YPKCTRDA0M1lCoU9Da6yINaN+bBVIxd
NXfxGA+PVFLCvV96xWuVlasc3hXWylF5QcgSsNtB8MFo8saaHmKWLe8uOIOdkWHzvzdtnh6WN1dO
y9WYDs5OaVG/OV307KqZckNU7D2po7pxwjR5Gr3wbDZRcBCD1+3gj9mXyLbDdZoJ7Tn2/QWKfqCe
mdF8QmL/vVXV9FuguUfqp+ThtOC4EJ8b1FDKT7bVecFCqfR9gIViGWRxmZBgoRC6mPnoaYi8c1uU
H5QN/QuEKdIuQep2as2Oy1zizjQdEkWIROHe2XbRMXJ9Z0cldiACmxjMxWD03jpp6vD6cRhK70q5
quETNKRnRMfbukQVr0RgWNosHTfe2GVkMpMlyozVoxowx7iEVXb+OHjEsZ4RTinasco7/esI6XIZ
Owop1LaVbEjEwHs7JnF0lIfSjRCi1aCcWhAIp2Ssfh5k08J7s7irTCMCVZTW4FdphO7S9QOxE26l
PZep7210xVJWHhhzrNzmjX27ciegWa6m2F39842oa3+bTYJg1EyPqZNp6Jqn/zabJHuH6EIAD8v3
FDDFeSpF/wbVDABg2xEJphS3bijfZHeW+c669sbbEIlgJefbc8DiTjZdveJ1kkBnMgPnlBWD/0fr
kxynpdPneDLBLsfNeBMQx3cT6sV94A/mVSc6kumGYq/zifCHJFNcbcP+SLnHO7eDdfhJ6Q3V3oYR
QRdSfyMlO9Ai8qU/ulDyZlEPjxM2BiwtWAfJFlUkhJmiiYniDUpWakyYjE1eKuAmKj04QhYOj9Ng
ZPYyDFr+gsoMfzKST50Wj9/4pJ1IPVB/tA1hQlNAwk/8lMCeIdUHEkBBtjMgKPLSc+aQ33HzvhYY
204lT5GFN3rGI36nddx4zvXeChR1l6jQOwpRmo9VY9QbklG/RPCBT0bb/zwMdWLt0ybfDabWrNW+
2wVNnO5SZrlrp1VBnvpmvcIEw0uIOLytp8baDOTyrkSbYYG1zecUdJcR985L3gThyY6VcSlGp/wU
ov/FxqfZZ5XJNy6NeebqZOxFlJQKbwXWn8XYWeqnMQx5MggIsARnkrDnpzrJr+WqqZXoO1Z/yGoD
LhMrbsSu30nlAM+ahJ/+xZinZ3YLX8hOX3icAOpxdFag6MkPRuC068SZgi+W/qz5ZvcVtPDZC/Vz
QW0KJ8j0ZjRas3F5zOyJlTYfygLvslOMyWMyaTfHr+OjNR/kmTyQIe/vJisGIqLSryM5Zs79CMAt
mc16zoMzwuL6tQLBp79fElHGuratjsT8VEfRJtVRNuWZFzifqyqp3yzSWlUl+COeoCJQ8/HGUr0q
CoK7utB5bQ2wqAunOjQz8W3y+EcqryxnPADkYkRvyqIbrRxUbDHBnSJZZ2U7eCDqNl+TT6xt/YGf
Z42cWl1YBJIsekvEWyftmUrdj72edHu3tq+Jqgd7m2DXa2j5eGa6Hoc9e/BvUcafG6lVsSvbaXgj
Nva7RcwOaath+VogKo/6/mhjHzlCzzOWYaY2F4Tc+inREA3v/uUZMtdFfll5UbC3DINypgqCyvR+
W3lFfajBikEL6RKqECr8bQVeg/OQdeOKxCJrKftCobEzP84jpq6ipBov+LDCU+mAdHBJ1jWHwhAb
rR2rdTClFEbjLtl5KQjRwjH+7cHH8+Jv3zVAJZfQTs3VDedvb2A8rkA7UtymejMHPZr9Y+lM40HO
4V2/w75PkOa1/yY72KtuYK/Wt9Kb3KdhuonUsx9lI+IlssxGNdvbyEKe0qbGsc+O0lKO9rxQHz3x
xsYGL3s3mbOwNMrPHsSa64QZ7VSGw8XBrnDK2oj8CNMny8lyP/XuFO1iXAzPedj6W3b62AI1lPBx
SCq+PokFNBCne00VUbIJCWY2hFGXpfYLmk3nvXPIK5gjZR8MpfA2oiW5L3DZ2HxRPPPLMDtg4FEq
D9E+itT40aiceHZ0dUzm3OYRTefXsUKmYAt9rcEAZMKNO2BhJzrBEl2JBNLH3AuW7iK75IEYzoMS
NPWOKCDylgV/9WOXjwUxEE7QL6Ke/UCrGb7mE9Q6udeYCX5Xgdp5SzmT64cp2teUCZf3qTasJ3xY
0DBUVexHNDDYKjvxMonuzW1a+5saK08TVrRXIwRMYZZad2Apw0ZpG7jgcrw23PV1Sla7yc7HtSuT
Q1pa0fqf735jzlX99e73NPZuXBbc3Lf270vDCPSqSiowe+WVq2+BnERXefAsLbp6doJw1fajFSx/
mnPfiPusC3sY6ArS6AU7B+7pfupz3xFhXz7IvhpV8SnzNXRFHlLaPa/w/gknY7zqG8U6CcK5ryqu
VkDaU/xZyy4ETesH12z1wxRqQAFlW2eb504m+CU8+JdK6d/LDHOhRSO/1tANW/V+L0HhGBOQrCAB
smCHpFyrEMsnZLVHvyl+Hkq4TezEgUP2ubnXRtI4uwAa2XvS2+cRGPl54h5e5ezvzqJ3NgJ8I++W
JkWppYa165oG7A0pMYSwSOHBsuqStj5Eo35tATQAXx8hin8hRmhcixiiqte79VOi4PrBPTztgkTT
8P1q9qZJAUv7zmRt0gGLAlCO/KaMEVxkO0XWNOrZjYg86vtTn17sDpy9Vn4ubZS7k2XUjw0ciJX2
55nIq24/JtZ3wQf1XFVNtKjGcnj1rHE4RLPUnyXk8EpwO/EBfRCd70ZHti1WQifvodVghxNO77HX
NhQsB1f1D5arKqDyJHiy9EZ5nIL6c25V+UnX4Q3pzlAfmKizdJLN+VDU4lkL9kodoBSqKnMvl2y8
dK6lkQ8HlGX2KS/R6pI3oRwiMlGOatk1pK6KbCd3Y/ukUM5iKuCnQpErHaffaRDZ3pS+fVXtDpFk
5VTrj73k37aW9SFCENl064pU2i+IO25JqCc/CsVZlsmsHw3DgxmEcJUb/hYhFohFERFYAQzRuCmh
IPej5XmWa+rILA/isNRUQHUEqRaERFDMOovfFBdyVMAJQdJVY0Oye0c5OE6pgMTNG9SyPRT7Lk6b
sxL2zVmeyYNL7kBUD+3xo7/JqADiOrZWejJgzG6y7hoO+NjUHPYtnjcL+B8vnn9+VHh/e1Q4po76
ku0DKsFkVs7jf2E/YO1wTfIw0mVdxGBTST35Q8IdBol+mCEQEvsgm+XI0kSQNm7YYPfBlE/XwU9H
JmAVGrnBeVdjColx6Sgb2XQMHQoshiwNpteVNMR0kfO6uESG9YMZPMh8FV8d8B13C0jWtAHxZqzq
fXetGACd2pYpvV1N8QMboTYZV9WwwbWbH8qO0m4Qpf1FN+oHx8qMvWzJfkS47IRlBjvTs27cm5CN
xXXtw//6j4z8Q0uuJci7IQJCy3Mc8SimSD93kBRMo2jXld5b24hcYbFQ/cDaWqX2Hs45VxoezXNa
+9+wvADLi/lYh4X7LfXS5DxC2HrGdgFWHDXjTg5OvelvVCLQVgoBL7l7GALFOeCgEflCtqm7pZvK
yT/JFr7xYmXZBh/7+Z4LpKjI7kS9GfVGRXWFsS2exPjZydP3TlX/bR4iJ0d/fX3gkeMhahr8fdh4
sn4vW1MyGX2QU4QcxGiDfC3zCZjI/Q1lseLRDLT8sY8UwON1cpnmLqF52VHp8rUY0VLMIrtiUilz
Fx20Ryh12RZkPU6ECeQ0AfM8AVLjAehH/dRgkAGIM0YbdW4aaayevKx+HNxDE+n1OR/yTIVsaYQX
dT40BZaCjNXhlrkIxdzctCmZuN5tbIv3LO2cg2ypSORvzQiGM5zUeGs2vM6dnqfHh2UG0723o1r3
Kq00UdGSuNMh7esqYW71EZqtlNVWtmXwsWZ1JbfpJ7d4cHEfP9iOfQumGgSu9JEEtj7s/cgVp8hU
w6dUFJ/R7Jf3lkbWAfYevBhykMKHtXc8zd4b1QB128ue5SFlwZ4jOKqCt0ZLw41fjgh5qrHC5D0n
fxCrysciWlEAGS6KlWtYc9mdHtw6Oetl2K2zrnqE4bEW0tIKPz/8l3mFPVeAfr8xbGOenmr2f6kQ
BezMEFtE3oHw0ufOKgjp8gfYMF1DAhfOBpJT+wMvT6Bc5vQHeaRfi9wrX+tOQxKq4QBCsGQfB6sI
N31bhS+Uek/C8PaTppVvRU0QXlsn2oPSKIQEha7N9YTDVEr56Aet9urCRSvtuHhi5ew8NzYMZkdR
X0GUR6ck65yb2zvBxRvRVAwDFglFMA3Ox1zdidkT62SRtql17QfxOvDS0kJ5nchh309W1a5Eqymv
mD7Ok56KhTeF4ljGcfhIpZpooVSbvmQqrytFJC+WKOqXofyjoJr2DgiBIs3UPmn88KvY1vxtHcVs
bPzZlC9C2ezqzt/iAg2BCf2///2f/3Py4/z+EHdMlz+HZvGqIpsPCO6vD/Fo0HTVUSCr92RC4Mmd
vitBXr64bMZe/UC5VKVdvDCRSx8h8a5lKy1s47lyVrLhzVcXlKxGHkRPbKTsAqu+FCR1bAJrVO5n
QHjNXRbVe+Em41EMRoHsM+rGI/Ee06Jh4Yv1QBw7FXWJnL0oqCxujpY0W11DKJT6YlUyzWYPvfza
FxnpeCPvnTyHuIIKyzl/uCMcN3EOVJe2H64J3wb5wUo/WSoWZF3HRdsemVr31kFhK6y+PDa+IMRI
rlmJns8XOhEtW8Tozhm3pnOG2OyczZTN+qptDNLZVjEWy+fJEd4z2k0e6iGSgzzxntuehBhzZlcU
1ud//kv9vmcDBspVXXBP/M8hE/a3ypblUOd024QbzCNK+MvdCpaHQMu+3I3h//yf0y1P/+0zi/aL
IhqfWc+yLc/Qfq/qFv+frvNYbhxItugXIQLebOk9RUqU2yBabeC9x9e/g2JPs6dj3gbBMgBlCKIq
M++5XasAHMP8ccD8WMchAZTS98aFLSo3cvckawYoZcp6V2gt4lfbGjCpYQbB3BtZEHyb5AYTG4O6
wxyLB8yIhqN4pSV45sptyrMBGOm2NR2EjH4yfjYGpHCQo6+PfioNhv/VX1m+vsJJpcGk2u0Ifjns
UzHWeWHd3q7cUQaVz3fmiyHp4043PFZAU1Nj83NO8KLogQXsjZiSu8QZpJ05FKy8WDlS4T0dKkXv
NwU0SdHCAs3b9yp4xr+miBFx8l/DovNxmcccXbyBR5m0r5bU32ZWidyuDU4ZSXGs2rviLde7N1Fw
ATQEF8fR/SL/48xqAubXMcizdenwMIGYYyIWHt1FYNWrCp3ngey5f/Y9ysJmneVjwRJ0uB9N0eNw
OgBM9s+Vl8orXNltrH7ou8/GIDw9DJG3En2PyeKClJSB/Y29/X2uuF6rsTSNnFonKshVsiQh54PG
v13r1K+zyLRoi/dzWPVkaVrdAM5F8wkrfUpHDy0BRSfzJDdQdiXjbYwC+1mVsnyHQ1+9DK20+9Z0
r1Ksep89gfJVpbHiRpLbvlK2t9V8rzz6mkvVnI01deUZOVQeYzg3dgxpcaj671H95Ui++a0nKLbI
xiQ5AnPqjpqBo5Wh6NlX6FL47XTfCxWEtFb7aMtKeSACP5ZLoq01iRMqDT2jOz0ORTQGJ9lZPHrs
PxPqiiyMztJlJkahL/Z/nTmEHUhwN5SJfP7XQCg3vAPRR09tk/3jwmJaHIzqDquNf/vFtEAL82UJ
SWMumuInqZMqwXQjM7dhFLhzVZHlPS6C1U3T0cb5kv6hWFgfkPvAX7hQqw/TBoW6CZK+/R7iDj/H
zMg6Eclx932Jn2wM9/ozBrIuZqiSO+lb5+MQvSSpUtz81IZ0X9nBJtVK9wWbuVeTpfhXh54D+7sq
fNZraM7RYBkr25WzNyeO95C8nS/2U/AS3TpaBqQOzzhCH0ycud5kP89WGN3kOx6/9lMwKHBWM0wD
2lFb2IQdPthNRcusLR0SvLp9ijqfEpVpRlhtwsIev/wGF7EC+R+mXLZ/xNCwXeiFq3yztJ/U1Xff
xYekpiL8PJCfntYS3bIPh/CjyOyVmGGhrQeiUIwX+FXG0lPhvEp1dgQF//tQk7NZd33z9ejHb5X1
2WNKow8fhdXaa9nW/j710TSNKt5YxTmBWDGvMynYiYRE6ndnlsLDJWer/QJDeSm6XdNx9k7sopQB
8fmmlU2witI8WYtRQrt4CJZqf7yPqq/2EEevqUs+X9aab2ISokdtAxnVwk+JhEhMCT+2M2m4M7QU
grivDkssErJ9owc+qNbAzvai/TioIXEstHx4vjwmRh6lV6INEZYTH9Pvr5RawiNlpB4u0k9SbzSL
rGS9pA+IC+uiMa3F6yBH2kmdOsQkNkztMmwNAww/LFCqDSD6ePKw5NFYboS8Fr/Jra4hQTBcKzwr
SIyov5DfTc8Cc5E73q1Swe50UTSeG6/S1lNp2z4BZbbne6ZYO5SAPllGixbdafSbh9Zj1iT4+zZE
m3KHUDRCt0PStuVJAeA0x+nQOsilah3qLKDkstUjb7LaI1z/6HxMUqfOPCyibRImB9FPjWS26XQv
7i/kfZ8dcKLdohwTfWfgyCoZUX9szKY/huP4K4TyuSMI1S6zQet2SUMhlFoTCfUay6dmK8CSKGJp
mWgBzyxdh7hj6chLWM56rvxZhECySmuDsSCFjCiGXgjDFwco4jgqEzt+CYqueUL+tJNjzXkRXfhQ
oEUYX5RpOs/eAxbg7vk+u6XSYRx9Zy+arhRSTlGH3UbMxVYIjEESco9MpzoW2Xy0oCMWD7yTQR7k
UDZeOBNvNYzI/dHzbsSgOH+014RskvtP0avFSVbr4f7Gdkxg2S1ybamyNt+Pem0/B9gOmgPxpKkR
1TDu09jMt6KpppK7qfWUr9pptBuH9toF34MA4aToKXNcQnW7dHfe1JcmCYYvWZTCa9Sko6Pm390i
gkmFvPUQ40x7MLqIeuS6RV/dVK9FpRY/SaCvqYDQPiMiiHO2aCNfX6G8BSo5rgfQalef22yGz+T4
w2zhCnAOOxSEk1TIPFflVCg1jPWuS7klSM7mC4XRDzfLkL4cJbwk95FuIAJypQhZDrXApy8nTNJT
MhrZSXSKg2gS0sLL6BBE5Zr84skmL/arhMMdgiUIZnAxKFDUccFSvPbQl63x5bmaN0PUPL73UYJX
VmppLya2Tguj69JL3VlUyRrR2Sp976qXIcR+I3nngYrWrHRgPhdp+h5ZRGvRM4MPD6rknSjKAoR5
fEPKZJw6PaS2ejoLa/lkFSRFsxZnIWF8I1JmEFTTLD65yUHMCqhf3ZhGBvt4OqltCP1KdSzBe4ja
Nzf9z8mSsze4c+dilp4BnBvaQdneL028xusL2HgSt7tk679Et2eW6qqwYxIFBJ03VVU0C5dNLQQr
J3kavLg82kkrz/ssr79Z4XAasiC6ddTebDHXsalkMatvwDWCMtA/Ox3HLOqKTNIXefHaZupWnNc0
bKg7CacIWF/pBcTHxI2qqm8FaVFQwbL+lCPrJpnKckVcsXXMfdjxpdM1UUxSRYFTkXURARJHQnuD
oVNbONpGgUHx0klmvI5KFff5IO5f3MbAv83AVUWMZlnXXcG7zsgHhJgAJfHRMVrt5DVXL9XCs4/X
z7KTYWnm5AjmXVJWr7gIsHfA6+JziIZbmo/xz0EtsD/kt8RnYBkbRC80DC8Xg9a4Vxfpb1oG11Az
XWr2/WpljJpyHwNf7V6p8543DuWCYnqf+eggkZ/NxQmNMaiLCILCPOr5a+hN731gQvr71aMPb72/
R3F5+3ueGE2nvn/miev9c5X/Na9jM7U3gHLMs74I1mTOlFk/KKQ+FWrTZkYeEiaR/WOEGTGkeL4D
zmI4K1cauejTo0e8yqP8uWxKH590ZtbiGpVfUKdc9NXq3vZSLz53QdAtKbvDomt6NzFdDPiFRZ1H
F/8QXfe3JREdsy8q53/1iZegHldezf3C5/33Dyb6ZazrZkqWhBsxcJ87TXGA7eHNWVF6IH6h++/y
5zd/XAYPHOCaio5DVYeZzqi2Xw1QB6Jrjnlp4kHejV48LCst1j4V/YeYUFK1sFDbyj7wPROdVfKN
c99I26886zeW08tvlQlV1PFrYzPCTn2ZLg1o251swdWdA23+ql9EGEscPK2pAZq045LYYPCcSbJ1
Ne/j3hQIe4yL6eJ84yzm/nO+aIrznWfAgFStaTox2Me1f58r5okL/HPt3+/dTpUNPFkx1y0D42JQ
sLSPqvpVtOzOMC5ykqYbv1ekmehzQK9eXK+sljWuqEvRFAc99KHFgyJaxzq31Dz3q292a8R7WUmD
VUFl1iJvMYQUh0FpnCWuMsZMNNUST3UEG/Lv4UjJdPwDPW/VY1kNjoqUN2KLYmk6pfHNJsBcpaQ3
e+pFlKLM99yJ9QXtFV6h00BZ6x8UrBvP7LLf8kE5mHhbnWq9X3QsOu6tvNTsU91UzikxoLPLWAAv
xTRxmMyw4K4Fw65UJYTjtO7XmE5wnfaTEBN02v6VGBXPntAK+LorYn/GonmpBZ2DBX26icxa/VmZ
1l5xwu5HlVRP8B+L71o+3gpsUL8SY/gW8Ij91ugQe8K4cz+MAKs0drXWe+elPQUbmfmGh56J3Whu
vJYgZeZxWc8DEKmUlPLAhHFSjAfiON0t0PxxxqdZ2duS1d28ccCc0DKNnRgtFLyWetiVW8nI+pts
aJjp1E60FaM8ZXPKzvJqI0artDEWlCkq6zaPx1nXTMHgscFlXsVp6mgqRTWvKgUTmKkZOBb4Mgrv
9SNeQVOPONxPwC+xgr/v/1SgXgA1/ExjG3wtPnrrFLOH9zjJKCX1nE+ttt0l4Aoqmp1Qfg1AePLv
cj79rKZ2nXLi3diE1YuRpE9l6uCL1WMBV/H9dHBxobgOHiq8ab4OfWeuFwHO88j057qJRyNokHFV
9XF8Bm4Tn8WrYtQliiAxl/pngO2kgU8UhhL/DGh9XOwrVd0lWqMQmZuuJw744xgVogZfiawtsjh0
zwaZGXWiydaAbw/wXP1VX2Fw8VenmCSGOxMbCjRpfCnzJZvG5PjynHXvP991sTaWM4J6+cnBhBNf
HN3eBMD7nzU7/ZmzK/2SNYkiMIlnqa3lmxy/0bUPp+ymKc7V1G3ni+pgXJmh6Vyp7yV/ZTvdFvvb
/CwOLIJgZ1WNtxkbpfeW1QgKSmWlvITprVyb0iT3J2sbFzb1C08++8XpNhL8tRccnPRVZjk/Gqkp
D+LQd3p5Z0BbEfIxjX3KXAxI2bQyFdTnx8THeYEtZ8s+79WZuMJj4NG0zcTc3iOAXari2eElcwMY
3C3uoIXYiW3cYhU6kO2m8o2v28mnJ21untbV5Lv9/NZoDVhXow1v2BRj6T26RDWDmqrSLPhQUY8u
2tRHp4wYB/S4VI9Q1ylC3lmhjKmbePlvW2YtsfL6gPDOPMQlQXCZPQxd59kY5iwaATE/AM2PJhrm
cqFp+DuPkl/tGqhuO2y2fr/y8QPEU2MaeQyLV6KvLrxhk7c7qx4NnvcGRhQjxShpW0fqtIvpT07d
HNF2lzvZq/pTT2iJ7VyqHXKgwyrEPpzvzO9ew1IaA7+LFrjccP50y1eWfJM0lJ+lnrtPdWoMKxnn
uIOelu02tDtuaieSDrKDbzbsqeCC+RNGxF5u3NjvUM2i28E3ydeeKDzP8WyowXNnenZ1PKppiEEe
1K7KILgN46mTJR7KtMTB13GHE6m0tidPia0XDpKDq+RbMSwuUvCgdm31InoSnHp2VLBzc01vIPrc
ts0WesDPFpFSvSAY9nRTOVmh7VBa506LQvVkTYfYJCA8Ax8/5T2dRWZiEibZoS3j2paChe0dFB8F
lsUa++65XbTsuc1w+D0yxBT42WUYzcXsv05UtaZb6Rp7m8dscTEx0UphtrttkFGMxhs83qqf3rQH
grYxPf27jLH0sZC0rWoV7jpnDROjXTDmBCLdcy2Z2RWofbWvmvC7rCX5FcMRDo3iErYb1KWYIQaA
sz5rvtUfRBcoCJjbPly4yZz8cegt5xefBXSwidEeqzrBJddI6t9T8IqvecDJuGv7oHGtJjEJ+bvq
E/QHig+lAYPcQntCZag9GUU3qb0pmBNNMQCF/cmWxmceOOr4aqTGSxgULvQyQHtzIxiRRxJqXUQY
OezZZUJj9ZO6nJM4B2cbxxdsss3n3m/ceekX5MDtzHr2zELdIRvsZmJUHGrph+cg1/3dg1BaKgIV
gDnzzbwwtpFPeaTd1pN7KFC5SHkW12ons0GyRaQmp3eCFupssopY5v1MoEYk/8q18FoCkPo7Ly2S
0+IQFRrmvo/2X3Ok+CeynuCIfpL1LfLWTZPn/YdarPu8KT7rACVWlWjpOsAA9hMOgh9k6QfIumpD
jq5cwfMuPmUEpo6Z1G/ADpttROKNr0nO1nMKNGJZvvVDgV6rMDQEhvT7FkWPbSQ9J6Fn7u289Bfx
xPsZMPDc9E2EsElq8OgB5oQLThSgJetYCB+0rI/mTgfHA6iZsURNaq4rWQ3eE79ATOE7T1lm+c9O
Rw3Z1F1Z+Na1uHYsRJP0TAZJ1rHJbTFap0SXC+vVQHJ2jPICFt3UzYLFWPIERjhPYnBvdJp7zvU0
3/ZB+QvFtXQWXTE2Y2u9bpBZtlJ4Gnlc3w+wRqKtFtnPj35sSCdjGrwHD4P29ZhaajCnH03dha2F
ycH+ceZ9MNDqrZ406zrDGqspSW6yGVDe+myFAbj7GpRw0iobCyDbKOS3EJXSWi9wlBbNgoLdmYyV
32HMEAPbKtVkfPxvdmV7T0PhfAyaFZ9HWS8WJSvOC46P3V6z3ffW9W1k+bV9yWO9IPUf9HPRp3vD
wukzkjAphtY6BSMHNOraMsxQ14umGDDlYO352AoZpOBUJG3Y0JqazLc1K8ZZ3RTYluehzgi6u5NF
BQgRJXsr5onRCHAHaUVQZKljpUv+t9lxyP1g39S2uvL9ony2+AOQQ4mjH9X4vZ6w03GifdcUNX+t
x6ieoSQ6O53Rfirju2C/ZB17agtTrb2bl8GltXoe+BMtJqnTTwhV8rOBO+cWeYW0rNuoXY253Kzh
/61NENc/tMT9bPXMvOVuhM4Aj8F95VnxSYFkukASRTU7jnZGZwfUM0olHyvHoNLd/yVRCH0Mk8K8
NWXxVfdtehJj2BO9q12g3lsQNm+yPrBJnc4zWhDIujTcW5Ven1TiZK4218vBWZGDZofkRxXVwVIA
8MeTtYs0SNqlrIujRyn6ERs+pugGuB/qKOI0XcN+yPadXnszzFhyAv1AnVwckhYe/hFvmdMWRGIB
gYvRgg9HjMzkbJmu8hq5C9ELJcc4eXG24Kb7UUS6+6JmBUULuVlD5svznZaV6toLNPsJooI6l80h
+2j96GJOkuKG2sRG7ZMfQQamfrBSitbzwNg6TT7vGtf8UKoqo3iii9eiKcvjvMmM4M3x5WIXNPz3
PMW0Piyrf6OYPL62GCOf0qJHjNlX1keSRi5lj7Z91Jy6uHbFiH8f/TDdDBxZqnTna2X6lhCddCF9
rglH2CvJisezaobqTNXqcm1ocm3ObKWjM6muPV6nMwcEXT9BOuElNTvPr95FKyJISVLQap9ULBv3
oi+IpPqpdwtqI6zOnEdTU/TpeVIjcLt6g25QtpA6x8KUo3Wb6fY2V8laO7hBzBu2Ul/IlLjXEvNH
ZgN88V3CpGJup3rOtjKnT/U01xorYuWV/9fcIU0dvlelL4sapL0/FfITBVeo5Jyq+0sAirPIApM3
k6MGpErJckIvsbT6u9POF6HOdrXIe2iI3J23oeEzYgMzPIWeLG+M2ui3sqoZR8Pr0AIOSf4yQP2i
RjgMvopy3DR6V3ozmPMLH2nj0yhhjVWiuvLaytm6Sv1DpSqDoF4VLO0usI++NPEgqT83WIpTRNUk
Ug8iIgW+FOTuXJ8Q9QE5APLIjb3wDMTSc61TfrfbifSddUN5GSqIaRmGOAuMXstLQVk9+3UXx8eZ
X7XpwqyC/tZi3zgPrL7a+Wnb3ygjIDQWJ8pWjJYWDndI09yNGA30tmTd5ecbMSoBw1j4RQ+DdrqU
gzpuaXu6d29OjkNLN4ualRjFx7WC4xzYy/u5XSqtfLkvl2Y3dIDpSvb38ujuoi6WduKVOOSD7e7K
6VCrAzuwR/sxxzW9YZlIqLPERDFQusFMLqT6m6sDQLTzTn7xYk2DUWRUlKkl8VnSCnsehU3+rSyH
xSDJyjoxAnvVthUeTgTE9mpeRVfczH5p/FO/6RKs+trR2nPgqBGIEyedq4GefYtjiw+FJD/7hPV2
cpX7yyyN5HNZAmxoJSPYa172+1CYRbVtsa/32IXs27LAK4Dap9+j4pUYGeqWL3xxshRHeTYTQ2mY
QckNlL5bBXzkANtF/iIwoBKXutksnGiot6JJafoTBIT2kivYtFOQSZ60TwzWPVGxNbXavAalOSB2
S3aiJQ5OjyumlSrGykcwdI0LPb+OxuIxQSGUvEoSU7v3GYZvXknlrXQgpxR3VsRmQvvQhMTIyJ+8
xrY/HD1d5yEwKsmrmVHYMOpAicSonmjD1skbYy5GIyW110aZOYukL9iXyM8AK9RdPB2SMf99EH2P
pnj1//bZ7Eo3MtE7JeI+HZQiOYxunGxYxOoHF4dDiMZBgS0PRnhD7tjHsicVQtSzPY2N3K96D2g2
nxTuO5aZZ9ImxlL23fKpR0O5JCPrXRAVhMhuFOWSE8pajBF1fvCzIW8Dn1zZJpQkVQeeNEquN0Ou
z2dflr6Pw0AeA5P6N7JS/qKvUOYquuKubMT8e2hl5q4D5rIePEs5hwWZxDCwmpsb4V8UhXX6Bf5n
C3EJvVXHv2xI+VfGjXvCK9B+llrbfjZT9QkZfn7iCWY/e0lAwAtm9UoMOoGpHtB9fon54hDL8Tpv
rexJtMqGb4c6p7i51i0wLFDbA2eszt50iKD3zJApGmsxQGySQrlpymPg0ScG8sL9zxmjsrOD2oO/
WfdXrYKlmMHJWUkj1uFztcHJgB3pGYTbcPWTRt0qpEdnYnIPTfiE/OvMBkn3l3gA/ygSR9r0+I2c
m16TWUbJyWfuWM02cfToJA8+ZcZ1wLZSa2bQwayN7IThRfTp7I3mY670K9EUA01hVcvYdGTwJ5wm
Dn0ytOsh0XCV/NOXaRFP1f6KoRX6WG3E/ZDvwTsZqM1Ctlt/moZpkZiEFThXZaThSz/NtB0PDCuZ
9SbiP8PDMNNELjuvI/5jJFPKTdZX4TaFK4MzT+ktlBrlp5c0R5Bu/C8KJ1mqjoQwpaBOfS5eohCs
Kan2zReHtfVBSD4UWX6PLRu+7Firty7Q7i0h+LCT4d7ys4ydWzbCq0EYObPMWttrip3eahlwOOFz
bWtMTZ28/6JoJWctRgu4g8tUlYuVN5TyUurNAeUgPpXokMdTYAzO1TOsc2/r8UdDCcYqs0ccv6am
OhYrK2wLxCWRcnBDQuIReWbwA7p06PgulEv87mftqC96v+g8cgHcc5JGhayMdV1Hvc0vqy02pYpT
jVQq9gZSY8hST/uAo2ju6kiv2B5mMithOJ4bviDCi5jCihfyjz6R46t8a2TaD08P3KtNNp/U30bT
VecqDlYDRp4CApDkf/oU9mm2OV7EKZrZaitJzapFJytaOo+8cIWyTz13RuFcE8tyyXzW/VxM7otO
2bEhwDmwQeVOYlXFYddXt+PUzMho40VqpHsx2lRoNIpRslHQUypRj/Wn18baSW/KkILT8FRXkfIE
P5/kXUQxEhSOmZy10sFCgISQP8HB3NZvOAQYZ9OMvoluvS+GTajasK2mWYghNcpwwo+u1iuKVaIb
wX3lA7J8vPSbqKfoDRiiVG6ACaZLGwzk1ouNYeP7PTa3XaN8dOV4ND3NfC5g9RxbmaJUcQnDi4zZ
aEnxKeE5dP3/Ll1Em0CT1pncefPRL5sl4mgMcKUyr8/soAGaAwFbqqFcn0WfOOR6UPKwTSKK6krD
X6rUOQDN9LpVrhWavwQ0hXRZ9ewVlah8LlXM0zDd2Ohxnfz6rxeRUaW/6qHZlJL9z1A99ZQMYaoG
kRZ3w3pCzj8O1USXF81uDgEzub9+9Ioh0WwVpEgJng8Ll6qIHgnCf858XK1cPK4huPWP0++Tpmtk
0zWMLEHhmMuYCseSxs1i1K/6gG/sqJrWT0q18r4zf7W1zPOk9d/D0AoXaZN6T3FupZsgb9WtIcnB
yQeUsNTyXQMkZqeha5rJ6uBSEVE3J55VN7+U3JfUluVrnmCEECTui5ggqQWLlFy+iq7I4QtFbuqT
mI71sDEr/MHYlRY5lgbv1jaXk1s6YAiW9+HkykxTbbAo4ZYmsDk1XQtrWFfwR2n5gVM+NVa/F2PN
oCXPjY7yth7Nbj4GgGTy+AW9LV9MgbUOkDNexEyzdcmnBCPf9WlCZbBczEIvig9iMEaaPC+N0FtQ
8UnFTkhdrjZE5ooC8/DJgA6MaXcRn1ziKKLV8uiwZwlVe4uGoOlCdCZIEgB1ISCqVeuY5BWeRYNn
H83BCuE0Od9EvzENPmaIV+APPnRdKjai5eYBm6YEYWkpxdTbFwox00wCkD41RZ9WVDreu+O4QltH
5cM0wKq0XgAkD+edpAc7Hggde00FVwcMcA75dLC6gudb0OTKHqnOTC86awHdTTuorV8fLZlisz4r
zU8PQDqiGP9HEeMkKYGuuDokyoDXgIWQTSl8cUCVAntkSuN1u9Gym3cM3Woy8Z6xt6Y9N7Z10rwl
vTfTYxmnht60thirTuVvTfRZ2hKxszB+gbrg7v2WwrxQsaPPTgt/6uBzL4qR5CfkRPgkTvMdk/RB
68TUZ/kIpeOByF/aSc8s8aVnJARbo6nMczq1YggTi7Bm1yZm2Fxtp+iEz0Vz8Ef9uXgTr007814s
CGvEGlNlJ/oiiXpt3WjKhbhYgVXkeUi8vezbbjnHjuHC5jw7ifctAs1dkEUYV+LUtt306kgqcLBx
ZmHBAXfUrV9RWpFGbEz/5PQ9N2NS7XFUbS+iJWdPdWQWBObhJTdxTVG2zBpB2caKH70V/FzU1Evh
k8938do28Qaz5UA7yOgEVpEVung99eG8ibPuM1CCEwI/6qwk6Sfb/vqnJoe/wsgY9n0XGgsjzJMn
L3Tjp1yS1iO0A8JPqk4AoB2itccvCe2Q0a6Nd4Y8ENuiytFypeqVbaP2pGbeGevp6jU2qvaoN1S2
icHcqhZxiTVE0qCELfXRp7qJZc/Q8HePpj4xkAXnJvLDi2h05YTny6C2T9NFF6TddpUacbJoYZfh
2ENCBVphg+Hrn2tQn7cuRuSumIJ0/K3tdt3KSPx4yD15VdDdsnR65CXKmf1xd/Oj6N3CK4N/ltLe
xizyQG1I9dGZcqu2DbW5rgmZizPZR6to8N1qL051HW6jgODTTpybWZiZt43rzRPdokAIF+xD3pYz
otDePhw0iN2WXxKBJyc2y33PWKHtnYTVrvk6qc3nKQKElyAsC1KyiX2xU73GkbeQz4baqCtNIjSp
2F20KXP4OcgJ1W2jqdZ2AJGNM6GB/q2QS1RZoHPQmTRnh5300k4K5UJlWI1JQeu/UPzQzAkWja/l
qMikbW1QA+T7uG1C9wkxZDuTw+6iyEXy0/TCtUtMwZ9J/gdMJFgKbneBhKRgNJNVKwXt+E87rp46
f2i+9Lb+SepRXZV4ncwT35Kewqr14LnW0iItE+8i+qBjyGtUXt780dfgDIH0tXqv1diDY69k5kmN
+/tF7n22p85NmWRr/udKdqy/E+S1duK64sBi3UfSDd7KdWWFTTN11TYa/iWLuBwUNrdC5dg/6glU
HahI+JUh1C6+0aHMSixv2U4DZNcJ3+bfJL2QKS3q8104ls7VkaUfYlycOP45kbXhW9VUX1iC+teg
tr2r6SY/OgITlFQA1J9TjdbGmXERY4NftHyosQjTSiynJDcpV65c5tjTTnMT3wNqPaKJE7PFNT3Z
3wSOU57G6R3c3GxPaTaiueOtiunWMGqnh8Ep2wgHp4sS7ygWIzul1b0dFTqsY5x6GrvcizNYK9kX
c/t4j1Eq471nJt8fvwWKqYjaIL9dPPpymeBaFfj6Rvws4vyxV1aDIWNhNf1ALYiqk4wc/HESS+N8
Y1O9iyglcHd2XP+8/+wIKiGjxIQe/vwqdtu8J06i7kUXIrruQoWoaIgLKib/b9wafuHyxjpSDYu5
lsOQ0g0IvG4zUnySNFuWddVrF/vGpoIChUXSqHzmwaoCDLuFlFVuC1mi3hXKzRnUjHPg9kh4lFEb
VGq/KGxTPrtYG5aoC8ed1srWRZQMiRKgqdSn0qvuJYtjY5PzuVobnja+lR4BgekKoW3EBLhUwkG6
ZU4m39n90rn7zbMtA4Wy1y8J+lAoNBUQVXb/fQCZsyXd3AGrrMd3GVuDfKKsaTqWr8jvqpPadcNx
VCj+sNVInQcDwJseTQv2J9TqHlEahGy31XCmT80ekN3RVSrSA6ibEHoaDnvbvNuPeBAXM/FSHIxy
6CB7/hmx/rStKh7mrIGV+WOOIRndLCFwvySvjhGvBfkKusd/Dum0S300h0Idd7YW3qd10z5WC7jN
26LYKVqCIa0VHk3TaE91GnX3Aw/Mequ4/sujS7wKJglBZ6pfuQmjyPFZeYj+NMyJi4qXeSH9iOy6
2Nz7Hhe+D4s5meoNq84A9u5K3Q0ZR/7RdxILU6vS0GbDkwL3FR9DkC9bkmrKpjCM/pQldbKskr58
QcWiz7Qcx8mEwtmWp+oVTpUG7HS85hHxcuRXLmJemJRC2kvUm/htYqobIqHWu+La2AClw633lOCI
HAsQxNQ/pCQ3bXhee0mTm/dSvncX2A3uUo2He5NL1rvRlYhebEk+DmVlvhA3Won+3EH5rAYIsKn5
WA0jNnBmLZeLoeicm8IDdmb5RvxVtLh7ShYVR7a06WJq9AgfBdesKMvPimQU6zy9eOEf4y/HNA3P
TqV7G92ux1nQZfC2K9sElwI/twCPeX8Hs1Ht2+CS5BHvAKJmF4t3cKXNmBrBwYxzaRHLnbYu0x6B
/eggip0OagsEI429fiNbPaY7Ux/RWIqh9OZJdFlBE+8LW/sh5osJRK69pQ+acckNh5mPHmWvjtfe
vEoe15rmKiQkWqzYZOe9cFI43OlAaUfPp+U+imJbv1Qx1QCdjpOrUz0TkxtmSe6b6zTw0rc8yuqZ
hInK0a7q9M2TK76fFe2lsZrh0mTZSXR3de3uqsyt55pmpm9dmngT3iJai9EhN7RZgWTmIEblMVll
ujM8D6MpgxFqts1gOhjZ803kQUDftYWWUVJU1ldx0ErwoO7/MXZeS24rS7p+IkTAm1t632xvbhAt
B+89nn6+Kuqo19LeZ2JuECgDimIDqKzM3/hocMsm/jLtgwuUc3CAn6aiVSKesYec1FCJLyg3Ggpb
GguAw8K3Og3pwqB9rnwj3ZCnDTaeaFrAMLfZkCfr22gcFTsSOyi+BS17NKtp9zoqnEvg3M1zC63k
UBm5gjwgo7A+gxOgc34Y8VE1kjcLIvd469kUbOX1VAAEhhsfTCa0VTpd0Sk+ypaVO9SBw+L2DwsP
nSfHfa/VcgZ9g6EC6dEn+SEBf88+w31GXobNJzbaWnM/4HLZQIQq4VOtdSUaH2BDQuFRp+G1V3jd
DYS938M63BPvE5WQ/iPQUoSMWXYG9e5+1gCVF33d6Fdnzu+wFVKWdYO4St4r+abtdJRhazPeZwbR
VMhCgSOlTzLGjIwrBHY0i0cQREbVqYvRE1aKaVNDxpqGSycPSaSdy/SOh3S4fHXLZkAWZJsbRMCy
mbfucJFn8mBbzsjezMNOXXwQOg68yOSpr6NkNaTjsKocNd3XFPa2IvY71ImtnqbZSTduqJODZruy
RAOx+VAr+FVuQUzftN8i2xx/Yjv5c3CnHN5nka0sO//FKqbjdBgm/sZU1eYhCJSXYPD8dzjZ84pk
5nxI07F56ag2mqalvGtxMG6MxEYOUa2V99TaZs2Qvvsr+MUWund1/dLnWbNt075Zy2bcwwUwq7bY
ymZeB/5SI2e2l02nUPSFiTDl8XZtkn0GUeUu5qQ7YMeYnvUarTd5xgb6tXTNcCe7Wr+xqI9n+G6T
fnwqnW8yewUnoH+ou3EjW1ML24Niy51sJZU/XmCqfsqWblbWKRpiAb8m7VVYWnKMdZCtMkUWRsa8
j1PBIhEJtKAys505YVogJ/tZ53M3WOpajiYxXCnVKK3bv1oiNbhCCTQEOCcUJ+sahdY67PbyWgoN
gBFNJENl8q0Oh3ZRwqE7yVHXnb6TlK0u8lu0SnfNDRx1qtowTwOVhUXqltsZDZhfDcwHsvK3E030
AFLYFLugqjARsFvuCRxTwkqzjvpAZZoCGqdty9p4O5XtYLTyHdy5I6ax4D9XxdT7B4lHK/z5PzBq
cmDUsxWIQBwEY2WLu/dA2cEZ3k23pJZHvZ6y4Rtw/+yFzJC/bmoMBPPRd8jgQTfJoPXU+AdYzZ1q
9tHGhMZ7F4TqQ6zG5gl8avNQBFV7nvvm0qlp+yC7phayY1mgsSmbrBrRkVftwR3c4GwlMzlSeeq1
yjHlPbKXrSAqiLkmEWzIisKkJKl2n+PVfQhcRJRyvcPqUwl/n0H6+n0mRyNS5Zf/fd7gDxuliCOS
1P/5SYG4/q/P/G/z/uq7/ds2622fdBj1sV9cGLo7gGTz8BoQ8mu1C72zenFwR//WKk3ONsZxD5hK
ovvUYNPqOjCiUvT+F7XqnnJr1B8nAyVrY24K0GFl+WqUkMGKInsAIOw9Wl67lt2NCXo4KBrce2MX
54QkhTKQ9vFmiuP6ms3plQDW21pDFyzhMmDKCjSCappoo9knysNi3Plquzn85MLAWXnA4EMdI6RP
WrPb9dIVcsbTFLpQgP6cn3JDqL6zUQFdruqa7eiM5OsxjsvozbOWkbCbzLsxOU5jRtPzpjcdi6Db
rFDMUn7PGjr796xRsOfkZ/mKwrMgZuHwJS8G2ZYcraL+fVFmgQxT9bnZYf4xbCrr2UO+8lRz51ko
4zwPjj6eksGprANjWYPvoNoW1S60g+belv7KRfTYl4NzlC0MnFinkABqeVK22K5gkRA12lGzrfxk
ADvd2HWaPHlKNSwsMPE/4H4t2IA2v4bafQ60SnmNBhwpu9zN77K0iPeVBxEYLT3vrjAJdMWj9qbH
RCDq1PxqYwczqi75PgkGlj9raCfxZ9nIf5MUh7ZsW8VfK6S2F5UwzcRO1tuNLj7dsgnXGmdtP0Nr
XIxmU0sEpPfWSTbxnd6lZm49WGR+gMaSKQ5x2owmyz8XKhhip29+2HZA0QNUcAPmnzjENrrwUR4i
R/8eWq57rI0ofCztqdzwfqiWKqlH4cpCyp9siDNvZ93xSCi7w3seFtteyeIfqoEZYZvV3SNZK2UL
8HvaWaAOHzQjhIsopvgT2nKUKD5IBPYrpR3IRsaNeoo1sltqbt/PM785Pr7JfesCusZXdP5UPDx/
9JFtvt8W5rFHOHFVo4vyqXXDynSG8s2tnW6rNinIdOCIr2TTNnJClRV4YIiPTGEdKv6QPGmxzjWx
+SCVrEWrAJz11ZJjeqjqz2Ks9w3jAeJzdnRiPUXCB3cAFygKgLG6uIRTWKDXwtkkDv2fUTlQCn/D
rylWBjk4Z9OvJ/mV94OzQcgpQzaG2ixAEDq7Mt7FqmqeEtFimTApDiImWddDAXjU6+58Ytlji5Tp
GqPd/qPusyUwx+z7FL5DIIOxIZYRUuHJQqsR2IozseYmVo1niVxB5OFrrcnkSB9tdXPUlxPeJuup
B1m4btGfwdXc/lc7K8t3H7cz9PrQmgALimiiVJxQI8U4YCyx/dKfwMeTbYds6+jiLhwVY4vaMOa1
k2VKC/FbJc6B9hFBCfupda2AnxTZs1fztKl4OxzjsY7OhNLpGk2x6DUzuxfDm9ufichasfn6rAZd
W5pslq+TbaZ7xfbCnZGZ+n2VAPjxuzj+NE1n0Zh3VpuGlAITbR9wU62SyQjekZQh/z+T9LUUtyYm
zR5k/5DoyCgk87wlwuVXDfVdX6ndU4Pq5tkocGyU05BL85f4XSZH24ic1zK+OuIfic9dp5qXCV+u
YqytR+lFhj3Wa40y782XdRz9bOP3U7aWg6VRtFvbBQxlCBcQVXh/GHapo93MTZ+FjZKsh4HkkuJp
8frWBqvw1hLk7uUlrlZhK4LE8iUdcRvnQ2yDzUflhxrCMZh2KWvST/nVharsx9eb9+kIUXiVWTFS
utIa1RNSbL9npEKl7XZJmEPCLkp0jcW4HIhjpdiAdJqWv6fLmb6QQHH/TJd9XwOCNTLHt8+UvfKf
//rg23f4/Xl+Pzsu2wC+oJzx9VnyzF0DXCFPXmFG0+Otvo/Ab+7zooiQWUGSyo3YywDousqWPKCs
VNdG9SQbuDI/9alfX26zJ71c6n2PxqG4uE39iOfbNNay6auoNc8eemVpifpKMuvGK9bT6WrEB2kv
my5acUiPdA8VN+yDICnJ7sRqnf1fF1HGRu08Lo3X/89Fc0Yq2EsGUuMzBHL2Pf4amme9KDPTuxo+
duC+16Qr+VLMI38Tt2P9ikiPsk1hTm8dXx3fqprtkXg5+i7mCYpjUhUIAv++IbRetGJgNDQk4YFz
WllS4xMAzWWROWZwjoHAneVZ4zX6KuyE5v6gDyfXvCvLJP2Iou5+7oTJ9e2IZvy9HFDhJS6ruO8f
Y92c132s2+e0DfN9m+GCYLJMn+WAnCInG5VSPISdew/wFp/AWZsf8Xustl2Q64jr+eGV2tRAWqcd
vkUIFRl65vzw7QQvnQIEmc1fwu/8u7QZkyce0PKIuUG7ku4+GISz7HrJU9B6v/vHfHB2Hk8UO0cc
Ev/xMrTCni3d7G+/3oq3t6Zs316QfoVlbagO1BGEApQ7df2pSLLNQPAfrr+a5EwHkkBNu1ENp11i
rV49j5Xx+0z2hQ19JAzapYXyAnqi/rpF2w0FsXL60PIUVjG+phc1dLjFuaMWoVCU+WtAbVQ8qGoW
3DIb1kOme6SXoumDwPnQNShedFAGD7IfVUv67QGxqq6+9Ve6Twpm/g6CEdQ4+rEL6Toi/UewA3ZO
YiADJRg1sXEYfFdrDh7Z8QO8GrLR87SxcEJdjF3VPw45fNRpsF4KcjzlMou6jziqcQAr/e4xgkW/
VVzErm6jQk1Ux1dAJ8f6GEHzWimzBpKGPNHeBO2+wLFqvI6qt84L23o0ldZ6nBrY3WblmkfZBPmT
b2erbFa9EVqPJOzyhT239t5VCU7Zx8C8TlJearVTbdJqDB/1tkz2s1L5N6kmqJ/FKnfbZp3BwyNj
NqB2mfcvoXhDhoZG7tFKow039VgfPd8Y73FeQIwCz5oNEg6PekL1p8wT81XXP3sh8uw3pr1zQHWv
ZdMr7Zeo75z7HO+Tuwhfm4Xs73XIEMqcGodeRf1EC8tuZ2eWuU/N7Lt8sX29YsuEMn5mVzX6rHwt
u4/sU2Hpxypt4yUAqenUZyKkU7/JoHnGnufg4Gm1koG3kwfRMtpg6J4+DupE6rpyk8ccpb/VIM4m
0SdHlaH9ffZ/mYeBwr0+wRQqq9Z71yzQYFGSfa/gwVFSV927tI2aY0ushBj2elTKCWWq1niOg9A9
4sQ8LWTEdWuOxKwWMolTPccvvppaq1ij8EUq10dGhvwgSrnOS9CaT0Vh2D+C3D52cT5sPSL0FWIg
KjTLkfQPkgbZCeRciwAhZyi9wIMUZwpZgBVmdBekqOrnCFkl+W6YVM1blV3bHQhA6NeGgzRKlv0q
2hwHq8wJTM0Y9xT+m6HwBtR5V3qjOT5hch3uuhyXH2+u5qc/E2ov+SiidPpvE9rgZxf380Xev7gj
Jqsc47KtvH8n0y+PbdcVi687HsGSlekXODi07IVVEzoGEVz/I2XTtk9Ui7UxaUmqUdT7JaPGtkW4
SodG1mwSYsSlYuPnFKujDXGhRUacilBGvIRjUerf1Z1VHWFPITHPbxbamr2Wv4sxdStV92u0b4AZ
p37yIFF68tAPwHN6OKQL2dQN6vuxblXf5gqvR6EArrJn+sS00Vtyr8V31YRwhGJHxqZpShbV0AoX
MtsgYNlmaj+Z1A6fUpegXvhGyVbXpgv1X61SSedNrJr5hi0lWvz5axJl6UWkDCiv8f73QpCZehF3
GwSIWFTLcVzkXd+e5RrLRdA1cExMn7RCwZ1EmLk0Vd3cDrE3VaDZM2VrhPrvPkucyYEOOvSq6VVQ
Z5rwG6xD74xe9cMoWhitW4+erV9nf84usssPYYbXaWutlSnOl+gl62slinGInbQB/oFow/Hxj1IZ
3ZTesfJUHnJbea1Tr9pVNR40I2vmIpEuHV+bjK8RudP4GpBnGCYBaHHze+r8LMFIeBjLGo/HdT3U
JAuLIN0hbmTu9CGr7q3UDJbcQvmPmBSSeLrKxsFTqizsa+TH3jokHf1SKRE03lnpUO7qil2coeZP
rr1+cMOh3BZ6XR2mwYsvEyWDlT2r7WtluC9Ra/o/NYctSzk53+RF2Th+GGOtrGXaINCH5g7Bx/CU
FAG6jrRklxyU/TOpuEFmIOQoJgPhSfTJGSXZI/jpfb6WYcrXQSXoZwnvvtdhH9xiGEerjBOuuVQu
Sm9807zyoCXu/Gh2UXEHIi3FQrye3mzVVtdGU/drjFx0dKL+UzyVKMA+jfhQ/BlzhffhV9MXzbAv
nKWSEjHKgcKLW+J3P1/xt1tYVu59WKEHjCRDtaXBWvEunzGlD/TS/Jb408JFmAVnLOybNCCTIYYc
SJb/6Us6Q110NkytokWVGQk749k1zekQjxDLpSOAL5p/jX41Cab+Ofnr2ip31h7qA2fpaSAP7LuH
3FfvvnrqyrS2pskrXROsiK+BPodNT3DfbTszdO4AAuFl8DSAg1skJNaPrWjWitFvmgQpaDXXgidU
g91zHkdPDSrhT7KLLPlOA4pxvc33JoppME+2ctDUJ2vvCqtoeYHl1MYDgrBy7Oufo/IDeS7Mxvu0
bRc1cH2EL81fGQq2gadlHyMJSvByqG62VMi2BQoPAIGQ6myoYvK3z+KnyUNQi5Am/a4TYYDU6Xed
ZVZoY/TGWaNENwjKRCloFLILMMPfXS5d3Z9ZfZJ8p65rnWaAZg8VAspBZWRPlh7nT6yNbzn8j7Ps
QsvMWpU11uVyUMOACLg3YDwqDfZDrpJDSsdk5SO58trkOvVEs7P2NV/s1Z3cExi28kFtyDxquXWU
3XwssuXiIqsKr0gF4QKkzc5RskCAi30iyWMdTMEbQWhzkzSg+2Q2TAGAfJ/7JrAWpzJ3MjkmB2Sf
YUzmzosRwG5yVKCmeAZONuPBJXJ+SdVBP7KGcS+bELWgFUNv9Ad8df+apoVQZOQ0at6rKoXvnYOB
AMeG8LwD7adx4Lq3qe0sYqLG7y2Mn1Er/J/9hCrQBGjKU2G6qCEYfWDHw2GynAWQGZNlEBX+Cx5c
iwS6aUSBqfmPs5F7RFHS4JH3dbMIAaFd5WKaogu+iM0x2cumHGBrrezdNPwsYYlevTpGULuLLSSQ
CeeW7M/crTG36lLGm2blhY+uhv9b6Id3sitxzilwklazSbrqpY01JOjvRTugY+cM31SXRGs+9+Ej
kOBgD2Io2apk2kl3KNey0KpV0leUjYlALlabmxcEgZ21NhLrtlg23fpiTBQpYmsKpG+3OMl50Oej
ZWrjxesgV3ZSasTbiZyMZ9nELrG/rb9fo3IBLqOFxeNQL2yZqTEyvk/UVT/1HEWfJbj0YqUZzgRp
hoonsgXNg6eMm3l0wGSKlkpx/ThBbCsDG5dVG88e+Vt+HUD9rE0d9t/X715zP2/mn4oh5ENCvXD3
kUBbqUPbtwtbDbxVTwC0YE1qF2OS1g8DoMBlUefKTubq/tEUMadsaiBX0ThQgh1i2gSlfa+dJjvV
Th3lpG3bmh+yJfvTWcdoQZ5mFMOHWZmOjvB/9hW0OFq9KNduXodnOzfZLcsRlCz8NVXscsEjAb9P
lJlkPOOPfreOY6gb7Br0Z3Ms1sGgOZ+Ve+8D5fpZB1OyADntPEfA+NiIENXEpa/txxTpkR6dnys8
KPK2xDFviR+8TE3pXEi1jqs8+EUlC2enPyeK8ot7Xo+4m38PKeBt2htVF5vC+jga3GlzSDodBdqW
V4hp7CWRN2uKXat3xmNFbHd1AutDdnfJ0G772k82jaD7JllaL8bMKC4CX/1iRC1AzWR4Leu8OBgK
XHDHc0h6gIn1MUVcZV3kHJLWMZ8CzTspYv+Z96bGrqH+3S/m/9U/GQScmW1W3xq/5G8W4qsHQM2x
WSGLqkkWPcv6yYhHJKTzQVu3QUi1SihKk1CfjzjVUYEXzYk89w6np7BuV4YddctMbgL7VjCkh+Ig
m5UVo0+lKJ+9VgFU92GwLsxcyQ9g9VFPru1Ijsq5gRthgAqqYPOPYKPvzNWkmtXyq0/mTuDUwEsb
pvXoCtH3hMhYPBHySeFdSijmgKu7PSVioDVaSvE4PRxkn2ao+ub21OVdYeDhrcHkqtFjyxubCE+c
RaIP2DUGzshhLgI7dpeZHtafftyvgq5zfihY7uGwOVJnjXRzQ04JD4MoysiJQL2FvGxU3256vMpQ
zCQLSf1nurEk36niDCMKAWRvNyUlzhWG0PxABg+z0fvqFUJZ+DiF7IXlaGlixkKGeRcrlMCA/eVv
boqOu53bP+zKvPd7r3stm7peD+PUnPSy904AGJExVpXFbIEYboB7vWp/zoq5fvQpdtyPg2Hfla52
lfZG+GHad8gMX2XY45NWwC3ZuKZFUe6qRoe50RB589qId1ZZCh5Le3TDHm/ysh3u5i4D9BjmHtDR
9MmanOLAEo+01p9Y3og/2JD0DwkkA6J7UFPABsD4igmzFvMkVo6xrvIfQeuE50DK1Pd4rV2kbL2h
/6jRIELREg37r27sXoqLGHP6O91IefEjwTdM6nycNdBLSjiVCOTgISHy9y1SEksdQVmEdsxhn2Nd
sjRwFP+GGC7JeGjbltM9QvSDsx9Hw0pFPx5GRejtSziG22TMQGw4Jw9Ex8aNymArN0hRPEIMdJvi
Mmhz/Dr3awtty1eXov250MGt3rZR4iInJMdrdx1QNXe4eXFLT2vjjz93VpEwn0t8v8IyX8S+loA/
RTkytwO1BnEaGOmFEqb+zJmLeI85e5vMSKHuiSfQmvPmGI6IlvQyS+OqRIhhr877wVBw+zDYkqI3
qPJiyOAA5R5n/6XZ48+1MeLufQijpTZprIFIJhMy1xQDb/duVdaXUq2AdtXwiFKB21HfOvETBtn0
A5xJ9sKaWq6zPMrOce4kR4V6/MYbSV6mZTwvAGYAAAv7p6z06lNozvXJDkJlmTu2vpTNr4GRiitR
vpiIpUgATEPU1YZonLBfEWnsKrfCLZU7iOgywyQO0gVFLYs976HhBHIMhu/UXGRciWxDuqBUbe4R
XOrCpWzPU2HuI14gGz2ZbZi6dVsou9i02mViezlZk1a/xyftJ5mi7Ay/1V8ioqdA1miVDVWGlgIc
b5s4n1coCOh3soX/knFI9Jm8mRqysGcorC5GJ3tNA+xXIkXVSVeZ/lFXQuXootM77mW7NXsHGEZU
eQvLn5/Zk0/LZszL14IFmrcVD45shjP5PgOHpEuc2cWrm5Oh9eoXx6uDa+v7r7LXz/1p32kTIIUG
zzMNTP4OMMZG/r36rLvOcau/lSYxh5lDvCzE06HnM4gWilD3xmhV6MzW/WcDjzxyV6R+s+/KoEN5
GJzx2kyDfYiz1lh79RC94wW+sRMT1Eiiktefonrt+VghNjnmJSKXpWdAb+vCx/0LIYujG8N7fwFM
hnxwVD7VRRdcdLEG2VE7rFyXjXDmlTm1Idfalw2wZ+lvAFR1QNof/IQYlBfoiYZu7FLUrVY2MLRN
nvcEgyZWPP9sy/GRhD9YIhOJAohkk+nNnwhm3vPGNZ8gJ0LGMrD3ZdGoP9NHLe1nylyogXoRaVCt
T2u0WcZbfz2TL7R73bioEEMvUexePSf4BZjLfegzy0AyGKiHSnWAd11G2j1r/FOBjsAmUVTrvlBN
c4lYT/fqpDy4k9f632c8OW8QRJ14HIXC+iel0g84Gfob3ub1cnDd5q4E0jen9jerTHn0xaJKIqFd
5LFf3VbgvHFxCLHdb/LlIA/2jEe1a2T1bRWWM8RnYCeRrdSS4meb2URZgfkr9vSD4bjOR2/jRUjt
IH1wFBuSdmMVZFjq+pQK2sQYmeOj34L3dAYrfy1mb22jT+c8ZRV49wJdr04P1kPqxJgfI38IzDxt
Tu44V5R6hDsoWl7qFB/GJlGNV95d61Rvef3FTkZOxbdQ4oWDbw/adNW1qroWv2SHPEguvznZKnnc
PtrNNdR+2aeg/bXVy+pXQZ2kS8PVYDgj4HO8RUP292uZsJ9L8Srpjo3I3gpHB9219AdUZm82t7Br
qnWK8sQaJp7wnW8U+JD8FDH8mg9vQKvX4mfSc36vyR2+jRO/QW8k06OXp8nGYUk+IYdfHFEMcTct
Yj0P1jhEi74KHkCHO+Y+cdEBVEsAgf4w8dLwcYFX2jHY4I8Mgq4CxJ84vnGhws22QzN1XqfkdLjx
3zHg6c8168neb1BXM7C2fZ0UL1zD9qh2lmj6pZYskqypLnK0ye7JDCcvhR/nVyCDL2jfp6/W1Q55
umUdTs3D8tLa/pN0mRmQcHgah9uQHIcCf0VRJrgLEyxqABiHy8DIw4OcTpJBX2PpnmzkXHtqOx4h
8iyhnnbHWyTkKCHwSugK0jEqFmkpeVYFSnU2UMD/6grFYBtp1Rm+tl1S4ee9dpGhKaQJuH1KhveF
iEVhSEV7NTdr5Fl4ETiGPVx5kre3sNZX0DSpbXcLtTFdpOxjV6CAyrUS981921fWdR63MmPeuNO8
J1SAMCzz6Znz/5oCpeD2sXob/WuyC5RgP2RRdlDM0PskDnBncJSYGe7aVK8QKk8pnELjvViY020c
1XzQlaHZjiqS6nIl9+zyd7MaSuMZbvHjxIJ3sYsWeAJkPxmPxZWJgVdJGU18HTkmW+K7/pmJzVZ2
LbL8vSg6HatQk5Y4KxCNvgZB9PvsazTgZ11UVRCxul67DkF0VwPwz27bumadmuztHGcBXgnWQ6L3
I6bOvv2DqZTOhasj/8kieSvrIIOfJwyPv8AYhk4GBZ/ZvzAasqmMb6a6tAq3/DH7cI5NfL1evRzE
qVa5Ck72qrJxxsQ6AmsJjlajT9vGBYHQ+xM7K6tJXgyBHvKdIv8+QBdrNE0USwH89GrVPTaaeR3z
cDxHRT2eA3HopkmBuVzdy355wJA2AcOcKdi2TuHanN0IKDdFh8mM9MMXirtWmv7q5ahvSJy4nfEC
BbGUfWt5PzZaDU48GfY3nHjSBzecuApdCD/fuQQIIz48R4mnDyMkh2fgyfLgJgq5Hy/Jdhk4hVuf
1grKz+yRYhHzFDOZrsgVJleV3LzogSUVUNMcdTB9Bfh+PbKe0UATWVXfObmd2mLPUHUbACTO4wDo
BRylZf6wqGUNbBF9NdiOIByEyrFyVFqTvNaYLVF9K58BXBp3QWd8k93VGAW7pA2GtWwWoU06NHXe
LdN9MAjU4ahF2WczEV4KD/QZdjgmUjFex4BhSPZ5gOYb0zzLHZcuQNddbhm7r00ZgiwzWQwRMckR
TxLUuq46qZl9nrmtK0xTTO14O50i7OGyIK/XsvM20oT68R9NeY0eZzBEYPzbp76Klx7wVnEDfP3d
IxIB06JwNWNVZjP4itnUl06EUVqT969Fkzs7jNxqRJbZlFHEETgao/HgoLWmekK5mMxGFGkn2VR0
jV2t4eTFNptmSpV8o65pBayvete7CN02U+lPDcHAc0GqIhyG6r1MjGaLcYu5kdMoFx5KB+6m6ib1
ObDKYMk+ojn0QxtiNS/wdWnq20cLRHcjGC3gjiJKSluZq5eHW4a/FC+etvs98JX1z/0e7JnVxGS6
RajFwhCdG6MC/YKu41YP0+oxtkCx4OKY/1A6ZIqBynzYajgKtZHu7GCEgGIADOYeZPHbGKn7Gg3E
XVKrxVZpk4n9v+4j/mgj+6VYW4td8mPtufN9j6QEgbj6aidsQhqK+yuTaFnNzBK/+uLZnz20FBUv
g5IsT52xtBGP0fy1SVHw/I+RQjGzs+LwdenvGyG7KqfIdlSXxVqDO0qw9+/L5CeYjnc2BkPdz6nz
+0O/rvWj1NiNSvUsuzxWhrVKoLCdNZzBQeB82PoAJaye6gNCBIRc/+q39LI+lEj0POtpdJufR7Wy
0nCPvPWL+Xmlk6AR/ar4HDlf9Bf+lK5LmE1bpD2iR1gKvZ/3j53Yh6aejgUg/MZtK/o8r2Ab42ef
cnCK1Z54JYSMriZneVFZNu2WRFqM5hDzR+p2y5sGaKvb0ZW8Yr6tGy9ceXondnQBG1UvCq6h1g/r
uhyoBhsFjD5FtVcSdpAH9iY30RdHFUpfJo2vPoxFpT04Y//ezXN0ClJdeyiGqD9ZUf2CbYoK0M7P
3WVpJeVWzvXPCO0MWxhP4WECJnjJ1AgJp7xIXgm830t8P3+NQGYCt0p/hMDEkS+v7Uc/N6qN7/n6
MXH05qQRdqCzV+hPbhhXi7QZip95s3PzNv1F0PaThSB7mTV0FKgkDGfTjbVDzrZ5O3l280AKUUE2
RPPvKpNsbI/oMoStknxroIInHvD22hm5INVQ5L32oTFf574seenyzqbx1d1rebPAIRm0mhhgc6te
PcDBwP9Bonz1uaDULvVgrGRXIabJuYUyvvewoQ+yXx5QIm6AH6ndba7sC/RIOeZ1jPkKxn7UgsAW
u4a7Ge04esb541uA79OPSEmPNnH7W5DP+TqIlPzk6qN6xjIEERw9HCjG5Gun1MofDRurRTsFJjkH
HcyfHj/ofrlMUfR7AhzTPIGugWL9LjWce6jpl2CqNDDPbEjK2ZvO/+gLKqvGwnK21rKzCKA4YsZ6
bJJx2mtd/Ar8Irkz8Ge5k2e26YeXoH+pkLW/Q6Q+uZNnSlT7eOeW1xnZru/GrG9LnF6wrIQE2jZu
/isLypcy8usXT8m4KQATUOsKsfQt012SFfMp6UJ8OvzAdg8ZqHbZ19vjjDMHOnSIsu5Nc7SvSuDZ
hAMUEqCF7L665JnvA1+o2/wiW+C61R12mWjLkLHdAN/VUVwzs4ttJT5IraivqXJChpWd7mwhdYrn
2LzOLIcFTrX6k+44xcrWlX5ZC13jm3qxaadrX6vGpVoVSCgqwGmQbYjvMWs3zkVSvjgBCVFUiD6d
sHQWSTDqd3kQhGdVhfRvd4nySVKAUrcdv+lZlm/1Ji13fYzQUx+kJ0Ozfapac7NpLMUwF1GKvbI3
1JAdzfQujzVc0gIreTHxSdyzWc3u9KnqznmO2lPTojCZ99hFJFaFZpE4kwevBZNsqzwDfw3IJjbj
9pqNeryUkxVPHRZ8YXuT/vkANoPNOoeTcpvy16dUleuvKt/D8TH5WYBGOzv4BJ7bvs4n2Fbud8XO
7K3sc6JRP9sFJbGFmeHWkVXPQSSqzMRcUO5QnIdGHC+KbQhtKl54pbZMwsD9pcfpkYqY812b+1fV
CZUP7CnJqSFg+zbMgg5vUDQjeD1iXQkGPLObx85w5xVWYM193NrTemL/etcbs7bpU8c4e3CDtoMR
xSc8cbK9i4IgxJAZL7EuSPYlNKN9EXgLJ0U4yxMHefZXE8/f3wNupmB9GDnaZi568wkj9DJ0x2d5
MI5aG7W3cz+51nPUP8mBGkDmhJL62XFQKYsr1Snf0hANpD4e/c1YdcCpWx+7qth0mw3+c0fdjaeG
UsaQnEpxUA3XgPNWfpetGVX/BXRfcAsWl+0wg/CP7D+Uo24npKC8wiR3NGpra3D9Y+0hvsArttuj
mzzpiKzi827hWlrNqAI57KFehyz8QE8TjcVsZept8qvVzF/AbcYXpHt/Zakz7OfwmbzxdPoKymSM
9j+Mnddy20i0rp8IVcjhljmJipZk36AsewZo5Jye/nxoeEyPas7e+waFDggkm0D3Wn+Q03VZR4fE
CrxzjRhEDhvatld1VaPUFfTml2x646UYvSEbrF9TAT1T9EX81rKYhlShtUzraCWO6G9421cH2Ypl
HQsGzB7uZGuEPRwz1fHFRUXhyRvUs9bB0EqhGFfNO2EpBpKpvC07TfPuVESxckjUW88qp+Exi4A2
paN/dCQ+e8Fhm32JC9MMW5fQ7QCte0IJXrQxAwsbxz63TugKgazXkfxKjKh+0EHLbIDw2Kiy8Cyz
Mzf8KIbsHOSsxVdjtjd04pAsntUDsTpWphHiy4Au3RyhrN5chWpux3eNpe8BgNaPKpPydT/p1t4T
KGsQr2aNG2XEcBXP2i90lFtZNsehP+wLsH2kmyfjiahsh32h5m4Rz3G2LZ5HL9U4jOjWDCQ+51bk
we0HPY5A9Djqc9w+TUktjpYftmcMlsSxts3m855xa+3F1hB9eSIA3e08JOkeO4z51nbc4bjqtt8d
PdH/6od0FYwNizqBI2tRGjbUHu2j1fTEPaaUNwHrvksv7JXS+cFXq3eUg8UrbSuLbV/+XfZV+UA0
s3lEd+5dVju9525rZomHIdTdy9SQVKzLtGUapBIg1HLvvpsm717uDWr3WhMSPsmqOsits9unJ/z1
nDu9HBQocqG5lUVDMZw7bd7IvaAKcc1Sxi2moP8han6rs7JMOapOfJC8slu93LsVSx5d29Rcfk4j
+KiIKDz84hYFHww98bAwj2grUdck4I0faVfrxhfLAM+iIch8lpGGW3Hyu+zFqF8au8EsiOQzj8Uw
cfckl+6xq+p2CtNx+8RynC1ojgaJrSRGKqGfDg3UtT3M7f550LC5pTH6CW90H45m97WGsbQBwjJd
THyH78opecLkIl4Vrq588/X05ISMdoSjpqPdy9BaEnw3+R1F1qrv4Dr8vQf1fq/pUfUNux15nF00
7S5zOvXQKXbzJoaUkBzHqRH2b3pV1yfTEUSkjJhsFtdBviXYkDEpLyO5BtyF9Z+a8Zfo3AAqO3gN
N/W0NQun7tW1+dsD5YPt5UB9CCYt35ajRbxhLuYhUXdHU5OTLE5I5q9wck3vZNGxp/ucWTUZMuLN
Gc/xjUKGYZe3pnOq4wJDJ92JqasHdHiq3aAQO1H1/GelhCjU/O5ajEi3ya4jdjzfNB7bqA2CF2uq
n0NfzeFI0NNWjKNCb2OLZ/zeq2sMa2SdbO2YtLzlHm/7Yd6T/YLC1x89tTnCzwfT72XD3kLI6k1H
KnPVIAN139Vq/GoXfxk6/kDLWyT071yBvpA0R7Fh3l9ykb7fbFZwmwRYoQ2/ehQokFwq/r+L0Yps
vR1f/dPaJWgEkwBq959k/uVQF3oWXEbzXRZufwjbzaaVg+PETqbMZLaMV1TAJCls9kGifrAAAsO4
1t3ykIxpfEGZLL5M8p0nd+Umtqx6NdpDuw1K6L1LZEFVyz/jBzKSoGeds0+K/Dtpxq4656WtfTkv
1J6qb71DksSHPwijvGTREaoBqCAw3q6CJB7fiZlH26zvCTilUXG22sze+VHRnY0qUYFZIuFSgEOj
QtbuG08rHzOrBvMUGRWhtUdSF9m1UMTO801+irDc1pBKcW+yUKzodFS20IX2QbNoMLx9s99FcePy
0umUsV+5mU7sWCsK+Ic9T3VECJjWoAqM4jBUQxVEyto31auIifbildo95wl0ncoyPCau/yRXdc8c
9zhAF1DCLeGs3JiXWYHT8SGRZJnW/AalZrxCNYgcaCT+zBZX1a/lnJusggRJ9iA5jXMULsmM/q4e
y+A4qMFj/7vq1ijrilEER1UVj7K/bMxiTd9MIRiJMkccHMDKrpFZtKEa1B2mh9kmQO/+oJGFWuV+
rdzJTV0l+rGuTHyG/6mSe02Mr1tiCuUOedETGfsS0UKqOoJVRZmUD+iZEIfu9EvU6v6jK4Qy24pn
h9yswnVtlf6jbFC6odu4Di97WRT1gDdg6Z7zRLzIXK8emM4hIo29cFmEihTbCFtkPeL1vBp7Y7yG
SKdeR02MV6fhp0oGS2e2SUMCXgplX3Nc90br7U0l+YZQ9pMY+vJO/h/NIk6PZTl6/P6IWq5/t6od
BI5uINZbb/FmLiAQkEAoCLpja1Mmu8YgGL6SlfXgvSX8/kwoyH3IIYLCrvGUY10SMCLksCi1SFvr
/hAdErIrz+XYZRc9UX9kBBqL5mAR+Xhrar87VQOaGpItC3lv3BqVpe1lEWOKZlUOaQOA3G1eMgT/
U7DDFnAMOMZkxr3BYv44IXJ0knGscgrGIxirGPETLEFmoIAbW+YzIdh8hWpscU5ct7xAoP5LS+xi
72JSsMnF7IzpBnhd+RNPKkohU4eXIiNVnrf2Vakp2V408k7Avl32qOzJPqmhgPISZc+tG8bXgkX1
s1NfcJ3Ab0Gdsr8VhZCL6anpCyQBX2jTtg9RGF7SQ950Bx41epKZIyB/yrYD1bFdrMKFTyDPFU9u
b4JEsHFTA3jfblpmMPu8r62Xtqyz/VBiRx5GFkYPbW+diKTOCikUexsKeNfAa537ohhdv5jJWtSk
xNBCJSY7fyJIbBFJIU05y0/UqHPCs+MFJlvbUAAcFOMruL+oJnVvkHjL+gf0OoyHfobvoSKwHlO7
PRHDBssVFMk69ER30mc41a219aeD1iapv1Kdlwn9cRlYVEKyfatqFO3dXCd/vf+qkw2pWaUrQmr9
uULqB8XVCe56rjTOrvXL964wWHyQck+3laHGF7lBHYFFi9zVHB9rjzrcAJnPQN++p5Ub7DBXsff8
O8f3Mm/v/DpHrxh9Gon+A9v3dXSj6LwIdLMI+RpmCV6yGhFSLQvJ8DasMAOYsrChLmDHxXsSuMOW
RKd6jqekv5L9xkbDjgm5JRGQDL0kvaja2qMEm2VBePCZYCEODHDQxx5QkoLjyavuGlfUK1m02rw7
KHplb4yZGwwol1/bN7oD69TgnPmWu1EiE743fAVADJrjpicJbEzh34+ZNi7ARgTh0SqEXrxAH1GW
Dy9NYbzGdgTIeyy7j2nq+XkU1Su3TaaxngS4Ul70VRimL2Am9XOHUOez6dTA+Dp9diwCtJ5gYQCR
0XkJXWBhoqnD+2IiyK7NoWuFl8imMHr/ZKaOiqAFzpdTop0li0HPZ6V+VjGn3NYEKWjtDDFxIrk/
1YxucLt1MoxrHCL8HYKPZOBv5bIPoMzpyUtJihvgzPhhJrNFdduPzyGvz13aafgj5Vl+ZrrEdAsN
NcteGV7oI3xfaLvKaLIXC3eEU2qQ9+3LkJwfTtJPihOvvCAKEYZWD6USOOfQdrpdDGP3SYQCe7bQ
Mr4XLSuxeXXK1PXg++mwrdI82w1z+jcLRtA+qr88Z9U01Q9tg1ikfOyS5JwevdBaD7ww/Lz7wEmz
3ZiR0V1CxOCwercDgrc0oBuH8FYYvbV+XezDLukOXTEEX+B4PafgnHXg8ZcRh9DHOO2YVw/tqiJ9
+ajOVVloE/vxmxUyspNpcT+1v2wKXfdBrxAljTDulfWVrJo3Zpo66zCd1dFwAT+LeXNjPtzqpsrG
CNBG1UcmlvPmofJgGS+p58h0DHR85ok/D8U32GVQMGd0VhYpOBwNxkZCtxxFNx/bOWzEHB25g9Fm
tTDL5oNXj461pgPcLUJgpG4DvSMrA15xQDzlRqI7Qy8t9rYy/cw0gvjwS8RTaVTGutaJjknorBVm
v4oS6ilbFbdH8aoP00NT6hkY8znfGMSBvsNg/n7MnLvI0P2cBXr/mnmoaBZel68z8ixXpUeD3Z0z
dbe9vlbWInX/qYt164feMddGMLL/jlCAgy5+T0JzLJr16OnpfsGSeMgfYNnAkxBLA/tELrLeAaFP
xTcTNftlveQEkbepkeq37pzUJNk2BeIUVyC++uosE6CSXSL3lvSo7at3OS6CJL0vYM4OSD2dSZ7q
fzmFdRmGpvpqaCwlosYFbz8wv0sSYEjI8r3gbGbvq6EdDi2SCc9WkKDTT0DmY4hL1z5N5nhvZN65
b6NgoeZJgFRsQV1uHOwXEruRMnjhlrdffZYbEF7+FmPSv5WIGf3KKsb6HNs9dgRuOCXgJZn9k8VX
dpOO6L5dddpdj1X7NgxK+7XJqm9OjHH48lDSy9a7NGh37bIwLXb6bPcRagD1EILvz+ZctF1xgok1
PCnIoOXWFJ4bF11Up8n0U2VE3cWp+gKyeK4+OQ7JaT8P428Djt2Y1BKsrHXWIjPhKMMwx6q08dKP
oH6Ygf8qVnMjCg1iA7q13rQyjWe2qCEoFqTwQv06zKWBCD1TJkyABHb1o2p90/J+QpO+GQ9lP4Rv
gD12Y5Vk36eZ8mu6ZXWupslFMKT4JuvDGmszzPvGa1sODMncsVeyQfDOYwp2msqm+NmYKToOOhbL
0SbOWNmsVNfaT7UhfgZa893gF/maBRnYqrpLvoDAK4C3DuVjpwzRLkKUEU0AwKCkopwTScWhc+/b
BDl0U7TO19YHTAQUI7wI11NfrADFgLk+9Rpvq6axdpDFXe9CXFOHSD/Ejupucfo94vBhPpqgZzaj
WbaHJtVnUPU/xVpEUMh+F0evag7k6QGdz6B+nhOoLDyU+iyykPWevelyx0TQbObRsUgHubAmBF8c
pmR8d3Sw8qlmN9sF+ikQZYoDZaF4BQHLk1LSKMIYFw4A3hli/tOwacKEZ3GjGt/GqTdQZwzEBfgj
cWfydis3D6t3uZf57a892LHVO4SWfiX3ZKsTRwLwwaqIVO/aJF7+mjXf/DkRHrWpfiEHYRM6EeG1
J9OFFYVdfxmmCt0xoHfDoBh3oMRn30OKse1ispUN0ABn6F0toOAGyCWeZKsejE9qGTkP8hwYgi4H
5Z7jEEMo020/OoB/5pdt6hY5UriNebFL331htnhQYAN+dfEN25uJ+ytt7NvDEQmq7sXwLXEnD5fp
5Hg+PHX8fuNYwCQl+U7S8HAeMg5abaN2Nf8FVL3H5q0ONOMQDGRZciBcjMDY2XxukQw90fa4W2rY
jEWpAmwrCWaKgIHFuFvxZCvAoa14vOB1l/AAj5LklEWu9TqGWnBHDq9djW5rveKbZB+AuXUbWUxw
D9v2tt3sBVPj+8ZpHxMytHs9gTZE6h79nM9ln0fa0s4yvMCrfRjIiqKh0ZsWi420156AKKhPzQwI
LyYsn+eSVcUN0ChsV2RRbpJ0QP9tCPCISVD/cDprNSL9+DaEUbDr+6bZh/oUn0BnRusJy+ydp2jl
VvIQG6/XrjDHlkEqX4PjpHzxQ+aechSbFk+PmkUhd6R653KEPdCmGjmDqHr95eCG83EaDPajnMJ4
iu6CxXW0FSmTaJ0OCuIoGNktr2JDYLHJqx/xxwirlAK074oMEmq4s2K8PQ8dXtHlXSHilvU7qD0E
KL9Gk69t9SJ2DrKbXq30MLePYWZ6a/kxyGavYh4Fj/Kem0IxgZ95Ec+39F6L+vGgdsV4RpeDMS53
P5dZRb1qOGtYZurvmrK1nU0f++YJuPHZHFvzWqMAmZiDdVzo/Rn+o2uY66T9peCWHk4k4S2XXFZs
Xm2f1R+z52kd9GXEn6lkfHaAv5czm7+b+ym1tuYQmivIcfVZbpAZaJY9WdQapz5P8+ZWVKGdn8di
7WH/dWl2Qg+7izLvywq5ZyVZCq9XC8elBQGuciXmV4FsDhqb5j928bx66bwUlpxZj4BpOi8+y00Y
RrAj5G7Qp8k5RttrabnV8dAkQZB7H7LKUltEq+cFMLS0+z4fvHsPX417REbHvQFThe8CzcQtRlaQ
EkNf7Jnnno2oaM5QBWogw0q97H2qkw3q3Gp5+TZ1yd9C0gweR/uj1TvjXhbkJp4jyQhPoTQnwsel
SjVbLOdU9FbHKmKtkLmAshNECW6HaZXK95O6LMmSstp19sQcwh1FuO9d622sIw/HtUTcaSm/pVGY
U72Ru22fHVWzsY6yNLQVM+NcbbfkXoi5YNQ0xXp/bl3DatFCddFBIJi1md0QNg6WtzuJFpIbm2lX
UTrEe3m0nzDUw7Gy8c0VS0PrgWurp6hwnG2TpukmwulhUwc8yIY0iY8Q9gP7fYprFp15lwZXaw56
ER3Irhj2NnuWuiR45yImrtkVsJOirsrGVvdR4OCn87u37FPOfVSb0DmrfywwtS0ZOISM3ejqmgMZ
/N97so6n4WZIBdm9ub6LEGXd6E3408Ad6ECcH/VEwxmfkFiqtwMqamVZTs9K5I/PjgJcLHLHArgl
xcmPyqOuIsEji7Y3jM8GWngZqaZHeZQ2+9MUlZLtZQ8PyuIlLPSvsjEdS/OCquFBxLpzcrLm10av
Yud0q7Nj/ndlzFwFShWEgZkr4M2sgWDwnoPIUvaZM5YnXzRnRZ+VV31xsvGg+6mFxo+o9RRM6hVn
55axcmxtkT1EI3/HFurmDz6p7KmOtVgjCGM/xL3SQc7yg72LwYSTj69t7J2qfhAfxDBKwKHxcNVa
U2EarQ/rNiPIBv472TilN2L2uZIuY7dN16D5Y3U6abLZfkzz/OBQwTuH1ImMSqGAx5bEQTWNUIu0
eR1umXZtyfloL34QVccka+o19CIyC3ZCLCl1v8jGBBnwl7ZbegZzOzyG+xFBbOwOvJ0EsRpFm14D
Vq5D02avppUnK73v659mRPTVMhnrIZEzpdDa71PhMefwGvM5zNJvpu21pyZFdX2VEqu7Kn50rBLH
OfVVpQIoIclB5BNN9tGFbymc9DGDgvo0KC7fc1YWG72s/Ce58TSxsxEXvJelUq2RjiordS2L8qja
Ci/oCRTXZD5HAjrqkDh2OK94EUuEfbKN3fDYaZ51MQ2vf9DnjV3yNvfxE9hG09g/yAavbbtzYppL
SdZ3bj48cAv3TP+Mc5QStqodDGTHXkFLYt6g6orw27wZ4snfBCaTXtkQxoFHuH7u0xkNMh7eFB5B
Cb7muRW9+zUp1QK0xL3XReWhBx56tGwX5lxJyrctA9ApI7c/B5plZDnPku4O8O8ch77VTp3lHKvW
OyoMFJgJjs5KTc/xQG/tAbxcoOQ8473wUEPa6dJm+lJHQfGct8Bj55LdVv4zwu8r2ZaKSH1pnYts
Uj0wCiQvkSKavshNBp/es5OlMMWPQVwmKyJ02a4NY+OEJAsIhLwle+pGD7g/1Cd+NwRhqqlX13I3
mfLiWPfEt55mUZDB1XrUw1Ok+2b85Tg+65HRHIoIu92s96Nx1Svhqc8qNqnWozEgkqtiuDnAY2T2
tyCfq1OCCP3KE+OTiSfEzi+t+qH2xJ1oivwLHuuQs01XMM13sy/BiN2Q6NJ+18U6rZon9sIU8TaY
O2dJeso7j/Sj/pQXzAeAy7oziJVMaFLm90qmKfcVRNF7tSiVWZkg3ZB9LbfjXFzqcgIdnvPDDd7b
YahfrIggCG49w8opFRImNiQ50rWemhMIcvTu3Axxh1ycjW6TXC40juJuq1mXQJIEJWcQFU0UiDtT
gSNTWXCQZmmBT6oCss6yoguU4A6+NT0EM8WNY+Jfysg/2o5jPtmAqZ/02j8GU9G9KU6nnALwE2tZ
TG3kIu208feyWGNgw9TYmK6yyOiaHt0MMD5mSjUoWTicgZr+7QukChNXre76KEFAuS2Mzej04JTG
PSKIzl+lXpL8H4viFeNFe9N6dn8tYG4fWRl1O8BJj0kUptslfI/wxEM/YXghEzyKQB3fY2J4lKF8
eK74uXX8qVxPuYYkzPovZhfBZtPCH6FjRSvpTjk4trf2jR50cSuiLyKOj9L90k3geaA4VR9kEVXJ
HAbM11TL/EOhgftHWE7ceS3PdjIAFxUWykuCP8TF7WAMYbWgfE1CEYHhGKcHDXGh+9CH36t0qOqa
PV4xYVBkiKF2zlOZihdjVtUdi9TemAAVT8JXzWvmpD8tbnwWkxv3yyTZJS51RDL/ceo1gebm72bJ
nJjqWiXCU6AYxKzwPkBsbyu8Drj3LKx5Q8feGm51sotsGCz11xFSQCPvch3sINpsfTYhzNn6b6zN
m5NquT6oIyQqJzBIG3S60pNszUJyyV1sP5ueCS+hyt5ldeXq3r4HaLGVRYW196rI+uCuGz33OmDv
2lhM+/mT/iy5D3zYJuUJ1WVEO0StHmzk8J6EhWmmfIdCCmTK5uAqpyMEGgZjeN/7inuqAwz0/Hao
X/P2KpLuvlIhF+Vp+AWRrvA1AvdCWtUITiNznIfIN6BWzT2E/c0ZRP5B1AM1A9JsTOsnQgpxmW2N
IRRfnTomNMpbHBogYLm6z56bXsBzFlCrnSHPeTASiJJd0AQ9KH2w9zQlAq7mu0hDa9o9fhLV0axQ
TQYsOj1aZGDWfd9rH/inrl2hwFLXx+9tbVSvbWPXEIh65i8dpIAiQjrKHA3/JcXicuXPfRFDT5UW
c7iyrB/90SdTg5PUifDVnAyqv0gtt9p2mCRoEFiGIYuvLjzYtdsS7AcMAZXbYDnZ9lhwqFbYIxjt
ZtkqQxmIQKIVPckN7PlQw9lDFgKFDIMrup82gMel/fM58g+WfygRzYCdMAi1S6yVIMdT7McLZBVl
stCNsmSVV3gnIzCtvdrNdeGL2uNfvlwdWBaaNTiJoAA965GIHJVW3YIjIJkoSqZESzFlLrpqeEdF
fyPg5S6yUBCud4lDNlN2nksW4sk7tGzrk856CPKCTTY99SLHPLiKWn4ZiyRal73RPzUqpiB4nwxn
8sLiAlgUVU7PNZ9KL+/8XfyR4PByTZvBv8o91/laNYF996m64adaZUXR7soEzfZpqsK95rbk2KLY
SV9AZDiAN0mzuj2MoyJEad7S7BevSbDKASwuH5iGh9xS1Ywm/nxZfK9Pyodp+cVK05Aq85Q4v3ZQ
Nq84sPQ4Cz2MlY0RcllquEHzYoBnUeHQYuTlup2bPTIbD0IttJNvZ99kSW5CUCh7Xas2YU0k9rZx
OnGMwAAdb1Vyb/SsX92wihwbLkNZCX6MhG7OcWNStTTI3r8q9BZ4UPtzKd1OSGYz13cmXu1HK/0f
rrQcIS+HRhkJl9Z7u51F3gGiDZZ7bEIXB/FWZyY131YuohK76vmDxdmI+gLGvu1GGOCAb4fLvcj2
EUe8fTbwQ7gip1jPY5jkuOgG/uvL0eZLVPPF/vhIpuzJeuOtC5iG660Dv1CefbTTX9/Z7QpRlRy1
gERZrfs/UjWv7hLdL//YyDp/MNJd6TU9uOR/Wm+dU1Mt71jX+BeBKfS/z/GpmEdAfIMcFahPDfK8
sq6BgLpDBO7Pa0W/ryr7Ad71LnjCoXWI9NDt0NvNfbpOoaFH4tRhROIrEsCw2bASzvOVP9jhUrYA
wK4bOIrrW5+yr3/1lnWy86c62fCp7r/6LZe7nVpeLi+KPy/36VxlXnCH8ty32/x0qU+HFN70xdF8
49wWFTa1w48+sfKXzKzzl8GMv2lJn98FVZC/mAoSD4ofBnvZGDsgKlu/mvO89IXpXD0KvF2VWgub
dW0nj1HMGlA25phwbexucJdDkb7yDhMeTGvZ2mWOgl3pcJQleXlgcycnF879criYQasRooKyMWoQ
bo88i3zVfGUlD7Ur9vQPsiRvtUUNWrWL7FH2J/gOAnBonOUCTq2JPUttfSNbRTHUd8CQvsrD5WZi
oRAjtfC0VGmkz8xk8E6yf9Miv4aXFnjp+eoFSISLp+Dp12etaNbk5SFbLd+frSNj04SdYLpK15SV
57ZuB0Ilc3Es2vAMm6xbvkAtM+ynQfzw3ao+6pHZIKdhZUdb1BMosLF5RswMkxtdGX8WAaRiWL/f
1bRw1qY9iPsIzYOT3yP8lsRq/wX02/cSrOZPb0yORDyqrz2M1I0bl9WMoGE51/KIFomrv+WYxVui
m36iq/NkBkr4ViMVu9UKxQBVXNl3+mS0m6TRg2+Qwveyq9aZfzFf8V5MHftegP/ZqRj98V6xIpV1
2dB+GBMaMPNZXVJOLG8i50ntmXNjx+IcSLUjmmrn3mq5RwQ/ZjJT0syC173uPnRmmB8d3vSsYrKL
QGsUC8nAO6QF1E0XlDNYr27cl7BaARrxSVKbN10zKirR18Z7xWWlWvWp0X9Xk/ahtYbhbxN5ixDB
VgRfYxY70VT/rQbisTeS+nsIqXMVNoX1qjkN/DLHUp9chA+3XTd516xCTgJ5FO3s2dhtaUSFD+EU
VHdK4jW7wC2ch0lgZRwJ1XppGqJb4KeTr1YwfqS+o/zwR3MfmxO5o2ytkrAn1mwh7aWq9o+wq390
8M2+miHyH1FJFmgaUPLuW8t4QKmk2xUNYgYEyhHBCU6uzpjkV32Qess5st67ivg0ED3Um1nRHIFV
xy+6hpO9F6JfJ/WXBem6jSAheBJjlL5b3WERdYbnDsMq1zcW/JevCI7zg7kE6Vwv/uMiXQdls/h9
kcZz/7hIb/pglObD5UXCKfdOqI2l78wu5UUQ73GXi8hbcWO84eVFCijit09Szp/kdpH5kzQ5IrZ6
lbt3SNAhpyb1qedPIi+Cb+LtIv38SXSQExvZK/xfP4m8F53HgbwIKzz37vZJ4vkiyvj5k8iLOOH0
6yK3TyJ/E/D6D/J7cJ0+WmE4Yh4Lu8zus3mTtn0MCYT8tItN0r3qRGiYlagTHwHkvHl965or2XGM
IGeVpbGV/W4nkEUr3vVmp19lzxwOCziMAbh13w5nR55DdmtM/a+YgXj4o19tWWRq2qDb/dGxU4FY
AVkceChwV8sZTUR0doE+YIwwV8qNvA+ftfuhyLBgmeuXey7cYDzrowEG7F99h8zWrySlb9UmVKzl
ZCl5Xt1v24tsXL6KIdXeskKbsWSc59aXJSLGP2jV7uUtLPeeRwSy1cgV21tHeRxOVg7rjqFdf2pQ
+ZsfciKqq08NXexpkPu866f6FqngO2LWy8/1x41WNsv0qWjuZN3tboVhPthxi53H/AGWD+U1FhLO
nQXg9Pe3I6/Do9BY2f0Rqwr9IJCl307TFL33LhwXx3C1izYXZxpB9D6aln6xogYxmLkSsnq8HSxH
g8NFUYwdEYa6eDJyYhOqaJ5w3Yjf0zZND25d98uJeanjEFs05V0QYDrJleXBlYKRFUiWZC0Pmhzb
3ORM+5bW0XBOhauKZ9XI7QdQCG/LDeS2Dssh85ZTQ65uIc9aCrxxs3rVRrHcJ0d259IycWScbyio
50gHT7Sj/FDm6O6xrXGfJ0MRD72egYji03hEFPcw4sqd/AISl1mfD4zvqsRi+MJjnLUI3XzXcE+d
W+JrMxd1Ut2bxC9wQZyLiB5tPYDmPEW9Ckd4LJNkfRW31s7xRnMni6UPkmSI8upeTXv9pc1LAkLc
aW1H5YlnvsAfgbMp4GrRXFRh9c1F1+jWyEP12P8K/YpkCYvpud7UWwC0jsjwoedHG4buo4Rh8WAL
DOYDGLayl5aUJobrqI3JXl7QdZDq+/YsWxO0mvWuYvnsN8EVPRbSt/LHHNC/4C+gLyfxtRwtmsx6
qPw6QqPMPMmjp6TMjn2Nuq8sen6eri0SARd5KT5TgJzMWxxq1R3CMNpy26j191s3N9BBnW9bbbWn
1AyGR7/sSgyMSzAh84ebh2mkEjuU38FtmMpWCGqmeG/ayFiGqTyTploA/fHwQMyZLxVBr6tuGX8M
U9mL9v8eppGG/diUH+XBZo0smRym8noj+hHAbYsUw3tuDpWJU880cRmmyhS+LT/j72Eqr5TBgFrV
ScIwxWT9v4ap7JY7Hr+NwMt9+eAMUyc1nGeUgcRDyzCVlxQRORoraMtlJN2GKRGNZZgun24eps08
TOUd3YapbG3bdusNpfYSBRPqur+H6Yg0ElNLhqnsNtmEFKd5mDamuwxTeWtGW5cntW8F4pXzuGyE
tTaQ9z7J1gwZkE/DVJ5NDtPKctK9vKV/D1PocMvo1TzbPKIa1ixDCSR4tzZ+D9M4icmR+OWrEpu/
hqm8JuaPiLb/HqZDOUsmMUwxY45QrTNO8pK3YSpvSCRkCyzM0S+y9V/D1NArmHPzuDQ63F47vUuW
h15XTU9ce3i0ImcZprJXmDr6oXTB8sv7QUPk19NUFndymA5Vgdpq44f7usiC59Gvxi2JW/yIgF0/
yU2e72OYHEvBIjizE74PPGzuLzsII1sNrl099kWnPPkRJqG4ROHf8vsUk4kuE34yyH9wkOmJfF/B
v/mjR9VnkBas9l4exNuG5+HoTWtZlEcpXXyuQWReZRVzqB4kkMCl+/dVGJSEVVLtTvYf4jZFnBP4
jrytpVtmfUnMwr7IUg8d4jgp3biSRXlUXLUfnQiDpUcKYuekqxDvblfB2YYcqqqnZ3nApPXNGWWk
4I8uPb6j/Lmm9iQPK6oou5RT/+12GaKfzLzzxjjKm1MIt94NavRyu4zb2AqZ1Do4ysv0hQVsqh6X
Ty+7OUZcrTWzrA6yiN+XdS0973i7CqBN5PrGTofzy6/p6rBykTLcyTPKqlEYoGSLMPr18xeO+mAl
6vr2lTlxMm3QRO538oA8jtTHyP+4XQSoltjysPOXIeNjNf/UIME7/9LyNLcx5VTWvieLcXA6/IU7
6KFPcuOZcbApo9rfpTgIL3XgJUh5hxogcrrBojRP/4ejxmyWp6u0e3miusUN97+Oqudr3a7/+1r/
/6PGNgABkHw+SpmvJU/06VryTLaGPtP/8ajWtAh4Rp44NIZqPyA2VV0K4V50XxQKS0Ioi/WUrgu3
4leWpXnT4hawwhQGJ6m52ADJfmicPtiamu1ubnUk9/Jj3ACyk2eX/SZvCu4dBwvL36eTe8h137Fa
h5XdWlw6FUO+Vubo43K6+e6qolZ3DJ1xLevkxoAldrZs8aTKO5aXyJSX/0fady07zvNAPhGrlMOt
cz5x4o1qoiKV89NvEzzH9Hjmq/239kZFgiAI0bQtkUC3EZjmA1VIa460cAEkI2evZNh4H5HDjoCB
RnhCenbNxp0eFcOC9MjrGCEQlwKB36orddBDBN0CTOYs56ofMx8HVWAiJUuk7DhTvJmHnEmHSWZa
kXUw9ebzzRTbuxTYOY80nPTXicGjbo4HaUvcPANh1qoL8AyiZIVVe1u9Gxw5mdTgRSY/IxdlJ9XE
RyPlnbu2y8o7q9uIWn1atIAZ2akZ8LGHuUauWQt8+fdZyXWD7Y1m/qVGTjwveJj8E0noQupJMb7U
bQIO6Ou6MGrklfcWDkCVzDJA4ZgNeOJVzjRd2Jw63zjpVTuv+pGzld9E3xHW2uynJBsf6GJ6/fiA
k+vDNBra0QVnfbzOXDxBBhG/KI1J61JgJwDGq+cITNRE/74r5mOeBwdSQ044GsppqPZtPH6/G8Hs
WbVliFBY3NgURkbwugHK07SW1MDJfN8O2SpnWCI3psMZv6RxMmBPhoaShnJsTjF90Hc3mmM3PCB4
2j2Qm9LjHnlheBErz7JzzO3oISzWN6ZEcumpTcOtNCzmhUpJhPPr2dI+SN9I5gUF2xpaAOQ+mrHJ
7rPNoDn1kuaTdKRiHmor7ujaihqkL8kssN7Hkm/myhnkKKTdtGCAcesOVKrXD4hKMWs/+EmUgLxC
TL9U7j0QArnd6UaWmIB7AaWm6j52UYnNaBATCItSFaHqzgG5B29Vaum4re0EN5A0LhWtQAOnA2gf
5IdDinQfnqkla2NkmTQrZxGRg4iVj3VNfmpKO8Nb8GIMvVpOLTXQR8PD9LvX2rWAG8BteTxBcq/7
mrGSgZYYFyQX+/lC1VN/emu5k/E/G0gPJ8fvnaleF060d5CZQH3/05SyrPSU+XuPlI7q9y/Ts9P/
0Fnhr++9Uqb/09R9FzXSv7ooWRsYwPovs5//i9Oq2535+850d8rrf93slGO96XG6/19MKR1l6l/m
5Swonbt+2hT3y9KcB8TtYuX8S0/eSVjW5TIdTW0Z2jWeK2bNOlCJLnkQ38oShB3hXb0LM2+t2v/V
kWSBBYtUYtz95jcJOM7IArOsEIgff5WHDmlDb/YBOYZy4iTcW9+5QSb/7k1ixAGesUVcbGW7tCht
3Zal3b/GIBN0oYm49fO2txypqFYzINd2t9b/9krauJtXVaVbUyMqB9Q9D6HnmMgNfp9M0sG7BIQe
EgLb+fD3qMrOXT81MqmoUVQPKt11Ixn1/R8cJmUASgGm0ALHh1hX/zInb0FZptKNULWoMZWMSqrh
7r7+NZ5yP0aA/hY4A0hE/GPN/38NLheIiVwjkGe46aaIoyUo+kBcDxqWJbIILUR/eN4ekM/YJAYo
5UuJU59FKjAFMmzbOraWSl3DzG2pi5Suv3RTwCl7QteeLUCP/Klbx53/0vRAgSRYgwR2Sfd/8EHY
xRPy/5sPd3bJ37gBU69ezTjLFYjsYh7ufNCbzN9PxgioL6HbCX97AcMg5uE/fSjFvf2pe2eX5vd/
9MFzWrxVGgAj+7/7AHhmf69d/aV7u/p758O/dK/zAMYG7WPFELUFHB2EXCGPJsP+QcEHH3ko2rzs
jRT4w3xoHqklaELz6FvdhWpKXtUWcuOjtAewkVM/UgMoGNJd5kcIRxZGVY/RqDYT8DHPSl4aHvKR
YwQazPHQA/Da773LhB0PpUKlqLJTnNyW0VY1zDm3AJDXfsiuw1CjETmfWzbXAOB5d78Yeb3FiXMA
vNurTDjcgvmdpz1iaq7yITf0VWLOIcgj4D41xAAnRx6Hu6pohmhAYPjg5c4wbOkS6VW94+yRG/hD
eUlyv0ieOhBNH+VdaqM7bwA438ppV8pdjIdCZ3xQEj8LklWduJr0hmYZSN0m9uw9wJy93wx1iBDO
uahcG8CL1wYAPAW7ZjD5Qn64pGjX0REJJOVJ6aXTCMK/xvOkS9TwvjZoUOpIYrU+lJu1Xt6sDyWn
9VGL9aFkhVgfTQeQTSWjErIe/7k+6tltV8pVWiPIy5DdldwPQSxpGAM22+hTquLeOkRG/YGMKz19
Nj93mlcflFytD5KptXxdH0r3bn1Qgwl4UFof8vMlGa2PPg7e1gfJei92955j/VDekJyX2ZOuJdVR
LWVaIwBsBrj89cOUYyE1SawRJQ7BILsqQjzhkwI1XNcIiZRcrREl81IQ5dAauVO+rhMlj1zzbZ3I
r8IMzL3H8fZ7FVq1eQhCYBMg+A+YrHSdSzc+BXZrJSs9QVwBcnq2hTdCNvjNuKFihElMVnE3+Uuz
DPEcaKbJKZpGM1lRUaomwKsCY179MAqTcgxZVOZoNDsHgcQIIDggolTNgkyQ4uia9biRfUx7QNRc
D0AM8k0qkf6N5QCpIOvKABIyIJBwS/eOU68+cJzD1HCk+KjhbkaiaWiK/qW127d7JxduZuZmdL8w
/WVqujPyYHGb0m+6YXGXpEheyLsg2xNCrnegLZUTI29SKcrJdTEnAfI+kMN2nYObUckkCF9HYPVV
SDBRSrI7jQbMQHs95Drg0uizu7+Bzkncg1OK8HXxeVKfejSDQxskAPsokCNXBeEFDCrDqpnjcEVV
amDcjDUkqnodAunMx0KrE22hmoNEC0FjMIAxOUM4hmolFa9pXST5GNFGtkhjdtWZGx98hAtZv7E2
M+NUwycyO0dhqsmiVEn9T2GDl29q5TQW+XjnNynLAXt37vZTbd/6LVuuPksf1CTomB3p840dKiq/
qXrro/B7AEQKNUR+nutvUwiXzXHUdrOYX+ky9UP81Hgz1TcTd3X5xr70UbiM2ADreD9tA1CeEU3i
RZt/umzZVb+4cYCU3LI0lcv3k1DBb80sAcogFseN3wxQ7at8yN+WiLxVcjnB6iDLdLlZO/9ym7yZ
xUz/020dSdBA5QOLD03CjTGH4X/2OtPUqsaTpXfXqXYzseR6JVZ3EYM0x4tBx1mP+iMCWh+Cqmk+
IkBiQCKFlQFK1G4+grTVPAB5BTRIojWPgmLntZEJ7BBU4xy5bl49DMjBQDWNaqDBpthdo2qGk99l
W0zZUfa1QwTtznl0oWoFpI/U93Icsophy9/Mzp1XEOFlr2C3XEipcK03C+laYvfDue/dTDaSa0Hv
vrkWg4XrxjWcFGWbPjRvXQMc/61rCBh7cw3nJwDmEq7RTf/lWpy7gLoRroUGW/QFqz8iLXXnV8BU
KDJmPQIBwnpEMHqAzJPGX9n+bD2Cjh4yD5CuzM8APimqpBchfxl8WlKLJGSjDJtv+KSaA4lIHcmD
A5ilC6C8iQGkLHDCPRglET0kLJKMGXX7EPPfyhiJO8A9BGWSAuDp3Uc3BZxA0Ho+sAPffcQZVb1D
DCDCl68+Goicu8SWDTzWd7epVOTVQzhVQLi8OlTkkb4MO0TLKJmW1iZwGpAprJzU4kE7t/hTvfOS
uwLTykN0hxiKXOUIiFtyy4u2SuZObbJtAasmXaIGPE3bJ2fiB6r5bIgY7sHZJIB+OJOMxgLcor8A
cry+VRPR+vG48Tqk8JIeudl0yChtcdKiRLJk4AAhjrqL8hxhe8giZ065UzddOR1bI4Y/RDTw+6fV
9ho/Igz5Vc2D9As8gjPw0x6oRhegloAMmjnBjrwkWVFN3TrtgMAkq+JzLAzWHtLU+aq6knGg1sZ1
UcgVQZKCO9iZHwp9T6rkFS1S3kxvi1TKrotU63IAzviWXj162c0ypv5/LlBysqyRUsdmLFDlH/D6
wz1ylQDAIT5QurhApn3wAHurRDSyO/uvEQjcjiSXousKVR+WWqFKxszyZoXeTC/SttQKlVM5e3hq
+3OFFr1nbMMpxmvl9cOiFZpO081CJr/McjyE8YDAjusNqRUqRxANfOZghY4jQJRfV/JUVDcrVHnP
TftmlUrvU8NfFACClYue3BoKb8BjA45m1QRdV6n8sKSHWKFZV7+tUCkC6dWi0uJqp+YGUK63K5Tc
QWo3PwZx96rmgeQ6gADuVmhjIMd8DipAll4nglZob9hvK5QaritUzQ0Zf1+hahryEjCxiGjW96RA
DUUMJE6cDSDWQHwyTj/Ui8ydq5Pb6Yu00N2vYCfx1p2eFXscJ2kfNfATIITP+4qk/WhdDo5g7wYY
WV96Z9J3nL4A+mxiHQ3Q4710VfeJ5LNRTSJJMTm3iV0/OQZumRrM0ABqWD9PlyobgfaQzsjmc7n7
ddR9EIMGdvIYYPvmwlmcLGPhkh5Mv902tJ56W0O6Tw4YIOrgFwA+R2DiyzwAZzb0GF4YhX40RmAw
0/IPrg+UzgRcOGuSByCj4mUrwMhrtmsQTiRvDemfi6ko4i9NCSoBUyCN8rnXvkavNEw8hi5gAoCI
4BngPy0AMEVuJTOQY8EeJ0Kiap1mivR5DKAZmimk7jqv8eDImQKLH2hykZFyRAzU/Uy1bQTMXjFT
o6W9zRQSNt5mCudTFqCfwLVCn0VaOm8zVeNM5gIwkHhJd6hZ+u/O1cybmSK5mKkutNoX057fZopc
rXhyctz8baYaawI0vPgo3MFa64zFn4Bj/TZTdMsMK2oEH+LNTM2+r30FRq5YI36duxs+d8nO7ELt
M6IeFvgXmD7qDUILkfvfPeLvuX20mtjaj2n4awB+JaBQcCF5N8ynJNSjk5K3KK49FyFIpEENOROH
7DPYacxG95Hag/56jlJbdt2W9OgyIwachlEjSMPvwzAfn+oiRkD8GkjLiMaleinMF0mMXGzRTJ1N
YR7s4t2WLCjz/ftdqGEZcuLpLmR/Mg8SIpxvC0ep/80QmA4lbzLbX4CXAHgDV93rZNEIAUCa4NP7
HchRtewXHmbAMl/y8KFKR3ZpwRx3xOEK8KLyEEHAQuYbLrtMFkN6s1feNujcwU8g+KvWpEIX6uH1
drtDkC7w90XfIJ2YuXBFsbW2FgdvHsk9kht4oV6wmY3bmzGjwM8AgIItGtIkB6kUFXmDbAYAc5FX
wnEq0bhlw589vY8OSp8a7TQF0pVnaCtqcAHYuddN/XPu5Nqj1wF6ZjRcvnPx0IxkkTyMt6AczJeZ
aCadAPCBl07HyajmIbg9BOkmlfQ+/JaA/PVAWqQPdKFmPY9Ib7LJXArcpmPisUsx6j12PkTfpEoP
mePoJzkikNnwKONmwfqtbgr/HD0Cnta7BzQcDwHtMFSI2oaYJEM4CTTVytgOwLwKFshCwjz6SbCQ
o89BljwgZ3IhtUmHW/Zv3vYmCFRwM2QLW5eA+h7aeF2wfcuC8JQ2oHBH9C8438WFZAZiFIESIOrl
PCH+uChDT/BPa6DzeFfqkak8AIobP6XKEJV48h2vSOww6Xj8Xf1LQw5g+QzhRhwZinfjK5/k8FSX
fXLE5wdsbvdKRzqiHKMB8QVy12nvANaM7oAhS3fljkAtA7Be2i5aujaA3QLrTg4Sm9pP2dqe8vJk
IIVAXsw/q9RKMr9FShkieYDOcFUOgBV/05ca5CjUT3c3lRPbx7chM8QcIlpNDC+VdPBQLjKAH6yl
gzSOVKCilCZBqm/wW/NLdvr7XsiLtv3VcuSt/3GTNyM6OfKGPYen6385re5aTQeiQ9MtY96Xv91X
6h4D4mIrEFA8vGKxwKgfjSnfg8sd+KpCRJfAb4CwVpogiL7KAGASPBTmckZGLZ7ChDwWT40lntNT
pNA88D6bHgwjAzkZ808IA52kKG58A2TiF5AajA9vYvbJjoD3hgQC7ZyCu+FMpWHKtHOHGEtEe6V4
J3iXKzVg5hvHOZ2XEbB+AHj0p0owVCCWKNsfJCdrRtpMb3pFUwCkc/TGm2FJh8wDGMvDKwzQR0yv
2c5TGBTgRwUaoYYv9K4ECt6LVRgOEiwRNzy5+QuJgkoEns8cgRVCw53n6tABD3hBVXnJvCeAgI5A
YkSvNIrSnZUwOCE60MVi1mpEdvYj1QqW5mCPCgOwBqJDwRwkQ7k3BgPbmFf1ZMwbTyjMSW09ZJO7
kb1HxGDyprwgNLlfOqM9fgdeycJpDACU62AF4cwcXwy/qLdpnun73JzjR9KNsA+BLHOQTLoZTtys
8FsbgS4hKFdmjy0j0ECWONxzzGpZ2CP+oVurAHMiOB8WTdSCe5HqzCp+IMzKPoSWV53dfP7uDlOx
dHxT/260NrKsxvwXWBLjBeDnwUYIAocN4KPyY+br5tl0Q3BzlVn7GdlelxIJs7+iwDkhj9v/rBm2
eNF3X8GIOS7DaBgPSKDjfJHMAM1bsDG4lk0wviDANB8PA2lIvdvy3xIySBfqSCZcgGuucj9D/Bbg
MvVhar9ovYc/hsnPDllipc8W6LsXBrO174XNP+Ch0H+Nw7razd2Iw+GurD4CA+FijoX/zU66YJlF
+rRzXHv8MIElZlV4RSirQOMIEE7udtvc4NOHQQA9j2YVbEpR5Y7rrGsLadbUWuNPbhNoGVuTKbNs
kAiQvli6oJwP+uQQjw24mLvJxXN5u6LaXFv9s4dnww1v5hLLDdU+6yxEswBh3da66ZCaYBCSRQ35
18AnE1JW4rRLFg2SBo05HahJXUh20yyL1I7YP24sPTYZYD13Tr47pydu8XJC1GFjAUkutU516+j7
YXCHXd8A6J8n2D2L0jT4UCGSflGmLP4Ze0CmKMDosmhrY+/6lflNG0Jb8OMGL1kYa2sceQ1nwJza
ezBGNDtmDz811jhPfZKtYxDMfqh9F8wnYCddlmldfSmQdAPg2MI/N/ncYm8/vpBc53oN0ifubo3Y
rr5YlYYcgjn5CORePDtkobG0hNyfubnwZhZf+ij3nvJgzdty7ldFqzdnLi55hOg3vR73URY2fEsN
2GFhCxZiy2Lu6uYsZUIZNDd4g+qNIkDqhIm3OPzvGweegFYhM/odKUodKgKpZBJb/R0I7Wt+JJkc
BnHqoH3sCn1DQvJEehYA2gCRrzpyY65jM1AgnpsYG1ug00hkl0QztF0U8BfqG+bCMerRpyaKI0LU
ZoOdqKv0Q41kDBngmZ3wb4fFkC4iDpfAywX6jBhXdpZF0VxqaQ7URQ1pDKJKDbEX7gbbrbfAe4+f
Z89uj0ETf8NPYPxMFy0cQsRtOtNKyewyEJMTVoAJRC9qCHFcjHDu8JFEqZZ/AlfYJzymY49jQJQQ
8Mn1C7YW9As4lzRj0VpBvMAbW7Tzo1q/UDOVNJ3zI5AZ9sHU68ZNvwb7q8vS8vlaKbuiL3XzhoOt
A/JfSUgMdJ5o0yNxZTk2zXyJl4ljascpAusWlZKyeiv9Swbq6HM4z8H2TldVQeM2VwiBgtF/mcrm
VlsYQOZaSZXr4IPwgIYEhPchwi7ithmzHsAfdB1CsJdlKQDGZD3wChfopDiFWlqVXwPO2oQuKRhW
FQFn49PYhcVZXZq6eqs6Gv5qmQWYKGqlBl73OMqiutnP2tFmNgDghMxPE2CCvrX7MQLPWvut560C
MD5lL2WT6U0J9jQaV3QMs+52SFIMwrbHDzqg3Eccty6c2sx/Mrdc5mkBMiIfMLrAWIy/8QBf47ri
/GWuinhjAOjilOXNdMC+uI71NPWPUcbClRFq9qd6YF/nthx/c2Ml7Rjj8OradvA5ybi25Dxon7QB
+xVDq1XHPrC8o+/n2oYPbiZwcYGPlmruF6PIH6OxbS+z42ZrLbLZuvaiHsmHU7EH6HS9B/pIfa46
K9rgoaB81i1nWiI3PkRWFftpjcP0MzcQNU3EphoCgoepMn+mbvSzqN30s961o8BEa54nYRs/ivbG
6/NXW9PtxwhokBorH6mieaHzGCbDjzDH1gyJ6DK5HFSqdjGvlawVW+dp40/AwkUvavAH5p+1YFyT
yEriBtn4O+SKl+e57qMjUrHNjWOP1YsWT0Doc4HmrsU/O8FBD6jUHzN+/z+WHSBrVJ8+KM1N7fvV
i9kBgE5PjD/7jKJPLfpw8HCeLbzTHIFA/iv2dIB07wvAtX7u2GieEs30ACjG4s9RYedrC0m6uzFK
4882nx9dQ3efwHGUPBdz9UCdIpPpoJFgyZqqetmxxVjnIFYRJnFOEzqh/qkd4/RceoG5ILHVmP16
dEa+k1pz+eLz4bkEm0Rv4aX1FPvIRk8cRPl0NpAhOzwPZ3lfDI+5a2U73yhPvsgUBYMRO/DOkzVb
ZM6SnGmGdzb0EMjzIn+YZHRpcpDMmuKvRyQbK7lZ+g9ZXIyIA6zDcF2KDNhZ5MLKumtVzdKw3GBN
XQJKIS56UC6H+PtbKTvaNDur1C/KFctLe9OFA05Jhad0oUFHd4r2nu18v5MnJihhwYi0J/nEbTg+
gHX40uK/Na2jUI5dNunaGzLtdHcHrs1eK1DY7+/keLnuQfjl9FtqQDzNSm9FXoCYANYAnJwnQ/82
QtpH9VrrIhdfOTEPRtJX2zhGJpSsF6GNJxXf+iirM2DNT6WPhAdK3SYnaxCrRdkjXhvr7Yxf1cMo
LlSiCxAkzAMXQbH/KbtToSopUzdVJdmd+X/J7lSUebf3d0UFhEtlU3lm9b6+HoGCtCjmwUB2h2uA
QdMJkFqlhRuSAYYfDRoH9vSMNweSyQZkhjx0Ayjj0ZO0qORM5lc/8ACBJ+R0wdO/vRp0Fq09sIZK
Gb5Dwb4fkl+kQQNTybQ2wE9JHpUmIhqKxZDU8V6p4rDVWNu9x1cjQB+Dhdt51bFpgeZ9HZRKfusu
EQTWXpR/zQDcBztDJEvhAvBtQAp3WoIDNDXw1JR2PqyN6eic5tnc93PUtkggNPeB6zgnNX6WOt2y
HzJzIy2QMV/Q3Ut/zKppL2HpLQvGapxbwrNwyuqj1OYTvk9xUxlrdd90g3Sr0geaBEyGGpNKYsYm
y8DU0X1HDd5cgE8PQge6k67UmkOne1/luPh0gNY+PshG+vy0vtN3sj4lbogIQz1YSmMeS5xjixd4
NaYFsDsAgvV4FYz0+aNvnu10jI+yhocS+xhXun2sWyS/YJMm3WM7GeCcAm1cC5G1ZvWpiNREdRJV
R1RVq6rayIU+NJx7C63odloNiie3AO9uOBfHKvaKYyMudlEnABEUxSm143LBW/9dQKqyTkW66NiJ
3xiz+5lqLnW/NyelZJSafEdzFuCRSHd2hlAnXTNfXLdkr1r4Lbbq7qPl2dFTE3ZnpgXtR4RCiTNW
ILhRo4fot0MBMJcltaYu1lheOoCzB7FrWHuH2i74c+ol4QM2yjZp7GfPJBp8UPxZqVEvlUw3gmzJ
GzPZtaIX6Xmau2KJ3T6Q2ujVOBCK5ldpVlibDAP/64ZZr2IbGwyf8sCN18MYfs/w9HAu7R4oSwDF
lReSURUQMEs3irSjEt2pdZUeLkFPVq/vGqhKhkHpaG6b2v32n0b+HAuPaQ2e8/50R42jnL2z51sV
ztUD/34cQPaz1RDyaFUKGhPDqtulg8TBbUe8Mh0DGk/dOXxLzanjpyBCyLJtXoif+D8vQIYJd9jM
fVZyUjNw8NguAP4BHC5nfOvGPURzV2XGAPQCU9RAKlTVqIuy43HAhuN9qlpHWj7vPHMIF1Z40Mow
/+mATAmgkUkC+DaQexdIbtjjcTR/BAzNCLLz0fw2zHjCZVb+K26aHy4CRT/4cefhOQsIJUH5wUeS
8rkutHiNxOXxUxFEL2liFb/cedq3eux8iQugKlcms/Cn61WHweJs4xmG8eLWvFmQ5bo8tOHIpTcJ
suU36QQgXmMKhqcWwLKbtsZJBPgqM+xi17oD4jlwalEzXUCYI9Afk26tZEgkBMZiF/SbNtPAtADY
C77keDzbIjxzfCJFPrcjjolYgAdFyKghxvs49sBzRIRk4uxkDPUXMK/6ABqBN3RJXXs/2Xw8Uwe9
cRvkeFXaMrLD75PFrVcn64znsgHjEXfMV7pkTgfQiYo9Ui3kXoE30oYdqYr3kXIFcgd/S1UErRZb
3/SslSasgeklxVlxNEtzIb7qyNzWjrNpLDj2zV5KJDg+dFn2qdPS8JNVpP3BSup5yWqTfWxM8KBN
HXLEKiCwLny3RfTXoFUgeBDozdY8OeArjIIIRMjvdSkkpbl3Hamki1KbF+XGHOpP0gS1lrHJohMV
pZS6hxYwIYBpC5ua79ji7xwjAUoU8Lj16OCl7yuQP/VHdSnCErmWDULar/J6ANeiDkrr1XSV4Y2/
O+qx+wTmM/2xthP9ccS+/Mq3gUxoIyV9A07xZgcmcutTj90TXnnhNyfy8jXeHXNsSbXOa42/6N5r
wSXp4tuLDPjyZJtW/Mwz/yfJ0wr/K3XLhwtjASKwY19byA4p8nrNxA0esReQg2G+EHT2GEEDCCFz
DbzbB0mz8/3yY6a3w4lrIErrK46Pa7B/eG7k8WURsXyJ/fB6F9jMAGjKMD1qgCJIgZGENYrN17XV
DMna121oO7W2AU1T/UDKvlnk+yweQbRM2hE2KXEgqQN7S9jCI8IMWCjvQjVw+JnPmVfxVRxbAHym
0etPXVoNoE9B25SPCQgJp3DFaKzUTgCaxovzW3fg4UYmAIXkWFmYCphY05d+e1FtPVSZiJbFyHQp
87xa23gxXcseQN1dTVUJVg+kHK7zCZsVOTZLzlTigltPS0dg1zXh6U5OGj0wtZcFTv3euor+iM+/
GMht2rrMbQ50CewBiWJU7GYGBnoqDoBnl+153b6VqIGqDpButGUndJKiQx9Sv+l+U5RNV3NUNXtg
PzeV2yxuFGWR2me7daZjh9cr0B1WzYpGvhkeqYY4fW0+xBoODUsW1Pq2Bsb0ajBmbynrbegaS2yN
hGu3CapLFWvVRa8L4FL0gk2tieZqIzXHuAWqmKE727d6zZ8rIMvsqWPvAdpmpRveBuhjzRG5vBUy
PTWrXlgt9vRok+LmgoSuFatYuySZ3ABROyskBDXlwu774Ki6lb3Z7GcnsnadbTUrSwO47QBca15r
+e8BwPMG0Gt+mFEGCGlmNy8t8IGwN8iHY2BEeLGtE2cdANX8teLA6QTwePYrQoSa6M1T9qONpwZ8
n9anSPO8ixcV1onpHv4ScvCyuEj3WSE1OllElZnuJiGcDWM+Dy2A00WHygOrJhiQQJgnqtSNSqU5
+hdQlSC2WQPS8XsbmSgcHLO6Pajd7xoYDrbx0Kj/UiYAY1EhDLpsN8X4MwMy3m/u+y9xOOIQugYV
Ulbp7WNQl+Gu0keAiM8BOIAnwDHXmtN/0Crg4g615v30o5+z1lbr2eLatu+5s4mZnyOGo7XLdc1B
CeIi5ZvVXu7jP7zL16WLDVsj56ibZm4+dBGYlhurXBeAOQIdw+StZSuO35KzD3YYWUVSw7jOOpND
hxcLw5r4D87YpgdWdYi7RjLXoCe/WDr/KKI2/JwCO2rZgpXgCQg4zUaLI+PUd2Z8wD50t2vwy3cB
dWS2brO2fE2SDonCRWd/dYP4QZpsP2q+i90DK66fWOsXX8sMQW/dXDsv4G5o1lHHq0vZlr9CC/uZ
IfDv43Hb2Y6+dkx8DoDqnSfwI/n+uAJKXQJepxGHeiaosDJxkS0cbAixZQCnT9e0M7cL/WwFjrE0
01TblbzfRaCt/ujqYNorQtfeVLbjfgF9a21W/Tcgl9f43aor/B/q7kvF5w+lkCeA91/mILy94FHP
uNSWhaAaPCx+w1/ShwZA7S+pjQcbvCbVa2cequVkYOsY5471gSGeMwNi1M1l9EfrwsaiQ8C8VWyR
qQ2yFqvNrQuenG96kJ7q69agG7MN/rkJHHNTcE17BrYuTuu7jP3QZms9aGbwpQDp4MoLsHUIWK7u
jO3VbjXOJfvKQAeOc3z2A2Fp+CcbgCmDjbV+jR8wkQ5pNtshayaQRNY/ySJCGU6WblufMjO2sPCS
4jgi9PchFhjySemVP3x31ZJBC4dxAPvuDx0D6cYcuemLa+YTUNz4vIoBR/BCstx71SYgC5MEux/m
egxnLHShb+n4k3Ty5RzEKb406BLrOLzqAMEHYlhUXQNQmm5jIA4OGtQHBzEFuBn6cEuyhOnWQxHi
COhqg7nBvDRdFzjrwoZfF83FBvuq0uBxKNgkcgYsUNjN/DA+j4mFAzfoU6fWwK+Kl+BnMrba8Mh1
Fh4BSxwXeP/6s44fnPA4iguVqLkA5jie84Sw0i3uLFUTWcpBZb3tfWzbXPvlCX5HU/xeMyPRF06Z
zrvIFqSIfYgffqobXtO91VvwqIDKzUG70gdfBuCBxEXJqEoNoMh7s0NvJXRRtuVY1C9DZjSIQBHM
mvbdDpDyAXDBXefEBkSbGU0YfAzwAwYY5gl7WqLKm8xYjQhd2VHVs3F2GDRVezaBefSxm5ONZcc1
UiUL8yXq4rUuxEZVm+eo93DmKWw0Tu3tZoRBr2hAgLtm68Ifgi3ZAFYYCJBabzhRddb8fR62xTMA
wBHEnhgL6tQ1uXaxiva3Wbm/8Y7tHp2iBmtBN/wEdFB3bFs2PmdGY4CHbjxPs1vy5QxojxX+Rry1
6SWoj6O9dnXwdJAyD7ADkseIrZPaQLFnwMZvrB1ZZk4aP7WC9iRDrtmSWaAq7YM6XelkC0wmnxJj
KE6ubn7y2ZTsU+x1YvMaCbhbLOPfpdUmAYKLswKPgAlw57FjGRxwWrfFOZ19sAp9wtF6AoBC7EWe
OX7dl0DvGLZYUtYrIn2apdMCloWqjj146znu2boR7x4uoqD39lR02GGDcp5r05kb5leqdSDbASGt
seiCMkJePhh5alCjP1Fj5dscDDsTCE9FT5xnpasQCWk7qmqd7ePJIYnWVGVpqB10x7AXUjk1+IPv
jQ9uxrpV67nWZsRu9rMLCuuVm4JONo615Jlkg1+/TqlTnEiE19n4EZFRyDs0+nQZ9XOy1/0IAILX
DspICiDHFIw23b8MqA7/aaQxA5yBB8NwNLQIaPZWwZ8Ssw2OZTdnT40TZE+IpcIZTTzhuOkqqzMA
KBaWWe1IRhectcxL8PrYm9mrwJkKjA7k4QRptyYzpJMgnGHlJU8lD7QHuqQ8XSJl1Tor0TSE4wnP
w1sgvepSixqLmle7Wkek113DHJkRfvyHcqUaPNE3zD1zYcdFuVXWASiPDCd7+hyN1Xwp7S+1FnRn
QNzip7UAFtzl/zD2Zc2R4sDWv4gI9uW19n1x2e1uvxDj7mmxI7EIxK//DonHePrOvfG9KFAqJahy
GUTmyXMESDq3YeDwRczq3tmGPIWCCnJQvfsEiQT3psfg+IJQOW7WZotIY4U4d5Fl7hM1HaqmXC0M
b3nhOE9tKodtX8bWEprgmGGF9c3WguZMow4Yhw5500L+dlyd5lcar0DoyKoDuegqF2fTgWjN5xnc
DPuQzsjNLXnYuuXerNpb5MB87nI8Rhd6GiC7KPpTwf3gUo8bPGqysVua3i3Niuzwh93WzGgNsSko
f45u5EsuvYF3E6tpN/Ma89Qm799cL4z2sz8NBhXAFVAwRdLy39cQYINztpEf9QQUtBfzmtzLswVe
E6PdvDrNBQDS3IR+4k7O84xw3LG2QMr8+wNSF9HgYZGxNgbN27++AxTS3PxaMsBwe6gqMhEvylhB
4d7vBgNPeMMD+6XtG0fqUzN3aQ7YZ3Cf41CMOzM30A+mjTuy1wUISrrpQvDS+ZY5vdrnjQ+asbFb
tFCitDJk/jxpON9aowQeKjDaA406mXzPFOCTNAigEkQ4vOZZyCJ7dFa5ISedecEZPHgfJ0g7/vUE
YJz4OAE50wnqomkPyozdb+MJnBok0YHl/EIlcNQsDKWXJx9lG1+aACzaq06CEfyPgT+c5y4QJfXR
6PHwwUJkToWsspU+QgOnE9GQgEDDAuIZ+fqPlcGpUwMD9Hkxbpv1u7gIPq4qZIBJ+enToOz4nlZ2
CO08A/yBkPS+UyP1LtjUhS2X1O1Hvzaryn2TlHyhB0ky+Sl8vce4aW+0UtRaapsVyJSyGlEQlbWH
NkD6qGJIIVgWay9k91yEb/ux6hFO4RgvoSNqbFugXCZ0Xv+w02ydlZBu0pGwpxVpwrwsShwjhD50
bTo7DfiGByny1kYWyI2t3cD9dNvHNnvVVHXkKjbex391xMiVACeBMSBmLNg6DhPrr77bkwMXUB5l
ReqeRDAs7MgJ12akmy/GEEIEywyg/e001kubOh9d0rdAQsECFV4GWM7oTKNlAgWyHsLzZMKuEOGq
cT5N+P+YT8vNq//X3PlS/jg3dWumlqBPFvtBtfLge5k80FE/dmcbDdTc+upCtj/8Zpf/WsrUrFNo
q3gPGY1ULbCNYOcy30ZGXDkHyyuyE0cluHhPuzK7tjVkTmogW5ZJFArqIqBe3wEQru4+dAfJRL3I
ZRBW0YoSwRVfi/H+JcqLMTaWC9aRpFNIErRm16x0L8auPn0kEpKD9MwWQLcebdN/o+0BmYYw9dYJ
sgyraVsQexBZ7VLN2U9bALP7r/mTL8srbx3bnbWCpm+5yUf1dLEpwLYQjtJ01Ji6XxyitFlbSd+5
iB9iAIIiwyhtmJUHMwNbKnVpxPLwerv5HCGba9nw/jIRBHP6AdlOyHKmuxIf7psJWsODmafFus6k
egvMDBBQ8Z/2arSDdfxPfwtUlhAvi/w1t3UUOJhV9Ybtz90YVI+8fL2sHZ5EC8/mAKC54i/fw15/
AEXfc1vFHurmixrJtjIAXzu3wb4U+ZCRsNg26hzrlgPWgTrSxFxpTZqukF2UT0YP4QK8BBs76tas
cu+WvbWSFAg/KC06215kEsRjCCiKVskn3Qb02kQECHxzsLXcb681pFZpOnnIwIEujIGC4mkVC5HS
QrYCAnKY0LkJPwtLv4LY/b3WAYmxeRXjtTqXz3GMChlNw70NdG7tM3KZ/AnBiiUQDvK5E8FIKpXi
vdPT2gXPgvaXm751up//9j3rTSWm9i3OQweFNiK/lKqOoEEGsfoWoJM7wJgCxP9R/pcbR7vWRulO
GLjVRovrfoW9uthng2m9mml5C7xcv4eOlT9kGYGjj1uvg4anWZL53pK8ELT/Ookn4uYKb7gD8uc8
VQ/FlL9wIIa2U9M/U9r6C45SiJ2Lf+9oSePU98Z/LEA96vs8By+x9Z0G/rAZQZJtzSKVv2k0tfMS
Ostlplqgh5jqf7E0g1i9AD5WeyBT9bNXRnpFcKA5axBStfHqoq3IxmSz1bxKO1IvDUV6pQaCf3ws
M8LPZ7TNow0AIFoJ4Q1DMxdQSxygItoFp7ZJw1PtaoZcgMoxODljUwHPvNYV0HDkAyYZaPxUQsNv
CNuOHCI7x7JV8Q4kRPhFwAT4oiEWjqeAHRv7dDQ3sy0Hgbg/OOk56iTE9Vh9q4pCu6DOQH9uoiZZ
1l7u78HorT9DgRlhMa0O1jRa2L67dwdIStFUaIkGF9So3miQTEhaRHaVPGtyXDrovnmhiC405Joe
VETcIt2Tu5mmcpOIGAGt8TIMTQ0H30Ayi0YZioCvvEDQc7wM8gAMZwFyZfaoo769aDbeOWJU5uRK
83a1PURPWatFTyX+h1Kex1cyQcbIPEc9QJpOj1eIwhi8be/4KIFMeZEurdyBrpdusi3SQxjv6hQ4
XeyIaTIkc8WNIf5EC0+mVHf3PLDEF1sEtNPawr5tPS3a50O2AOdzCdH1cVG7fDEAw7/RAtagolOv
rBfqifGyuaYMRBP1aDXNtxliLboXlbuP+ZW1U7KBWNjorUkHanVmt6UeXRkeNXJneZB3QSg9w98G
oJBVrSVyMy3ASu+1HhIH6nP4gqARws/4g5/kIo6a7qbZqbqFg9PfZIn3oKGK/W3gQN57gUB1uI0d
F+oUcR/V678Z+dNYyvDVk68vOXy7tF4jY/VM8uZ5bsu9rnuIg4bSeulD+dEVI+CAukEJLC+Jn89d
mhsBtbRvmPU/5pYISVwz3JjXAizL575HbHlBh4WBfxxls3qjuhJGpxgzjmMDWW9kXgHYsyPVLUMO
Sc6lKx652VVPk7xf6DcrO4UaFnXLurXPZRHeqUcSf5pqf9t5HB4REJEPC5ilHS1GHlnuyoernmhB
ci8t62NBGkuFM/7xRLlQDl40AjVca7zs4R1F+skBf8YXRD/7ZK2YhngzouqTDznmiEBe7S6Sqy7w
oPyOaqJk3VajOJ0fNNsviwERfMOvDqyntJjr3ltu6pd5lcoJKtwk2u3k4IWas+OgMFtM/bjO8Q8e
92o5XRyCmMNVKtdYQtvTXs/r0FHY+yAkySodZETjRyFjaja7tE2yE101mRzD8lD6VZvLyguqlV2G
CL+0uTz5Y8N9H9IS49F/2fyh2QUybfezLzChX2fRfLJ1LODbOml//K++Oco7lzLVkpWGV7Fz5Bt4
m0v0bhvplTUAZWSZwyJSVbmFmgjKGUYnBXjWOYpGd3ISqLTTDNUcyRZPU8bhGCgJ7AawuMrTcJr3
sSIvAdtJ2OqjO3pPFzAeqRwFIVpghZvpVHQWWtxFhnRre+7f1PsySoc9r3cSiP4D9eZzkjPq8bEN
h0r6kk40nZh8OF6sTiOf1WT7ch3jB3UtPqBOxWiQwRm/Eo7CTdQCOsD8MJH++Fhn9JxPCJLYUxmZ
UDn8/NzzBXPfytfMr6HPSktNy9aeLvD/taNL93j9zqQjtlWRdCeB5AQKvnRHntqxkfFgb/Frfx7G
v7smkGfDj270IXfyoaEuQTa7AQn9Zp5Mo3OX/Mjm4sm2c6R3nOYLPNig8I4E43hLEWXXn6ejsYvK
KaTgoK66/mNgust4A26M0/DoTfebeTLdg5x/u8yj84JfTvK5Cs39cpIQcOb1F+O8Ti2g6sNiDP9x
+kjFCJsihLQCx3YL/oq+OYjaN7MFHVKT1S5SumMz27440jD1Z58uZig6++I0z5xXy3yrWDGjG76c
i5ZovWTvpb5a8rwW0NFp/GPQpaqaDr/0ea6hqH4as4FqtkANt6fxMLX8Ix0prwe78Jf585CFJOEK
KcZyOQ1Haa1Fq3lcz38BmKFOeGGWpwB5BwN8j2BShs7PohMOWkdre8ALwJcSe413bsdo8jQOYbdp
Dtlo1Bpnz340N2iBi5/Wmub9+1w0xU1LAM0Mu0DEmZVPunHopIZXlLFjprw6FE2TI0w8jnV1+RT5
rVzpQ1tAzNAoADDHgAvFT1EkyZl6yHmjttDu9+RPpsSMtU0k2+DjJONCpl6phUQ+AIFwrEGNxdYR
vobp7E6i0kMV2PhmPs/O0rpaBaqvEfb654qqOrkIkVbT2eum1M61BqGevmfZUgNwbhN2JZROPydA
QF6OSZJhOjN9juEn3gXYdBWGloV7OxxDm+OF0kQoERcrwax+wxHftAuD31qw4G16I4SGZe5CKCfp
UctU8O5U9wV/TYmjIHQemluIJx5FRzLH0E5GkASpA8vX+SutARZ4bUOj9v9cw7eLFj+NIv8mzQWv
KvHTj1tnyeJwuICqPziqYijWg9FUP7LU2xiVsn4WlWqBNHXLp7TSQc+M7e1WlRXA0U335neR/dNK
u6d86KtvWh/pG2XKcJ+AmeGuMvBDkUerAaTopP4bUkI6SnL78KRE1p0hAo8bZMoOYRRki6IOOOJf
hvOct7G27JFJHsVM3ee2jtWmlQGg1GXrPmNPEe7L1E0QrhudGw+lIUgv9k9Q3G4QfYy9k+KodfMV
dCrcQLvSkYESnJUFDdJVoTM/B+kDP8TIdp1mF8hq23sm7L/A1h6iRnJcIKiMErvsn46t1B6lieEj
L9wXI5PDX35RAps/qPhqsiq+tC2vlzTQgTq/A/oF7NxXJJvGGtkUhefYEfsLMiauZl3pSOhcLss8
TTeFnptQWIrym2F1wWF2sVAqfZHjh6SlaBrqGNSO5bj7fUzTTbky6tKfTjpPrjP7b0i5ZXvNN3+X
Wa8dI6eBGE3Lf4SawaARy4273wRrf+yRCWwjOtOLZ+poNj9GVVveqOcG0OTQ2Rg5Gt2tBhlv7DDN
vSY4e2lAlLQ2Gj/easAIvEQALW+hWQ6KpnHUqIWzh4QbinPGUcfnHkrNI7DDj6O6QILALQykzTGY
WH71rLUbsETF3RIv+5tWM6AONJ4UtBVvKC3w8eqKeWXgeKhzw0Qa7HMU5kVG0D8hEB2dojST96gU
1iX2NQBTnPZOjagH4yyrEEgxmJLRKyx64+SW6QXvHj5YtJLOhCil+0wetE7IXMCKA/Od/MkEJiS8
VvpJhlfffxZqwfSx94ARmGw0ELt490ERhLegaWRr605uRRTxZVlZOKOhQ2UUlT/ImCgr3qAqFLf8
ocOVhUG8caVdfPkASnjtuhUCYOyWewirOtiZujlADHQCukJs0sUqr2xtPX0kDkTmUuS1sZkutgG6
KEbmf2myMj72YNGfGlmA92RB/ab+nRmxBjaBULlLMoGFMdzESG4vzFFjWOoCoi1QbT9ZYxxVoiJ+
UYpQn7qt1/zTHWOw5Eyjf8zVx6W+OFNI9v+cOzv/r3P5eFXzib6c9/MiIbUgtjKz2Mp2kh40sQBl
tUaAMF0B+ttODyC3FOCpvjAcxzqzZmRoGrt+Wya3LvQkNCNi1PPKIL4ZyHKDcAIDjfxVRaFzoQ6Z
4zzvN0mHpBDZ5gHTU5e8t9rjvESEdNTeAuPldJbZFyX8fJGUQb+bF6kGjZ2gOXIkkxO2tQ+sYoEd
TYFbyuynd728lv0WwmHJrQxTfIaytZq1yDxUfQFjM9noKvwq3yDJk57n6TUEgcFCEQA9MC4wDzAj
ffNdX9vPnz4sveZQlNm32UT+iG/5C2ErsaUBOlXADP3sNXJFHvME08ZLbNFGKM0Zzzd96UJ9V6wI
L/N0Lw/aTWMj+KnpVblsUOq9hpy4zlc6M8J2IbMQOaXUdJEfHa1c6NZpOgzCEBLbLdBCuoCt91xv
w2LoD8ukf7PLOkEiOFzQIM0qxql09IcNFeX1hkHIenJuWWgB+Ik1yXm6DurPF0NdcpR6hMukfoOq
+HVeJfkqazLn4XfSWLHKcTed0TsPE8nDU5FwSCA69oM8+pxt3Jz5R5fL7OIOlq4vKuVkFyXbY2R5
4lBFGQbGUWUwU8e9J/0FEXcQBtCMsSEXaqySA1capuXGSGsDS42TybFRKlxGQNCtZu9pwUEAh+UB
2rwcaM40E4iJbJshtjutQZPoKmi1GtpcKHbpHmSaVhyvmo6G1O+PXavWs/88PQxagGWy6JJZPnv0
mvwNrVF1VFYZPZzQMg823mgX1KVGwiM3B3WMEJd8WHYogUcFnhRZzMBeubFEQVVpIayJmjZU7YI2
ZwUSAdwy9R4V02XdxCu98PVVlvdIg7XQv7VMvNtR1++95kINfjrNpdDcbR9m5ZEGjSBrL3TUA5d5
KhAnIddpYRqoGzy/sWP/i6bT6LwuFLvLdeWF/dLxfRPKnbH1MCXHNqkD62AWJ3wZam6+wQ5PB87c
Yc01ql2gmbwW6lFjlxzdCBRwjgThWlxV7jQwTXEg/el1enGQuoYAjVFlxiZFrHqJ3AD6kFwsbn7n
bQIFUNTkI/RQn3wSsxabHPWrS9QOsjPyktHZa0F3DFB7aq9TT9MXZFQAQnTTIXlKHiSnwH7DO9wb
wJ/mUfRV81SDXeHSo+bRQCTqiZqWZ+XGB7fDarb9X5MkiFduWvlKKZiwRtCDcXyz1piWQQxWP9lS
+eWKhnupym1vyo9hIP7VMWmjRZP78hpreXd1GjzRDJOlO7JRU42jXdN+bwrTRF0sem6DOypNwOvJ
EXvd9pgYGYr5I/Pg+TECCcjwggQIR3NDtgDo63U7tFCS+Q8/MU4TbvZodW5u56l0JGI80sPa5ct5
ACFLo56WImNhJ8Y+LZpNAnDYqQoKZ+cF3YV6Xaa5JzU21KUjslHXH8yfeRQV2//yTYLSm2ZlIJ6w
9XQRsp5DwQeZGycq5DUF6zT1qDHrqgCpBGCATWh0T2Srfe1RRtgbUC8McBlaZk1jZJICOrp9DswA
TVJBrgO9nkSg/O4RwuY+K494kuIQFcCAonjWnmzUuNgO+ctGeB5oIg3s8r3EO/KxyXvXPUY5wo68
rqJlmzUfNmmyGu/qnz7kSMMIsqtoFRjy7xjk8BsamNeaZ8w2XQxYixxp2DP3IDt/jaK6RTgI4ZSp
GQMyX7oCRTEdHp/2GNt1x2YeJFv1jwcNTqZ5NTqChy0bdphn/nmqf9Yg+x+nqgEgWBV9JE3nNbWr
feTaLa4pkofcCV1wN4/9lA47J/OWjgnWs2isJZ+GvhxOE2guzfrSzP7TUtPQbP0y9ctpp7WTBAyd
foDXpLHgCdsLHaWh4yE1Zs1XXVNWB8bHgXwcmA5pONFSvFK48V46KGExmL/4b79pWaT79K1r9i+0
zHwSOppcuqbPFkZpIMMowgtuLzvNgiBbALGpC5mosWPGVqBHZevZRkcGpFP2nDWPzEkg4g44wy4e
yxqpmascLQTHlm0LmOtsm/1iMz6AOUa/cQkyns4YKjCVMP7qmeBeKRBh9EOH313pX8nM6kIdbA01
D0aIbCW0sPC20ebRNYbAljl0/p2aqOfxwYoU8A+fNnNI803XcUSsCt+/QyfEvzdJUy+bulVb7FlU
soSy+oumcf9YFxm6hdh2dlVOvpVuBcCKo/6LXK1yqHdJAn3MiLfYNomsWPoBiPBWAhnlE2K2yS5k
1oN6nlnYpwipzPwwVIVYMt7rK0MDMnOB/1j7ROPkmae+uxEI66K0oWOX4d9NY298nklwLPui23LO
i4VWSGPjGS+t5SQLvLbWp8GIINwLMcVV2ekhCJtK47nhIUj3bNzDWGoYz2ZWW8emD8HIOY52Mknv
Qz5sCq1kz42/AdcB5qTlymy14E4+BRClH+uPU0rZFivU+QKVTL7j+hUHc0+z4CIDNb1brdvOB7cG
8tHyrJWxcYjCDiEbPBUWkJ6ApJ/ykUJPUT+/CKn1TBWfgrFhbtMcyw7Kz/bQgGskzf4edGy1quyX
XWrIOye2f0fNZrKTRQoCx1zqN6jeQxJNWfLdgwY8zWkTGS8Se3CfS0OrN45ms2PSedFFooALAPOE
/ciMHET0WD/L+luja9pr6NnBKmEhEG5DYh6dBkXsZs6dF4g3vZvukP3tdtrKLaC7YbdhjPiXLfNr
hVLnXdhHgF82hv3kjk3R2L9dr0VgqwNCFfVDw2ngwQv1qDGakUO0USh4GT1AopbcazDy02xaJ8Lv
YW1rCACSjdy8pNz0vdVdi6x6twT/YfeDd2uhqrBpcrxzu2O34qUHbcfcPWh1/J161Hi53d1sQPU/
ncicZ9YjTkV1/DK58ltUVUTuZvYdEv1cyu4Uhlm+9JgAHdC4MwsKD5VcgR39L0ahumqDYhjs4UZ3
OiJvGiBb6WRYQkAvt/PiR9nI4QgRyfx5sMA66wMKvbYCPX9GjC851YInCxolGxBv4LWwHtRpMlbh
FyjqI3UdyLhs+saX03RV9+3BQKSWh621RdqxetJ6NIiAL9oSPGNkqvK0BSIQySaASaonsg0cb9a5
HPwN2UI7rZ5ilCRaRpdeycOtfQlm6/6detSI8amPJ2EyTWLQub2YQmwawMQ6IEzb/GyB6ORsgljs
7ILQ/8DAXUamLy7TIR+aZBVmSlsa4xRASbI1F8pbNjlSqJ1A+hHsGOoeG8lwjy1IECZKyM1s87qK
Ld24jQDQgF+T2uruWGmxMHwX0Syb7yPAFY9mhWrgsnaQpFIxGDDHho7Cwq4uCcOOPR3AY4LfegN4
/ziMbzVaJL4TbLs6Wxel8o7kHId1faEjm2UHC7CfA/VYancQZ2w0D6Wg+ZumaQCB15qOYn9hLjKU
Q/+qEZhm2lhFA87cLOj7h60houyWUXUAqZx5iT1RrriR6q+9b91doAQ3EH9AAFvTHf8kmiQ4lWND
R7EDvlfbQBZt8iEjNVNfIQVxLKGz/uc8LxjkoqocpODYFcn96JIa1d8iB5KfesFooqMQlB8Xl/XV
qgQAcjWNFlquL8inicxiFzvZe0A2/JkLsOzKQJ1rtobwKJASWVI+IYOTrkruiR3g4elL1ki8hVQW
xwe3khc3KRG6iCCuS6N91oX7ZiiLJY3yJlUnwNayBXXToZVXAOOu1OtDzXqKS+R4TTNaQgup2yrI
gR/0sUFhgnUQXZBrSPng0IPueGzEOt4aOuCrYmwSWJxsVW2dfZB2H+eGD/pHN1AgaljMI3REwxL1
bofWfJvHyFwy9s+EP/s6HtJrV+uHc6kP/O5U73pjIHydl/wuRkuMSCMQu/lkIjsAzgA+A98J9kR+
J1MRprtcxuaZemRXBR5IoBc6kYlW1xvvyqvmBeH/bmtpWY6vJzSfsVlVxzCVWbTU2/LN7JPgQP40
0wvkbwUc4EG5PiZEHERwemDpe+RI0E8b/Gpr2bKNCqw3hGMR780kaOw0kDwbUeatTLDyIZ1T2yvT
BazF0YWxApVt9aRSqQDV0vunVkrEwcGL89RzswbsT4QoLgLpYF7F2QPIsHzlBl71iDuUNDhKqEeA
SpZVzmX0FOC1CuBt/MRQ2/c9MC0xRvsqKKREwXc/W5o5a797fawdhIM7CpmTCLrXQxpwkA3q2YtW
sA34vPzvyrWrndVxa02L2YL9dD1ruDHNru5NNLx+LApRtlwDcQN5xba5Y30vnrmGvNN8KWavxAo7
rfrzUsC91Hy3ZfVxKTS7aCxELD2Uwy68DNU7YG1A/Jh32Bw0Ph5AApAwD/qyNf/FHeH9THsRLx2U
q98SkLYeRBtWm9JwrW8oGb1nTe3+rNLiL61Lw2fhlchpSz/dqyKJnpSBKiDycEEskAAP/uaIJgA/
CutODKiss97rGdKTIXu37F/kybBDWUZewZcaVOXGBFr8cJFbWZcoAwRGExEasvFy0fR4rJNldqCx
foz0ILnK8KuZHJpIfV1BoKisCfVey9cp9IWXQN1VJ2qQDwLrgcbX1JN+JvEOwQEhyV3V4q1hPKSh
vI3k1jQ3KBECu13QJXuexNF33GxORluoJ1TNdndIk61BgVzdLTNFJMoGg2TeeuBeNDv2QBA+uuJl
Y+c0DpjpC6uwl2ULKQRyHrpGXa32rzhFqTIoG0UZ3cXYeJrP7mGnbw3PVmdPHz5MgIH/rRs8P5AD
2XVLz1FQgVgU2Wi6b3K2pmbyG1dDJqXaNjr/VeGvARm28A6K2PBut0DaG37Pdsihh3ca4DK8JNwK
T2QCWgOqKu7rPIcNGfJZRldcjSq8WixmF4Za0AfDDXQbDTlfOV5dP8KRhDQ+0xD2h80jACEdgrGD
AA4R7okL8JqTuHcapCmIniCUMPT6ArfxK3hCk20QBv0ez/n47rAKcgEVCBtV9gYKjOY910t/aSFR
dDEAyDsOla6vaxR7vbKCnVGypL0bQQ1a2NJYj0UQpwBaySc2pPHJwdL9hozUR8klSE6T5i88IEqo
Qo0+1GQItu5yGzHQNNfZ0lRV/hPx/FU8xMMPL2dQi67N7IikSgpNOHiofEi+o/itv1Z95TyaGvAN
zUb6yXYsBwWRAOOVA6JZjGv2w2ZWfsPbxpYGaULaj6wcCHkufZXLhcOQ5GqU/kNIVMBZmd/tWxS3
fZfGlsxR5iiU3mGP63St8SNx8WpjC/eB9CwDextKhkvJjB8uS0GQimLqSw19uad/r9oGQ7dHOsYb
Vx0rbDagBfaXVYnC7nCww6PrZ+GRurMNeb8CxYwnskTgrwQ/6Kfb1Ac7Lm4NnKsd4mMbhJbCmz3i
d7EhNRZWm5sHgvMWHFShBbK8axotdVAJKRTZLWi0AioJkORwS1hfMn2uRoBfWg3Kw8ahkaCqFlCc
BNQFe1j8/NhFN93mFdUtbhVbrw4w9UDAeHLqsgq/gbBHWL3ypPU6T+qF3Z3rGnDhdaiL16ZCmgzx
SechHaCM4iB8L8cemVqH74eI61fqiSh3V7N/CezkUceWDkicflMNjnUZKwkuLEHjKZAMMXCSkd0C
tOlCR9SYA3cRdsaspOAoDPaVYS99EE3unIGX+wqyXqukjdV3OTRqYRlOeM6wjX3JWQ6G40DhgRB9
uAGlgzxt68tkCcJ5d+vr31xTZkegq1PURlUfDQrK0xPZQOHc44v8HM7iV5pAHr1nIEsGPYED3s+k
njVTY/vAS1tFJHDz6z9s4FWFwDrQ4HuyqcgUeGJ/mcQANAdgfclZl56oaTWwH7DhqPuJAlm8baIF
MyMuh4aLT8eo2IHnDuF87lVL2wEVexvqwFOHnm+shga5byb19BaCCeVGR3j2y9RLrlxqH5ZChcA+
oQB5+YerquVWCxAvJTtNsATgdPGQgdV1XLYskh7vQ52+1DrPP4dV758BQV2hRh/I9NGkcYAhFzQA
HIy1GmyOv59WwliVCKRb0RUJ++AMjh78JLXJk9znFanbdrgVJEjKAn/6z6lmP+B1siPPIWcOHJ4d
vEtbmi+ePkopGeVPofvmS/BPD9X6wCckqJTF706rVesv6VA5KFHd/GnNRq80CJagdHqKkBo4ReBN
/xYZ/GnQ0/Tm933zzQ3tZQtSiUcvy+Sl81/K2oIuVZhUgHHjnlnXKFaMLTBM+EYGQVEjQ9Vgbnh4
3qK6HMyGEmnAvvNM8KdEqzFUc5tsyHCATDF0kaZD0K5Ya+CAGAbcwmkdcuxqP16VhRxzNOF7DIDL
phx/HtQM9Puhw5B+RBlQfNNQUEY/pQ+GMzL5fRscaxfRL872mgOIPdWtuFUtFwXr2Z66NGAFJbi3
P20s9jsAShvbfWsa7w2i09o1aX/zkQHKqXl9/8cylVI7odSuUfubCrAnp9GCGVSNnehIGIOweAEe
pv67K7N1C/THCxD14TkKQTNOdoSjg5XVQ3qFR5b6Xsh0XYdlAqgOZDfSgdVXapjTQgJxlD76NDVj
7MCLESf9tJOpGu0B7LpENXGATCug6SVbgeHBPDbFYB5t6EOsmsGDSITGzWM9NpBvSqpNwj25tl2A
W8IINJsxAHl70Ie+U0/L2CgaC3oe1uJKyIZsdnUDF4e+CUOrXvrjrM5n7R4QBajsVba7bFnQHZM4
Vt+6CCHKPhY/QGiU7sKwSCBur/Mf0Jy5NU0WPPVMVpciQJ0X2WUauNjCDt2xy+U0PfY8f2eGWrb2
+gHkN5XX/MjrtgBGXlUnU/jViY6omVxAi4RPW/GNJlFYXQVDsOPgWwFLTotikiJwfpp5iWihOfyA
YhT+KWVVnKDFkV5KlkZgL66bd6t5Ik+9jPNlB2zSzUigYVSHUb6pc5a8ul0J8D/WSszmJ/CECvUE
OJsKq2BXjWcDRAyZ4HHbreNszEr1Hy7UKtaq657TsNglVRI/dCP95jIGDnNhRQ9ZcH0PDTVrQYNk
41qO2vzamTy6vv/woMFPj3mNRETlKpPuq2lU2koi/PHDqMxfuivsm5an9a0vQdxBdsS6UUFj6/6e
dVnygz+T1crtYc9Fr63SLP0yOdMh+1u6TXIv834P2RH3738d/D/Czms5ch0J00/ECHpzW96qJJX8
DUPq04eg9/bp9yOqp9XTsxt7gyASICWVWCSQ+ZtcLx0ZmbxaXaUpH5Rn6OnWNCCFyZtY3qfyaLS8
dBuFLCG+B+StLM/4HoDB9F6AaH4w0eK2rcD/aZvdez866BUItpJV5ZtsbLvpMPSe2GYq+8SsTO2F
4In3w+akYuj9n0bRvBt2rryAkvK5MzjJmU+a5pN8fTQeJ7+xF6GaVz/+9ye580+SJxmJ525dREhw
DgssB6RUUB5dNnNHeRRoLXym774MNtrgbYyuePor/te5squ0RXkUHc3tUt/9gqUyG1RK9m5ZmHf2
3CSOz1KkSLYKOI7jX3HyCpRcK4q6ctr3CY2bxIgFZvki1wdt5XsmS4p5W9UIy0FASO6k5PbJiQxt
henur/HYU9J9gEHWgIbxCt9eZyNhC5MVFacEJIPENchQrwS7OlRRjJ2RD3/NHyeIYJGhj+sg4XFm
W/Ujkk3Now3ccS2En61lTDapPz7kovBOsjfFIj/PJ8n5MsR/9c60vXv2yjt/BPUl+ZgFPUO1wvVt
/ddalc0O0qiL10LF3YTUULpLVPKHSjYa9ySgjPsyRf8bd0Pw9d8xNxPbZDbSkzHZiIi3aGMM+zA1
yH3L2Hy5vO9+XS6u62qZqpBAZKlacXEKuhEOKVp4x8g8yzhvL6rZSP/8oi1Obfk4KaW69hTwdl2Z
VZekGJs1fCAyYhTuV7A7mufSQIBLr2PnbbTYZOg6pgxjF9+1qhj+dchV56WpQ+pWdiXAW7HQo3E7
aon24Tvw2HjBfrk2vnlQ+z4Q1c/XyRjmR2gWeMuYtsE6LbC+bM87qDxrganiC1bqjrID3qih8Wf+
kBOSzvxq9Bm+ivHYLmpaZz8LT+MlFvmwCYS39cBan9MkGzbUhZxLOFrlWusL8egPTQ7jAp0Ixyqr
ZddUzovam+OiJfU3qxNouFNcB8SkHqigLIFbVFdk8aqrlifNsq/ibidjk1WUp6yKvmRPnsSa9WPy
8v4kQ0ONlnzoedsmCrN9oDbtyrfL8hUV7mmFzI2yk92xUr4qd6wupN7Fa/MTPmn5OlJy7pxiQNGo
f/4D+pDO0AjZvyEl1CDYsdJ9kSE5KOOVboOTkIeRItxt1nmvsmfEyUsRZ5c8c9FiSxLlQDbWR/OT
7nfsuytH5TzVGQ52mirNPozREFCdKr/ji5cuG7wJ17KLxXZ+J0aR38muMXb4f7j6KQCG6iySRDXX
hR/by1uf/71Hxt74aOKWvPc0ebNWtIdb0SDOGYw6OeE73ivNbJRc2EuxV4JEs5RFVjn/GoOqHuXO
K80xMzcr5ylBu/HeH5GjmDdkHfW+nSKaYu2XnvFqzuDm0PL+OEnPdJ7cQRceNc8he1SMH/6QjIgJ
ef0+93Pz5b/jpaX2e7eMrO94izPc2pPPZap7AVQq6iuGGRUHqiqP8hUjQ/JIrevi0PvT33H0/VGu
dIbHRtcKyjiJe3R0I34MJuMYzxhuP9DSY2FALpVdvALDjScswLF2nb+WiYVkTZGqp2pGeBd9ijGP
76N2xDUo096u0QktBQkqCiRIzezVcp/kBhDZj+kAIzZcyX2f6zjJssscVNIolM6zEihni6bTPuqp
qp6KoPv0hZb8wI/7TeuF9aSyyNm2+ZTsJriNFIjqzyaM0///BBTs3wqRBjuopB4LUIUExiboADxj
9uG/piWFqkyx/jHD7t5rNP0VLc9s3Xr1eEK2xmB7xVRDy/3Xtm/2Zo/Av4B+ugrzajgHczNk4lfz
q0taIkn6ekX9IBoXMihny4m9wGZHXkFIFrscyVvzn3IwI7jeQxBq25IizMPU4TWYpCNpwMpOrTNv
cBQxjenTGKgRsaZXT4PZqid5BDiMp6085J4Wh8RlGTdPkSHZ/NWV58q5UAM2csb35Zow1P64eiuG
XeDbb5DaS/cIoDb9hHF5mZzMumpjUF4jb4kHtXWVEV8YmLshVbuXXaQ2gIdCZ1/WLNCvOAuV1yBc
oVrqoSXY+s0eX7Bq0RVdfudYjXY0JqTh554M+Ur86wjZNw1lKWNlIl10EXpfUxtVNuqIp5UMyQY0
FyqGJMMRCgkbf1was0SIDvT82BkfBWmyg+x8h9V5TMZkw+J6aY9u/xhWaFCLIP8YIjwOJl/Xdq7V
eW+19Zg6Q/YRCyPfxqFfbvO5i6moX2IqmCvBtMtsNd5MapR9CJOSBdCwpU+WaOl4+fSY4wu/r8LY
XsjurbGgQCkJ1FZrnpKOaXMJgmgjB/1spjD6lRpZy9i0v0Y9cs5l7eASowhjmUvajAzeDpv2mc8V
UsE8j+qQc5ZHkByc82w0dDtNDpitDXTb7vELifgcpZtWMdkcZdkhalKMPKF1gHufQ/PR97Q2zdPm
dppoQcnnytCsvif2cliad32fI4cp1SOaEZjvMo7cCa8Qu3wDoTesKX0kmFRRiFkUbBuRAVnWSuZe
biE2RrOinohwvC2Ke4FkFU5LWD55fWXCoQrBu5ORxTMHkagMVb/5+BYJGu1uSiuL20KLkMwIJqdc
59A4l7JQrer9CJzU7n4Fb8VuWffudIoGhYKr/XddWw7IS8gBeYlbwdvWYvKXVf/KPnBa2T6JQifP
29eIOo3Mhgaai5q10Q8b2a3iZjeZZCY0+LinfFD1WzY0MWsyEE6VXVSlyx7SKvgh56N59OuyoUva
0MTx1Bqb/gXW/GIEx3KCwFSdWHJUpwwB58WcY4OU+58BOSobGZPzvmOp4q/Huoc4P6h3re5OT23H
C01QA9g3bN6eBiOLUZMwtfW8l3sirZweQr/xF3JUjevmMjX2+XbqfL5rPuqZ2l1lRLBOG8K+Ow+2
yDaiVfDRNbvnOc360Bp1de93zj91bTpvDpXTNUr57W6aq1PNZK3ZomfPGmiY862GNcerSCMNkDnu
wbTi6U19U4NRf3BDJDW1qH7Qej5De6zivVOaqBX0LlWUv/tx3ac7SLCzc2H4pSGl2zVl9x5V6Ci1
sZfugZZ0T2plPYnWEV8qi8aFWqv5vdD0+mSqlLoUJN6/RuPXmUixkQZA56rKqlPcevlucPtfR918
ZCndm+p3MH9mkWyW9ukuMNv7pHYayjuEZPPdzX4PyFjANVYpyPnl9+TetQ1MAo0QR95mshdFCtSR
Wgfu2k4/PvVD7F9s4R0sY0JezQJl7lGYfVRsY3jyFOggrlmkp7KKx6dR08cVNPdmi2YwgupaCvdr
fiEVcX+XguU43T7MWBnuOs/pT+Dk+Wzn0RF2xpodbLOQmWLU9dBYIIOdLZEh89Z/pY9Lt0mRfoyR
BW0tBw1KXIYRkj7qPXi+wRivTR8WF8VV4kVVeMOb4tfaGivMfCe7k1Lz50TTFXkw9wCzZB/1tlgi
a9Z+JUhUI0zt/3R978kRmfXqWSrIzsyq73QRRIcADP82c6kN+gMW9D6Moa+hQRferMrrAM5gofk6
BVcEqXf1nKHk8R+vnLkrE5ZydBw6fVdRM33+7nam6B5whYsWeUVezswfJbQ7z1DrK/s4Xke4fvKs
/DUokeFo5MGBNX046LJgODfdtDcm+HcSCv7/Ovv70vJsOfcWq/ZR8QLZXvxjjfwuVJ/rp7qI3E2G
ncFBWEZ1MabYWk6IrH8Oio+scWff5gLJL44RnwcJHnEVVb9NixaE9tzrhlQFbAsFz9d0HgwK+DQ0
x4dVPLrN0gHJ25NliGmVyQhwAm5jFAp6sp6o9ZxlTDZDsq+qWDupSm8se78RXw5MRVHyj/KdBBE4
l1V1FlniZaRKlmmu+EpCD/GIyEIBd1LG83+fGVkIf1qJpUF+TBYtJOm3FMGArfAgF/JQsj5OBr4y
H7jv+RsV0yvubUGByi0WMh4qVPFBe0d7N0u9l8mM+QInq0jFJU4r8uapNZaG57loccfuU55P+yia
+vugHNwnLY3TRaK45UkOlh5FEL11rZ3sKmTSN5Xu8g82tOyKTN+CzYK/VfmDV01viJdJHe0NyVgD
Ch5dhEytddJMmPnM3Xqo3NXQCGd7m9y6AtqUvm/1OFl5wIXOosZKDOFvdViQI6HvALUTteg3qIka
HbPN4TQ7DvL0dT61+thgBvNR90mwSUwNW202Ek9uEr1kJjhPTzv7ph3fBdZ/Gg+zwJVSoP4lB0QC
SSk3qL1Qzzo7EU5GgPdhfulatpJdOcDrGa+veTRTW3VZd8kP4IfGwmh098EWoffQDyMwIsiK6xGt
g2g59cCFoiTyd7e+nlT4bqnGWc7WEOa/L6GeywvIxjXik18gkm5DHem99mKDhvW3iNDdl5aeHwBF
uHdSM/l2pBUY4U25g9oIA6j3TftK7+47qvQlHKR4PAIHLH4dqm1vrxxVQ796HvF8I1KW8vA2X+1R
swo7e7AtUNdOtrFE7yyrCQBQhy/BkwtuatfZJX5gM6Kt7ZCKTHTEyLvQAZ/TVfzqenmRg6Wn/7Ss
ObXmAioyNC26OI7V4f6DXuiuhAVD8YwgauK9yU63U0+k/m4T8QKOlVWqN2x+W9QciiC+GEbnrSNs
wRaqXphsC5wO6dMye8zJSJ7KucmqPMLsdT40R/Wp8HQwHOyAo2awL4nrFSQIcBKxdd88yphsXPLU
x1SEB71w7UsGgzkNvbcSv20QY+mP0J9NHnA9v/dTIzyavjms8yFo33/PqHBbXGTzDI1i6pGrD3NN
+I8Z8hpq5Wf3GHWidZbm2FA7mG8F+fhRhuJYNG36DABvOHzHIy38Ix63mrPCbG38+L/EYfyeNL0K
L9Bj6mNiVThxKnl8lc0EAceILVyY5pDDjgxyPm5rDqyxq5nZOpQK9ajYb9Ca/X8bxb0PGkP50Hlj
LrLIUZ+jPgZYkPre/Rha46YqRwxTC/bzQ5SV6C9N4pz6abvR8Si7j425iI7pOVZJ0fukmD0gB9aA
hot3SpxTXEe7913t+2mX19q0rhH+hC1JSSyCNE3FhcZN8gnhcYFfIT3+NeYZESV1XCFdp6/EFBlL
aPEG2EPkt6fR6xeO0ZXdoh57+9Q3FM+BPvqxPkXXzqVWZKoqMmdx1JYr9jH5QUNb9iwbm4dWPS8D
eIdWD73mAJf731CkKls5QU6d5rNdZqVZB4RbnmQo7u06tzVFyDe/Ls1oHRhVnPPayMURyMq/bhka
vOx9v7oXKrFO9RgG4BscrajRtxZ7gxAE9UXBz3Oj1UBy0d3LqH3OwUS4w3boML76I+jZ+bizfEX8
GUxEoO0He4SMHnM2ap7lxZuEfUB06O52sowhKx6eamfahmmXoxw7acVFt0R9rvsMFcjvWELV3B02
f4TUSI3P+oCLQrNNI9BS8dyYZvBFFik8A28sn9za1lY2gqTUWv2VH+k5bj9ViINwDTC4Du/58b8a
BM5g4wDjWsqBX3Pj6mCZfnwaRVhCiIoVJPq7ZwxQEMzta+/az431EPmOfgUS4l1rO3AA9GA0JYdS
pc12Se3zOp5nxtSBHhzMU+VcGepI4S+Qtk9OlRWTvunwy/zOGMgEQmzZ/FYhSgchddit07SnMi/G
Q6fUV9NWKBjaTv4JE+wQRtmDTOAAUKbwDyf1GheusissJd6OTexcJ+stG0yEYofM3PCvsR7Lse4e
XSpcRWM9ykY3/XqDPP1IGj9K0Wzl7ps0vtxyfoiD2Z57G3nj5inqHHDZLffXSh6iPNi3wIuRtrAA
lC5lMAQOZ2/0CHM12SejR8p+hFxnJog3ln14NNIuyFe27QwYHo6/GtMEp9M37v42OpbTCGUxA5K1
zPoWnQ0EN0YXpzh5pPQ9/C3AoRTm56N5VEGGAvGpqdGfUZHW720rPslekAz6fdqJE0Zt0VJNhbP2
Ep11i9MgipppuDKmWWvHbF+UolzBlILQMOMlvqES3114WEW8oqy+q8y5yD7PUyqX8pWvxdNLBq/6
3KbwGWZaApU8lh280gCE3FboUUH1iGSXsHOHcmjzLuEuA/s9Dznfi8S9mOidLq3UrPdyMHEDc1Ok
mDzJUauMTHTAkGaTo1U1lY/RqNxQNGBh/MMYeggwsRil+NKaL61b3NUY8P6o0yFfGEHVPzqjWkM3
xvBWhD8DvNjA/kNv4cFWlHfW3PD+7dZ8D6qljPWNUtyZdVloC62BU4VjZ7rKZ4MKOTJWQ7KCHeKu
x7JqeAcrxZOOddhmypXoRJ4L54h0TDah6mt7obU/3dZSL4h/Ptz+XUWsffeauYcd2IPe2fwr/6v3
+7wkV9l/hVGwlzWeSQ+jpTmkzU52tY4dWqyJdCF3GvhNG2RXniVqIu5uHWqV976L30pgdNYatPG0
KAUqt1bGum+hZUmAGM58GJG73dj+VKB7O3Mf+zbYJx2yD3av9S8JPiuprWofNrWLdctfuO/iwXtO
JmOXz/GsEYLLp9WhicPq2cDv1Au8HGJ2UazxpuShZURmuqjBvW3TseiGbZGDrfOGLEdbdh63wwBW
QKeO1Hz0+jjMjUnZ+Ci7Jsi91WCgXwfJ5Jk1WYf/p1c9ICFXPdR68DJpcM3NGarwO9TaQXdkF76f
9GKTAdk63Jra+M/Rf8d0vvpIY8wMu3kgbVvlEM/NrZuM5z7rSccopoYgzbz5Cmr90yrhIMheUiop
gps8eeQGq8f2Byg6oINcjD+1wcdCoSu+iihH7MZS0oekFcWuTPNgH5dGcq92jbbMIFN/sD3dDq6N
ebuuAiiYvPArRg/tIJv091FVW+4hSqtfA7KLtsjeooyDvp1Wn8qp+tXkv49kTK1QZLd52JKaxNcN
rIQOKNJNJp7DMaXSpsjfKjwxVnVaFXvZFVW3m6rRvkJKtS5aOv0M9C9PKHeIRNSvipsYuxoZGbTA
6cJgjFc1Wfm97CaheGpdW7s3xix7FuB5ZVgEdnrOepvbrx9rMGt9uh1tdlhyFGUsADNAd9t857u2
9alolPycArdTM2PjVU1+e1LQFTw6sZpu7dxSDqH8wDoIBsOD1+eLsjDwIkiF8d7i4VKE40dYB8jI
/Blmg/Y/4annR/rjh+gs/4/ZhOVsmFZ/XuQ/4e/ZiqdguuB68aMXlF/lYHiPptPZB2VUKMZ27vRZ
jRgQuYr+3tqeAc0eKw9tVLOXsNQOcoKqJeaSHWx2jpxeubhVoC3kwEANsFTanZHX1WH0MORQ5wZ/
sjZZyCDrt+ogj3KlUXbCCZYiGuCMJvWdNo7BLoRQVS1uMZSrd6QaXuuuGC5Kw5NNuJP4KKqS53Mf
pucB/jxFafNJxjvP01aA9/uDPYz1C8qGaxk3B7feOImR7PA5KTaj2lZjgHKb8eQX5g8k/1n/t6QD
TbKAaIoBPO/R/rGqrHhO3SY7d0nqL2S81np/mYauOGIeUL61zkqeXXEXHhyTeolgX/aGnCVqcGEX
3hUw/jZTO5kLEYbuWrHNaK8rEMHbpFglseu8j6ERT4iK250KuptKvGzsS0W59xrNAbWk6m2BBuBe
p+viZLoPNLz6yPv2bMTZiICnzik+pNY11vx0a3WGtfeTwr1Q0h2XpmnmX0lkswCwxkuSO/0aelI0
pT+Cihd2AmLzXNlJdR6bMFs1o5m8C7tbdqpfwyQRkJ0EMJkdtgfs4ZKCqt3vJgwmlN26Il64dRBs
Ynu0KP778JomGGvyKJuPhANsVR7JWAPE+2Q6EVp3YFVWQ4/Y5hBn2f00N9ArrbsYXqHs2cmY3beR
i0LPmO3dAuOKRA2tDSZt9QOOyfWDnmNO7zc41UIRqR5kE46dvpTzZFdOLrxSX061RepZVmmHNHLu
PNUpHotpJ5+S8tmIRmy8BlJBrgvC/cbISvQLZRlMLZDSbzfIvpiI6aoPvWv4+0pT430/qiUgMKxd
5FEzx6auKo8mSPK9Nh/JebWqdjtS1RhG9PojCPRjog/Ga4wm7iGKspDbia7p5hDOcTDay24TG4Bp
9egR7CE2phOA+iB59tLQehqt1noqunRf58FwL0OWT3Ug1k37KAf7DKiR1hnKVo7mWhMAdgd1RCX1
WrvuO8jZ6iAbBQ2qZPHd90u+xHkZE/RMHni+yIcFiQyMjcFK7oVibuNBRM1jEgh1QQbCWmb1jI+b
b9NhFtBIFRW1DFHdyxC0pm4l+IdvAwwPrnbe+0eq6q/Cec68Uc8OckPXVFWytzQbSsu8o3PcikJv
rxUbOTrp430ZpF++O8N2Iys7ygWM7CrxDJOY1yxWCLxIjmpVZjw7czedJ8tROVmF7kDSKd2zU03v
mGUB/mT/37r7xGnTrykoWWW1bYdvbPavNVXRi8j+lejmYKCwWqUqnDAJZ24BhStxO2xl14CssTBc
XVwGwBEzm6FZTJbdnzu7Hc7yCLlLXrNuFa9lN7Dj4Wzy2yEqAH89jMng6Rg5KKjUXhFFTRZkJ6t/
RsNew5vIP9Iu7lci83CggV0gFrY3jFfLSMarCBD3VfQ03clupEQo/A5KiHUKU+Q8bQpPUxw4d7ez
ysxfl3aF52ejK2zuk2wT++leJyf1YDvWQJbCObGlQiaqn8bn0EkejHGaLnLMVoqXLi7sOzkW9Mrn
oBfhnRzTk16gklGVZzk4ORhptBWJCzka5xgpaNi/HOVo2dnmwpi87ChHMTcJ2QCU06HQ0/G5aQ1c
U91oBj3yGwHGRvI1r6q9HOWbBJVIMbGGmUfxg69W5VEdSnXjWFb8IJukib2VZpM8U/EDvcWmLC3h
3mjeUk6RAxbotK1QA2/xHctZ0e75UkULs6bwuyRbQX7fHW5Xuc1TZgWY0F57rgOuJ52shdKghjFu
dFEan2RpNJDpCGAPiWFfszR4LUwXXGaO169IeMgESBNCnUjxbywt4S+9SLdxv63tqf1UA70/FN1r
UXTvhn50s654x3nxkcSK+sjGBlJGXsHRnON6bMKAHyFKIDoevyagAW3HgxoksmgL1AgcdK5Au3Ad
+zUm87tpsBfZDFVrv4Y2HkuZ30CkxDbqxczvZdgmxYdVIPts2W0Nm8wwxfONXye4Fv5uHIrdt27T
48pqdrG1+o79NS81AQMreYZbERfJR6xK6hHmcOQB08swkSK9rJp3U86uMkvacYXYRnY2Bj07Z27p
RNuX0jXTM6SOgI152cIVn0ENgcVz764W/IYVoOrbVHmWodbWGg8gfaHU85UtxTvqcDj2npEp/cKc
p+P2u5kyB8GXSB1u73VbTRgMG1wbGpBUQYrPyfyCj/n3b2EaNWiuslqotfEJAJbz0DlJcs9W+1+5
KjC0uFt3Tavf1hRC01axxuOIrJZL3goimDzbVBtrWZaoClZD7L6OwRm3weCltseVBjhra8W1uzNs
rX00DJT78I22figV8DMfkG7ukLhEZd07GrU63OU52FxwxNEPPyVP4Zs/lNFpll3RdJchdaIj5sdw
QFwvfPPJN95m1ORmmdFfB1IJO5V1xG5Sk+Hq1iLm9uEigI2PkOcFpUnHXMsL+cLsLiysMeCVM0AK
iir8oVqpsxxGpb/zXR7vbpqRV3X68l2NxVbOdNoCV6egbB8b4bo7wbt0q4tIewIY/SX/OIM1AKVl
56UBfbYRM09Ob73unrQhEnHzn1+ymgwi3fyE7IdnBwyAc1PniP4AYV4V/VPv1+0q6RFgKFulf511
ttmu9e9Dn6Q7+KXxxkud/t2N03NkQw/Cjr44OzrkNRnH6w0aW2YSKzLziswj01AiatDG5kvLl7ke
gv6jUCmRIvn70gFL2fvgM9dNPnYfrUioxfb+c995CVU60MsyDuv6YFFyfi4REiTvjqm3jJdFclZN
a9zmWUG+vJyVQ29ioEL5Gfi6uf0zNuMf8ogdTdoq3Eqz2OhUYL/e1Oq0adsogk+UilM6LyQwiFuy
Maufc2x4L20Z/bASxXi1q1zZKgBi1s7cncxow3LQA8SCL8CDwiYxEGn0T6FW5sJU9eGhQ6Jh37RJ
vZ3SvH0q7OBfOUOJvQPSlA3LZ7Ve65AMjgVCpHCvp3Clo1Pw6eEsMRnFMTG94CybeMzE7eg71lv8
noAF/5gW/T7h/zLN0sqH2/4zpMS1cwJgCovCjOwzFTvsaIsSsXWh1tOK+qx9ruem6PWnoCntnZzX
NmMzrYTa6kvbz/mOh0D/yeSo58JWVsJys2Mx92Tou1GcErMq07tN/eMsLJSwP4RqvwsM8/XvAVR6
1LPl+tuo4MZKSiBqmZsew3RKj7IL1NPG4e53Xx7JObGqW79G4nlYjtyaqTbZdc119HaBkRIAornp
PcRY/qdveJaAA5UsSlSO0LOY9irrx7Xp6EGwhJSqbdg5T0soy4qy6MLE2KtFhKzJZuRRfE6L+H2y
J16Nil6cFZ9Gxr+7AO/bjZoq7NzmKfaUeZs4srDUtDF2swAGLbPQTy9FXfKqd1QLoSerSxd/BC3q
f4dAREiGTOnlu8kcwFO29vgdKeYroUIK1iVzZ8RAP20GZ7CvTs1HUY9Z+ZMSWE9+46fm87kaldY+
BZqVw42z+iOQgODc526xzpDBfenz/tOLW/3n6ITLSq39ryIxA/zQTP8h5lW4nYLA2MdqFqG5LtLV
hBfXewHKWf4A3ZkAfareux4GeFmRiUf+pSz2pqmGO0VVqgfTHSEHTjDqczTdqU6Gl0aD355ZfoHu
SjQsKHoN984snS+PKDulGuaKigPPbwGWGpExvrJbO5nYh0adMHZw4LD6m09DxAsRcpa06zAeJnhZ
Vbl0EyW6Qy8B4VNLR8VVExncrSFM5jphfG/PR5njHKgBxycZko02Fz4EYOTFd0weTeX4ahWDN6uX
POEuYWyyzADPPTeqy1rAiVmN9j2CYDIWAPbbZ3UmFjIWQLe4h0xZ38XoWXi2olM/m88tXZ6MWZze
yZ6cq80LqNbEMMDSq2TLwtM5BGwSl2BpZsM8zK3rdNYUAsENQmruK43d70NrLikVoK0byw1qNORI
H45zI48w+Qt2sQmcILCS/g6XItiAenuOE22ZO8E/NUTBAyRj8SgqV6C08akJzbiXkURk6clFSCZg
UbnRNdPbyLy0zDxL8t6AEdLG8sd4IWNDEu5SFMIxKSM3TSEgHzdy4DY6T9ZYqsA0mul/Qd84B9EM
4rVH6za1kFct2N4fB0MoS5XH8vuYs5RGR8G8txwnvZDNRYuHR+87AsSYqCBJeI66oLgafvUg4yg4
xOsxKUzAOSEkXR273Xn+VBsN5BfexPK6sacvkbT2T6jRDru68WD5sJha8gnA8pu7dmh1qE9m6biq
rAzZjtnWEY9NZR/oXLSZfR1lE0wNCfDEM3bmPMVBGeUBV74/ZmRe/xCFxg+7Ptakf/4RLIwh3Rb6
Y4ES0HZQSn8/OG6AultIlR6s7bvZRUenGrufJJLu1LbW34y0+Ndvwo9WGeK7bqh5XiiIUWqFMJ+M
KIwWCdT6nwFeuB0PS/ZwGp/PFMIc8PHQ9pos2QF/d0i/8QhPpiz8x4hQWcAryDWNnNVocDT01Pkn
9IDDgOF+aXRbX7O+ZDeal/0Z4WZ9heW6eJ+nwoM/psqs9W7a4koCyVv6CfUxy2jFFb69flHUblOU
WrhtE9/ci85It5jOI8ofl+abCRULS17xWSuWus5dS9u3WFg/Ryy2emMKPnmgFCsyzObRDCrtkc36
h4wLqyVpTh6Gopy+1tVeeTYV64AcYP0ZDZWyVEJzOo15FT5UlZovKDVWnya6RdwFnn3v8OA8hV3H
92UecAznGOmWu8JMMUTm7n9X9UYpfsBOGLffg3+t7NvSSXdGm718xyE2CyzHqAoMPH5PjcTxzohc
uJgNG6xjPXfa342cIKc6Egb8n2k2HBWq/7/nZSGrKKNO0e020seocf07DxPosImyRxkioaMhMZlS
f3BNJ14GMB6RWFSrnRxO4clu1R57k7gqfwLgjff5bJCBTC8eFAL7EYwLUGSZY7IprZkNqmFAOYea
aqhBedRgf6h846URfOooWa4zpS33esBHECdgJuY4OaYJywY/PQZq3l2bUn2W8WTAOKlIs/Js1Il7
b9RWhqQK9wGgd3Whm9F0UWytu+sUFD2CIquee1Ppl27axxR5dVbu/oDIapZ/+CaSR76HWVpba/lH
t0PrNvoYYaTvGh91yXqOeojvjXDgEb8oS9Tx7HF9O1lTd74ZTM+oBRiHMM/UFe7N2aEZymbJlzN9
cv8lz+9f5bFd6/nCYT+KUViUPSlxDMgyaciZzl2Nv/ckbFJ2slsVur/MQTCysTKbYx+FFTCkePqI
fP1eJUF8JTnQHhXPpUJf6uPH6Jn3IjCUq+FRVqOqhDnO7NnZInV9aRE7My0vWqtdPRwSu8d6ZlDt
xRhny+7/cHZezXHjUJv+RaxiDreds1pZ8g3LHs8wZ4Lp1+9DtMftTzu7tbU3LOAAYFtyiwTOeUPd
Wp4DOjax977iXIc8Fj8mW/2pQcD+VKwRImncle8Vz4OlB7XnxUAfZ+WLQXuqrElZpTzbrkplRhsr
scZLZEwVBHjdOBkkC3etk1KHbkk+Qd8BNP77kqJH/J9da/Lf27EOtnLul2nScOBrjCdIvRhgN241
f3q9L0uGhoHEKVAKSYwkWlYdthq1qHRAreYuKqqS45VpUhv3VP1iW3i56IJtgVAU7dLKefOA7HaT
/dlawt/J9XJQXkC7DXu7AtszT70tmpebg0F5ZFT7cdP7qvKI3WmRLMIPDoLiPLlOe7vILuSUnY7G
1eFL/N7Vg2gnqNO9pyoCMI0LJ7vAqWYPT7zegjuxnwAZauAmEv1nr6wLw6FAOWPfe88NMML18TUK
G/sAXiC4sM9TV7rv1h8cM7E6c9u/HSEOKlJNn1kULrMBc54vnzFiBf0fn9EF9q/PsErjz8/w2bCv
arVq5GcYcSPkZ6CPaXw2agMPF2DXOanQkpoJoonmXKrScs9iJogCqYfZ1oXpUnaVMu756ikRWf5a
gZfh5g70mrzVvpl1c7TNwvwndDF2LVLjB4bYxqLCzOMZ66lok5gxvjZ6wem7MZWNb4P1TEqgLzfO
AS5yi7TqxaoSOoDSGeIZRPWf3WbUxKpGPnpXzRBPOSq7XaP/6n5Za/Ud5GA9/p43mJQZBqa7cY9Q
D1Ja2a/+zUVN9t1GqXbpfbw2uxcA9atED5xjUpjx7e87LfTnLknEcx5UX+Ow1tpnoGLWupy8V6Ar
DtlHoW9hJBqPto+6K4YjCOhMmAcUg//3GMfPnM/TDyNMu1UyDfrFxPMAmeQ2wIkopvS9HtHjWGhZ
BURrvvhADK5FWL3j/tIcSGEht4tdnYmkd7KwzDLZ5mUYrcyZwiYvqQNTQUxPkwazjU2WvnLNYURd
jgkaEh/ABGyIIfCgloPgf2xyAmevtHht22oDQDltSvRy+haVeUe9ikE4Z7nWnex261bAH0PkOtBb
A0aFv1aD9XEKfmLCYyOXKCMKBv+jL8cpWCsbWfEo8vA6JKazNfNBX9dOqDzBTK8QKAZxYhjFtyTh
T6jz/EWaJEW48GZnl6h2/mJnFy1M9CDfzYqMN7w04zHoYBNpQQWB03eNvVWSboq9yj9bEzo/9XaY
kJyTxHxpMom4CWDw3zG71urHzh8LtEd6pETmrpwMEKHYdXIeVmFLq+ubvRXZGQCIMfvLYPsSxMXw
ZvbC3xhovu9dNTOexsz7OmOaCY5yhmfY+lOXamdSJGvbhpQqdTEcxOiXeR2Ou7tMBua+JUTEJymI
gcext+unBKwQtZsNuZYCkLQaPgMb+btsIv0oe2Ic1INagkuRwkcylmjW35iQarcZzTyjHBTMmufl
boBsg+UHCTKYxbSLQO0silkJ+k6lUKzu14BkW8gBycCQK7xRRIt7TLa83yv+a6DbdLqdX7wkxaLb
6Rt1g04gDksz1cgZMoSexgho3rxXQfMxcJd6g35n6TcK8lCeg8ZfWTf7SFOuMiYSQznfZst+2zm7
VsmgF8k7aL2tbFxVr/YWBFFPqQxEb/jBLc1xduqA+jXa1SDBk8G6jcpfnDOPOkInhz+BdOegq5yj
JwpPwT883W8PPL/iYa3r70VrF5QcbZXMQDTutL6r9igqThfTAR062WP7ppYUa7WoH45BB/9Ew6td
oB+udcHKSmOx8KzC2Ou4fCD4lGlvvdrxlwpxZzNNk/aWN2goRQBl9nJUq1uETmo9OsvRoMB0sYnH
x2HGDuE0VOrjDmVKdhZVKS7tfFEsPT9mtbKVvUafxEX1fYTIoTRsclt9BPiF5UHtamjfz015GYaH
TqGuPc673zqkEHwbvM3LQ8CzBfSgcVblWpZDE60CvRpX/C2CTkd+Bgn9vm1fu7je2QiOfxvD3lsh
tTWR73b0F2EFIPSIw62rVqrmTRyrzPK59/rXNMusb75KiR4ekn6KCgP5KWX4KeMKcmBLMnukyhJF
vcb1sGj16QWai3hxoDk86+IzCQOrXY5VxUNbqS7Ct9sXUivWUi/yfienTm6qbZXYrlbswNJFMbrD
uVUClNd4bu9xQY3fNWA3ygxUiJL8a5yS9/gNLhzvKuNJCkknflkcZevetePoHfLqR8NmhqS1qz/K
i99DTvdUi8Pc71iY2t980afHonzxM5xV2tobt9ac9G2ictV2qXhLwYscmzoLVxjS9J/5mFQLn23J
qovKflnNKlpFzp6wso10I7thHvVXr4KuNQ86o5M/65YGHc+J4l1TOskWZVZ0LRFReSzV6ZDiVHuW
PXmpiuq5B+h+jFwVqOA8q2uVn36gg0WaezJuBn3DQRk6nTWQQTGw1ax+DOjTbVweauhTz4QEV15x
OA/PlSvew2rw12BMrHptzsX4ZMAzaCjjvaogxbaBxJ0Njwas3WKZ1c1Inix3j1OpR3z5uyw74i5Q
A3lvwjNY5gJJBb4NWTvcmrIvL0HPCxL3H2Vzj021nnUrSF1g/UNj2zhH21fESm/NHr1LR3sXbbLo
rbr7LA2r3k2VrqxlVx/Zy9s9bJluHfhu9Gng7lFNfGk70+Fvysrg781xVUWwtzF77ZAGfvOhIswx
hxubY8EMBkc5hW5Sa9miRrbjnI1+vJOZ7JHUvB070Jaqvp+xUM4jok48s0Tx7qRmdERru1nKboRm
/CYMvHgruwGCOos8CaeT7CajsZ56P98PCkpLYxgj2zxU9UKfNTiiDkleCkLpoYWs9OlvHb1QPmKj
rw6RCMTKHRTrZEIZ3eJuY29U0h7sBoDrT9HoXooh/9Vy+4Pqx9ktLMeiChvRejaubdTgu0smYHqb
K3JpV7vOQolIEWDN8UMtK+XhFivsqlk6AxDSulb8B3kZ52FbvJa9AUVgDsuIUFVr61XeiD1UjKte
zJZkkYfKHmV8H7p77eyRGmd7YLdUOWP8n07GkF8tVFEeM61OHkUXjJcEbwbZk3F5mU5QH4JH9LGa
tdthg4JrcXp04l4rcEAL0+MffdmUwSDx+YbH1rMMYSZApoLiWnqUo8Cwssr/qwR4fg6yiUS8nhrD
aur1aFV2GMPd+nJI1eOfXt0MCwhjCIOPBY9z1fcWVleOP8Vbp/j2z0LvrAX7nuCJbUG1s0NwrGFh
WQc7bTnrwW7oZ8ZD34O2FWZ0lT2n6oZl4qvmTnZ1Oy12FNAcaDQsIFlRkzbgdD4julTVEFsDDbaP
zIFf4HnZc153oCo5jpOSRmsoQrcU4QgEWS05TWBZUmrh89i71gM6SCCSZq0hUCDIWSJ7vpWr6nE4
e5i4PKk1uoaDy0Yzx3Pd0Z/hFBvPLhTXZVjUEP7nbuhhWOEZqbmQXeDmxrOaR+wU7PRJrtLS/q9Y
HcermLzkmRyqJUr3KYZX8uyUEUXD1nHXstsbfveILN9Cb7QG7LZTnCjIxvtEwWB7QlTjkRQToE/2
Qz8QEINLY4u/07b9x2vy4RWlHnftVbZ/HFHROHk2j6owT9Q3z00/9dTu/p46b9X4pvGd9JpYBvm6
mLlPbCXUa4Jk6EJmDCI/5EiXYSANm0u9hiVcWJkySOfsSOsp6eW+4j4gV2hYPcLzDzl4WbGlPKEs
tBxaTXmr+hnyQR1oIbtpAG5nwEyQV3AUvHOsA0caK85WjiImoC3APo0nOappOQDapH9qasmoXGR4
ZamasH/WrR8vrMltXlKPorqbDpCPvbABYk+B18vN8XsD01MJUKqx1M666F638yxd/Supy7+NzlU/
8L9Ilo3dpy8F5ZiV2zjJ1ep8d4Mi1HRqwgb5wJmJAYxtOnl5423IRCVXVWevFOp18hJRyVzKW833
LAdz+ksL1Z0zmlh+JVSfIraKWBlpNRlet5jAjfsjlICWghlIvfHkQbWEKPRNnzvyUsnBP6bIaIvZ
Suso4+6PObIpb6iV2CJWjUGivT+Kwoo3Vj20S2Dn00OnaeNDMrcUuH1s8axiLWP3gTSCB9x2FdWj
efJ9wI7KJ7w/+8OXeIQLD7+I+OQ35qEwEQcPa6v9aN/t1Nc+HM0NjhP4xGXt1ySRowq4weTXKL6o
/tvAk0BOM4IqOqhwesiEsmqKI4uMF4rwOsr8r1RTVnJ5lZCHC8jOr9vGUFfIpI/r3CocnHkH+9GE
3rUrUrfbJTFnK03PsRoHrPqTh1vCcyjyOYV4jWc/hvyv3WZ2WmA+jnb8e2Y/tuSg55lgRsNFWkBN
M3qUBOVF+92SXTGY6THqs1+j91gZ5zyAZT82OlJdpFEwSbaO4J7RKgh4+h1lv9CyXy1VHaIlUhLN
6h67TXEdlsimShV+oaHouNKVUDkqs25lNStYtmbn1CRx/u0r+SIOLGT65sg9jGAOu3cDmDxFrGYV
W0ibeOicfdQUfUIVSU2s2LOrkTbfZdgxi4bSV5HhM99F7AXnvBCvPYgtoCSQ1oGRzmrDCqsjaMsB
8cY6/sgqU136Iz3MFbc8OhFv9ZB4UMVT0vgqhpdpt+2C2FzexiphfdihkuBxwqjhmeIEdx0UTD9l
SwSgvduN+MVFeKWI4VChdB0I55Pvtbk1tDTcyj3t/wgnahNiyxDHr7ktohDR+MSODj7MsImSHUcy
m8PmkVcy6pe/Y6D9lLMcNUr/1XQMayd7Mq7JYxn66CH6q/GwlEEv0eJVj8EkAlhVcS4Hh9yd1h0a
Nm1nP4khf8kB2ZetaeLVz1Gl2FRxQcJIBgNylys3CeE3bNwyNlcVlt5HY36Bu7llejvZl5diHpEt
NW1QWFFStFDGvuY0XGa2tyuMb7qmioPPzvDoxQDinfkiW19if3SLwNwp9rD9r2kylk3+X4OGP7Uj
fMTxgbOiANR0L4j36dc4GLfD3JMX4OcbPZ8zwnMoBuKK7AilWtl1XaBaiPh7axDX3Yvtd9/bIlS3
o9degdcqj7HQ/cds8oytZqJPLbtyoBcmyT/b6DaNVfm3eaBa2KekyLLnKcSVzHksosa73WhQDP00
3xYxUe4DEzSB+R/oCw1G664vOm+h9W7zVFVF+9Q7lHfZUsLHnuIpXUIwqdv6SU6YtDRdgm4VVyXo
A4oa3vQ2AlRb5gDo3mTsS6v/Pfp1HofeJyMp97o2YtMSa9bsIbmT5ETEuRPoeVVycIPIflUH6494
hkwKxzDtsfVG5+xM1ffJbdOd7HHacs6yxfkevY6sK3d5FH37EpczEL3utklItUANp+EiLxQVxwvE
WXYKJHNkyFXRCL5NiXV4Wi2gm9uInHxf67pBtigLF+Mm4f26nxyFUz87yW6+hCOAwFtVa/8Jbdjj
FpjKg0YN+R0D5FOui+KJymv8nKXqLgva/l0kVXxUklEsjXkWhPt27UPB28rRrGxAvGqJe6GG5r9R
epb3CnGTvligkxaVkw/vXaY0IG5w/cBZ5oxlq31IQh/Hkda+dFrkXGRLXso2gw4l8maHkgE1Ugp3
9kX3VczSLJx0J754SA/OCwH72ZfcMLYobc7uJYTaireImrHrCk1zIZIk/lakIboTKW4EXmQmT0nF
Dkop1P6HGyjvjTVULxXCCzsfm+JNN5bTu9ZoOzkhT9lMsEEpH3qy1ScTeviqEGmPHPQ1GQP9BPk5
WhgiSjBCrHlUzK24U3+1ZMwfpoE9S4+5N3psuW2uTGfUjvfLEKNsMwrQpnUXbCeQoFQpW44ziMoD
y0WQQbbKKVBPHg5taaE538oiQsgAB5iTnU/qU6HG32S8mLpmWQFjO+vUZK/VAKBSDuQcGxcKOg0P
ehsmDxVMv9tANm8oG0fwoOiT/jxGwZm997UfteRB8pDlJRKAlmuLlFvsV8kDj9Rok2bpLKtupw+2
ig1oUmMV6sIUePDnixxAjrrYmpEyshvvf8VMy9qj4eU8IIFIyjnQxA5KafQKYMAAcA4byFFEhKBZ
a23jSO1XclQYaJR4FtVU2QV2p5xGuwYWME8OB9S8asRt5GA+xFuB0+JCcvvy3wQ/2dWnYjjZM/Ov
74b26NfrymJTaFZTuuV9UGRb4LTNGT1CddUaxrgUAvL1gFf6i1OLh0yF1Wj7bnoSiNAtCytMvlVO
GSwom0dkkgMgiK4L2yHT2tc6S9bIciR4b+h6sxEuNIgya5EegUtXX4YgKXZZ3UaHLHXw4M2hjOVO
rpzlpQrHXy1RGt0xbLP1PfRlmtDq90HX1d2XuOxaqhGvSI3q1Y8mfGqTNLuREtsBoVHZVWfI+Ojz
SlQ1Jz1JjLgclV2JIL9PlnDzezfvnOXkYX9UmZ77wD4wXLD/iACwI90mY1QFPHgqxdKZQ/e41ZTV
Jo0RzJMDpY/2UhV9r5yRw4IW1z9CUa/syQk/x2lsNlEdwbZKU/25qPLvcoLQkQBqsyp+qnG1OWig
ItYBsrffCoT75jv0HKwgQk/1oYNpi31MtNfAcWz0rKy/L+W1bRsoDmoQ74Vn+K8d5DhzHo3rMliN
ozacVNdLHxO+AQu5IMIN4kafyM0I1bjYCx56p9ehokx9El2dOPm7CZr2nEDte6UuYMB1neJjnvbZ
66AW5jIzXFhl82gipmDNRg8wZzArHVmDNSDJ55kDyPpKnPPY3gg0pw+2HLmNN3XyEfY1bEhVoIeX
iL2Zegk+UVw6XzsXOh5bMhQMyOB3Q0TWYyjTF0PXu33rlMlSjiLlLx7TsFzJnmb1yUvbpIjcvUvi
y53jwr+nx2MPBebIm5ob+SWYW3LAaSzgxuMwbW6ARLIqyIt7S0q2/YNm1d5DRpngIW59d2vw2F2Q
FPMeatL3DvkmCnjTmNVbGZSzCzYXF4tCgou9Dsf2C9818nt23DzUcwuswz2c5w3sHGZa80w5LmfK
y3wDP6vPKXv6cM6AkRRsl8ANgmMSu8U7hiCnScWdSmko4VcKAihzuHdc+6RmpQpjgm7StTk2ApT7
kbXlSY3o0fA4KYo9Y9Cs51znJ6oV71H20tw0UaYokttgM80O0QiKo6oetI+BlUFR9oxrHDb5Fhx6
eutWemGCBRvS86DVuyQdschNbLHvGteDwzwvmC8G85YkyaNtJQVCU7G8kekq9ppo3XhpvC7nBE7r
DuOHbeSb1lCtlyQXxcUtUumO820MAEhzmkbBOFeN1x5A9h6uhb3U5odAXVCH6gzxa9QI2nxf9O4x
8GBY88cNpdUez2TKykcH3dGFJNw1IC6XpZ5M/zkQzSvK/1ihFJq5yiJNB6CYl5i2mxaEiRKNoIFX
/MGxhnyFw/n4gZd3uMxdQzv5vNTeSkT25TQtLqqD7up/TlOHUMd/u7bfbO6mBQIInZqSBpmfpmPO
dghMYbTsg4Sy4Ry7D8iWqRr+tgYB9SV+705UhftsFor5vTyzKu9cNr1R/XCxutilXv4jCALU6LG9
xtQHLsNCCRrshUqMvinn4WCFqs8JFNSeerf2cItpVWJti7jg2zJp3VHV/GbnwDbCvgU1a7XR4aLg
Nyt7Mt4DZdv2MTh6GbsP2AF0H4Ot4D3egZ5YoS8VrO+xWAm8c0Duuodm4S3kQIt65oLM1LS9z3O8
ITkMyHDe/zVyMAVpDt7EQcSjYiNfOijRTm6XLL/MmyC2l3VnXPAHSPcCUPfUippKVg1oLkHqYO2p
TXy5Bas2ii9W1Azr2LWzpQt9XaPOZUaXkGzQ3lO0Z9n7Y0mao2NhYZ47L5Xrb7eS/SFTHtpKn/a3
O+kFxlljQ42d/MNraSXuwdUmZXHvIiej8CIM/mnNAfGa4DsG3EBweCCrR3Q73is/dx71VHEeeXKr
4NmcilfLBKhuvghnGldWglCUlbJpWqYa24cggEp/60+xtVdjG7b9PFvpq/Hai+/CyhGlaKjuBXpp
nZpeSSqScXNzctllBfznya6D4mC18prJOsWZyt90rL2VIraPcvQ2ZR5M5aDsh5nhAAhAEO62WAbn
nC1qA7FnncSQvI8WIPv7LW63vvct26/30dQc5AfLuDN/imyNfRvv0hGh9XDRNb6zBFukr9pIqBvh
591zWGblJW2tS9gJkClVTnnEKCdxxKGuw8kOuFhj1+VSdm2U9J9JuC0MYP+PMpTGvb4KAuVSoRq6
CMDen5BiC05IQ4WgR+99vlzxyuV8sGoDsk6h01PtkVNv8+X4vS9XFvr4XsJAhdLNLWXodl/Zv93i
FoDHUh1SBbksTJxiULzWu6uXIehJN3qaxsut1KvXcbh2PTXYVPXELmhoxALlXjbOSBMu2jTh6fRb
/XacxXBvKrkuKYrfgxQtiwukTgzF0XlZtkqVH7TUzQ/9OP26/H/G/Cb0E/bMU7OBOPPa201/Mlq9
P9lg6DRIBHvZu1+0efDela0xCtkbl5ho3tfLgSAMhttkOdCGzVvSZRVHbDWBQoGiZjoklOUxxkBa
gYuB4cahnbQfnelTcpksyzgVZnmSC+Q0Q7UPtl6J8W9dqAbcaL096kPy69LVioqIhoYD5a0J4BnU
o2btmxgHosX/efr9HsjTFWsy9MWhSNEo0XrxbmmtcYRvlCzjyBewURVl7RQtOqHz6GSSVjdAnZ51
JJWXtZfCddbq4eBAQDpY80W2WmdM0RSztSzjeJFwvbV12b5F5Do18QZcxOcZtzG5XA7dx293k1Od
qr7c3jb1/NAT06fW6/pzM5jG3hjqcBOhiPStjv+aIjX8USGKDUqotY6wp5Vrq/CNFBx5fnh+/wm3
VVuVtg+aVBjirLnojnejU346uNqiK0eOWLOn5rVxeyAFZfVJbkNgRyfQY5mn5Zo42k0ZvLhG8E+d
F6Cq2Fa3+dV2OnY4AlRtG/bKS2mmwQFvrBT6Et0UcuCMFfspe2OsR4+OMLe54fhoY+AiZnPWtcZo
Zxipaj9o/AgHexyQFWTzph9qxEeMpYzempmbr330Qo7h0HQXLKPxeLCG4bOiYLCcMBsFzho4L1ml
7BBSGj8RhIQwkXX6Vk5j7z5rOzhvmJ98j3znr9ifyNim1C6bQXyLcsrMizgnX5H2DhYj/QgJZpwv
Mni7zEtsK092g+6fZUjOkHP/WCtvXY5DdigVattQKQ9UkvPnwbY+LMWvv4+ZCJaaYVuXyMalY7CF
i9UVmohyFOjWO1rrzXNvFdbBK7xpiROq9kAytTvn6ayhDY/wM5owpXbQ3zu2/MLeLbSZ53AfWcO+
4e20kl1SyejsqcX4kANRePKd8FnG8TCoN4jXgQNK4me0qrFO8SizAIMwj6D5vVVkaP73ArmyoNJ+
+LrTrNoKJUDs7pIHYDYALOaByGs2AGC7jy7FEiZOqDBH/BMWERtJ4IrRD+TM8OA1i+6kdU16FYah
L/Ke7Bxl8h8dHoKfKd4t8xnbSPnPakFUcmIUT6kVhOuanPGHwkeFhf2Rkmo46J6OzY8OQlhPeFib
kT4dMJpWb63B8ef0J5dOtvxO25vhNznrj/CXWXNXTklaFDAWcuJ9ibz7ZOQm4ljtPujy+Fh3fkQm
qI9B6/zblS3ElH2QhX4FEThWzKZYUJLNqYVaD19m+kIu7NipyxsZsdasJpFWMP34ToIr5o92Pnxo
puliHJlhE9qn9VLk0d/xJNiazoO4kVF793NenrMDmJxrVMAk50EZ6v+db1rGr/kYxb56zRiQq0+N
kBpNmCPdxUUByXRV+r+iMPcviMSAIFRTNJ7H0YGtMOrZ9RZMgp9yitJNeBTKKYgfMQU/gYcUzIaU
JaOuvrB41R8dzIYR/3My+zQIVVtFSHIsZVfA+/Y2nXCfKz9qDn39IcygeWgzZbiKUB2uVuUmS38A
vHiP9QWmCmLKAAHPUwKlKvwFSxV2JSlCfxaFR9tdKB1pwm3rQeL1QeLfhJFIK8SbqSfFZMWjRzU3
1DiZzKZDUHEy0GXzpWrd/JL2qLyJQMvWXwbuo6ltk6+ZJ2uuuslrLz9JXXdOVONey/0P2buLvptG
MvKX6dzid8Oc/4hXxrQZo9g7pLnRn1EWGdZ+jWaf7KJ2MKDaMmuWy2ZIJXHtzsOCn3mk5I/YuZx5
X201oYKI1piMt3vIkTrx0f1DmXdhlsJf8J2z3mRLKyv71pp+t+6j99b/fV7rTROJSlmbTkTEyclv
EMZ6xLM0fq57L3vJ4CMAVBvQ+vHK/KUNXCTfIdGv5aiplxwHg+DvUpuQYgTAltb2eMjHWKjXXG2q
M3pa9bTGsBYfDzU/t21cgjqtNOsYZxZfkHHyfzdx10opz8hRdY4Xno4QS1w8+/PXPpj/ALJpegm9
xDjIXgof+5phCLCzY+kNyYxcCUrUy9hM9irnw6i3Hm5g1hbgFbli40GqcAwapxUFMQoQVyUY5KHo
7Q0CTzd5HKMlORvr29q2lE8FIDHGs98sLY631NPZ6xQ5Pn4lxIqwAAfqOSAzi8C21iN+d292ht/A
XIovrZISsWMdb5kq4ca7GF/vDb/dEklSPtbI3XDDG73cSIGqZgJt/WUUSn65kYpVci1sRkwRJg47
RQm9eciriv2KhQbQOOzS2zl+iHWk/bTiqgwxfLMeT6CFxauBjGNNM6w8mnPfdmDeBaiQ7sWgvmk8
23AmKsW2bBEOqSdTffQo7XG6aeOfuB0uUMnTv8OvTlaG1SQX9FNwDEwjvGftsf+IGnFwGz/6CdD4
n1hFBSPzzLdK1+dHVehfQqfdlCYHB9lLKXHe4mOLd7IK8m79ZcAu8Qlwi+j9PpedRX70bzB2RUcw
xojC52Yk1YM3T7fURg0caDn2h7TTYCPMFChkqHHRS43/bRSp6XqPsk6xAsH60TR5dW37QX2JanUV
CtN4Dz21OwpU6ef3hfFO6S1b14i17eRo4Qt0oU7uMBlvSGz167LojK3pBOV7CzB5kVQ5Zgb9RC7L
APSTR/FrFWCJJBzlGuaifDfssD1U5JWXoEHsM7wVPHCVollB+RoOvtKGH/UEiY0NXzkYCmCXoV1j
aFR+xnnzoXPGfUzLYngQRViwGyIO1Rj0SIxIAvR2RJFMdVM0rXoJIB7dWuEci/1IvRQjqigYBKqX
/5onR4PenP57Hiq6YFpIg+RTn5mLEdH1FU9DHysCDFBrRQsfZGtw43KnZGhAfx3QvOzSTWcZnpwO
pcawcN662un3crkWkxv612gCU551PSGeF/E8Q2Ea8QB/9lW8qWJ3atGeWl8gRjJbJ0qzxSFqjv0s
/NkquXdtXKTg2SCUn3XoXW3bNP7xBKXYsMog2aEJZHq195Lmk0BuKWzPwG7Kw6QN+Laasbu0VGyH
Cw2gRIS/615RUuNhzEplaWtm9xkkOG/OflMjCv/AktVvmlZNALbC6eohHxCHfYx0uIkud1iX8Rr+
PTsK2Tfb3ARi/NMbs/6cdZaHAxqEFHQRAIKiAHmFXFbsqDDn+5iPIrHfR/yUavYpivwiVbnzLtqZ
kP4+Ugyfijr4KdVfojFzt2YIJkRaqQi+S8smiZOTHC0x24T50b+WtTk8zIv4u0mXYC/t3Rgaw5Uj
gMAIXUVqce5OWTReC7zGL1Vn3ELDHJLxrKPy2AT4fMm5lYrBkRdgDDPfw53vIefKQTYLt3vobh40
a6MG9AJ94dfSBND6wzj9nRYBXLswCNnK+s0kONfNxqPDQJU6GfErqA31ZHllsx6GHNmBztCO94uY
newM0NLVbUT25bAW7j2vi29z7+Gqz7BCT8mEFXWRPLl4lUAOSuMNvyuyaJ7lvONZ7Rw1TCqftKic
rkqaLGRPLlCE2e3TyetusYYdzDYM+3HpRw6cBNxwdpY7GQs9zRGOaPJc3PqAr1CAHdDdww+aIm3I
Adbr2p89fltGU5Q/DHL4y4IaIyTz+ZghymLTuFb8Zgb+W04q+6ePubNVC++dzHO7RrvBWgYYN20m
D7iamtreZ2zVxsIfqv4SZ0H3mEXOD1Bv3ifwfh57gZ4cPQWhTLdkCxw23qedGB+QsyKqScgvy6k9
Ive4S30C/7D4l5s24jXyDiSiBst6cZCVO4o4nT0duEMVlNivaol2Ndy6eIhDeEJyQDfGaunMPrU+
0KdnPTEe1YaSr5PrACh4hR1GSqPgymndL/8PsSgoMGG1onxxnxzlYwf3Yoj7f6/3W2p4BBQGeSDw
d9F6KnVtpeVIGk5d0j1o86UxLPFgRpkHrRk0qaXErrWQwZDd0tIo62pzC3J4wI0nsU6dMZAQn3r1
zGs0eTOs8mUM4vEBeeL4DYnNfYzC+KM695opWVb86p4tgZzTUsZ06jfPSMktZczVqmqXY+0D8wmL
9PmGjhoND+DFX+QNFfTxgD7gaiNXF0bpHH0F87zbcl/PDlWD4opc2oy+hlcr0upWkO2HGahVdJrB
ZnwMMxIHWGYsotT0D2iadXXdNK+eqnVrzTcTIKNMScYr5ZdqqTnBsKpztz/XBXzjW0t254thYHkq
p8DU/nPUnLsyltcBrqgpdshyrQUCYdtZDl7WAncDxASKXTCpwaO8TKMFAKyqtHXpKb9ijm7x0qpG
lYQPMTmg/S/KzrNHUp5Lw78IiWz4Wjl27p7wBU16yBlM+PV74Zp36tnRrrSrkSxsH6jp6gbsc+4Q
Z+O6ls7wAG32h5PP4dnUUu9ZX5o4MVaN7UVPonEEFtseigTueFBzt6im64/TEPer+0nV6Dn4abfG
JoGE+1Ra4KdAwjefi1nAskbvSGtD48nAFFINp4Wh7XwjMrHIJJ8LH1rbhRO1vkjO51h6/WMFgeyt
ELa3puCYHdRkXWgID1qsuNUshWf9qc6Q7u+wpFp7rvWkmfxQKjauNAzp83zYq1g0Aa3jZGkgcJaP
cZLGWKHA0mB51LJstmLnbCDct5OZ9k31eF8DnPv7UPUr17RQpvWMdSDZhd0b4UcG6g5/BlGogR9u
ZrAVlrG/p9Wg71b+Ig2l/z7R0OrsVE7dv66tLSEqbhkfc0NegjwzH6i2tFeM1VaR7RoPaug2vkzy
tpeboRfN5u+JZZYvZwW0Nr+qU31DcsIybtZ6tBNIZq1V9z6h4kwjvVAKpTS4xN4/FYQz2OiI/Lhp
AACh7P/Y1Ga9UC6CVZ0HFek9CHjtkjzX6zxZqdmwh3aXF86b7kz/GBFiO1NVUjeEXkR5IJ78i+oP
fVtdJgjQf0bUsGqa+JPul8HLhNDFG+L945uFJh11QIouqTW9AY+b1848ewc1SeVC7Oy4CNl1cEKh
Wd1Za2ZUjZYuIJXquZiWLQk91UgWfF6DNUycwsbJsye7zo316JTa10o4O6tzhl8h5hYF6iSfGsSc
UFto2afWED+NHgsX1H3rNz1HCGaSIl+7iNPt57TGOtetXPcySTJ7EE5ZPhk4uVRRKi5q4t5gz/09
q5tqn1Nb83egg6Z957VfVESIF/kec8CfOqryEtnF5cq3YzXfV9ElSef0eL9et2ivqw9Cyp5kQSKu
Lmpja02wYtTDqH90SrO7NXU8ZmsMm9vdXxN55wKxxTZx340eS3V1ymhWcoUEvbH/K3oUfrZQNJqD
YbL2SqMWaHqEcB+v/+4nS2vqDX8+Ux21VfzJhvJ3G7/F2pb55NXZfLp11Wd0tUSOwGvPJTq3m4jX
LVR4/vdqMurLfSiQ8L9fXI0PAdYqqCNe/xpveTcYpsPC4s9/RsUDngIrUJNH4e2eyQdPP8+uWzzG
2fC7meHlP8ZpuKlyB9LKMi5MVBSiWVRblj3xRvPtcjlbvOmemHZp5zXbcbLdN73BdCsd2nytZs04
cq/YPn5Rk2hMjy9NXqPLRehCln1DgXdTSsr2kTPSy/UfpWdVVzU3+Oi3hR16tlZRV6sUOXOJ5mUc
snV1tDPihdRyex3RyXka9mpMNSqkRaCTWwVUTBXMIT4eXYdrYgSTGf0nNXRvEHrjxxwQWdbIn3WN
KB5TD6k9EcnXPHclzNuxW2WhqZ/UmO8Fkndy62M+TkgU9fI1raZNDfbnSZ2QVjZpp4wagJoc2mGb
Avtc211ufJ1Mij5j9y0YfQfNQ4SwHbPFDcVxH+GF9N8iGxbY7Jn61UZB5BFALdWF5YQwm39RjK1f
DBRv154+vTa84s+N0fVndeQO6e8jezm6d2MdFeh8qvdqfMFV7jrT+enXTgBCxK6jPVvRNxWvItTV
DDexqxVVAVp/bOz9vDCqCrSwX3MoACuwGO5PoGx4Pkvnu4UzNnJ5iMD6fovlLzAhCgnEdmbarlQ2
JPVThEbwDFWxaPOjp2qk4xHxtN+x6rp/Yv+67l+xqXWhYvKQl428zEb0uxmLwu9Wdayjx6SmmkF+
LlOz3f9r7B4eIwh8UXEjwOhj3Fns+v5zrfulTU0Ge6NCXV+mKN6lE3pwJrw7JG00NK/axroiQC0/
hRKSCsMpBqSoalTg9BaFw3nAt2bohn4vfVN84in5Kw0W10ne1u/IRK1VlDbq3IqjXq2R6BafxEQJ
E/QCK7eoxkkz0vija4p6mxYojWM1V7zHI7LIpmi6rbl052FuWU9gLqNC2rio1hJGFLtb6C3nUR0i
cbSzQyr4aiyMEbxZtYGGXGON/uE+lsH40Fk5wpOti/pE0ISfx53lzunnMIinS2TDeWyLPP3cIJK8
JR0oDmrWZwmMS6vxkqNJ8Jwvd/NyktnnGLSBWDJBYi1NU0v7aEP9U0NJAEKrwBH8CqVC3zZ1FrJS
4KEFW3XgZg/nVYSgDrUkGT2oCU/NJvPEn3y2VePdDGlH01ttj7uvRvKBimHQG87O7MoAPMsyWOwA
f9qbNA+ss92N8tHE0sOf0WWCvie58WYfAJN+LiKyRmpIRVmu2z+05quh5tVQ1wmXe1v3n/zMXTkB
wCVDj/3XkKuCg7eNQx30/mvRewBPbDNa2/yQ2wRC5yFo4NnXc5dsy1iGb9Cc3GvQDG9RJ8I3NRQ2
AeU6xBubrH+LBvCqGXJUjwGcJy3LtRNUvPgxtyWCeDX6deskF+3u1leB0vKTXVVGBUrBnAcHMX5U
54QZhZmutR9kApfkMHYLlTl2ri5fCEkbV4QrnHMHNBQ4TZ2hjnq76DatmaPJMmAKvjKsLGGHbmQH
wDRUsPM020VD6lz9loJjmryLNh7f/fEX21/tNS7k+N5EHp7okf/iTsbwXrYOFahBPKs5h6pOZtXi
SZ2WI64dCi848iqm7pFOn+Gs6edYS4Nnax6C58ZaS09CKF06Afpnl7RpXjXx7kYV33MQjlAkpHUe
pIeifNTCzJ74WcDFjA9aywr/BoldMLDqyA9cvuDOffTH3rFvs9YQhfwBfLsF3MdjL9l2JuBfNh/z
8XdVYgpzMsZwYMV+mNnEWhqKK3/R5f+nibgq5gfdGDb+4CFHiJlVeztU/XAQWEnjLoDV2MSdr5du
CpwQ0nG/h+qBv5eUSEELzboi2es8hLoGqWQx3BvG/DJkZfmBq3p6SBDGARfjTajW91RnAFZ3vD82
hqWB9I8N9IBc/6p6MMzKizcXH7e5seleRDXhI+e4YqvGoNG9t4b/9BdsospfCq2urwo+oeYUauJ2
lONFrdfXG75Czxs0qMAd3HUUlQTj2GU/U7vA+HN5DatJNd53wcsAb4FfaYqSwYI5DGGFHFoDKiBG
cwN2su1PAJU7E/DWezDI4iXP0n/1SnrWAi9Sc0tknyXfsgFVmhKoDkYpRbNyA+hHf/dDsyibld8X
a1hq6UlNd6IQYIPMZJ8PCUyydMzbZ3/J8OiVnI63PwXh5xssLseXMM+rF1iC13zRv4x86RzDIi83
k9Han2qBdEsLPRcwErqXjWudq1aEe4yQBtjQeQtiIirfbJwAdvhmWGectqaL4Rmwitl5vOdZk6y6
tgp+Id1sVVPzaS47qjQg7F6U0ET6MbtjflOlIGHmHRrPEis1pYLGkecs2aT54LghAIPeiQ6NHOUT
C7v1FOjipfBDD9kRP9zqE35rgWi92xgecLKpilsH1DHJ5NrtNipeNQ00qcAa0v0MSfSk8bAs2hx5
1pyMahZE2iM05O4trRYHOtvRj0WEw20YjM4+cKmWO87YvCByK7eI9KDPE+c9nvVOfDH7weKllctj
m0/tZc66fN/B4zhMuV4EpGc1/eBOzwX3oAdQLUINOutqBJoDZ1uaDfyGDjGJ1dD78dlx65OTm+6D
ilNNrkLQeF91TuPsVbd322hXWJ6xmntpn62QbbU6Uo1u2Yw1Ncyy2/x9lGQy5oRsWQ913Fh7rSt1
GM45tchAVLC3xVgfotLQHlnbaY9o42tXi6JV47nhMZZZdHKq4aNBWvgEclU8qiY0+/aqw3q+D+lp
6D1iwUFGL5g/LTzP0k6dRQ7sW2ryUlp1PvQq5JxDEvTZRfh69MMv3Z+J7eZf4tJwkP6LjPdGrwJs
l4x2sVdstz5f7yN/dsne1pJnIBr9FQsgCvxZWX9N3eU9XGbhqq4RKh1QSrJCEm25Y0cfspnsTVP1
/oOBGcXBDhZQK5iDByRso61p6d275rf1Kp8s/0cTOWSn7DTkgVDjOOZdpTHth0pCP0wan2Wt7X1E
fvmAuF/5nI2kwExvD+Tf/8gqzX+syvTjFhMBTgrtvF2rbg49He3wItuprhhCd53DNjmpbjgbP+q6
83nEc3kPNF6WBt6bjyLBiznWR7drvA/HHN2Lq6UwuZcoY7a0dR2k5Q5TZN/c5FMCUAjFZy3p8wd0
L4sH+J75rempz1HJ9vD6/M+4O9bZTo4B4BiTvL6ddMBIIy8+mhBhDw22d886zjgAb6X9o4cH08vq
F7o8JQYDUHBn0zd2Hmqbp4EV3QNQtB50BebIc4XhqaeVv6QXP5ILbD/7OElu4r50rnWlpVjwWdjF
YOb+5vZYaahYJ4I/mXXRj8Khbs+tXFHshSsKlJeixCLyXkgKJglvV3J5cvoeLcTneih/IQ3N78rq
8/dZw5A5SHpnj27d1rH74iyWBjCJT6keyPO5trLfg+rIzjFnX6lD3vLXUnjzXvXucffLuB55prDk
71fNqusZicml7/37ybdLq8+PSbyxnWyNf/0fbifeL27U4bEPsBJlyfN9opzyDM00eupamazaWa++
sAvSN1AdoKRNlfHZyeEyoBtNoblhoxll26Ed/RcMqABXhd9NwCXPZRjjQNe1/75CA5fkZLpC/2xM
W3XhepJUG5uMN3qSPKaxAYnalua76ZKEUV1VEVbdCETgsV6EtO7d+6wKjqbefTLj/vz/Pz+v3AEX
hfRFg5h/FvjbnLNyTNOd6se4qWGfyEMLsaHlUI2GISiMVterLY8GduROfHKXEBWnIoLZ5Pm9GHjO
tVtd2aTahxk9ECetgwe2s8HDXGUO+oUU1HSy3xc1pmZVEwVYKU2R7WzdJfg+MU4FIikRouEyTl86
00TPqZpBj+d9+lL5TvqCHIyxZitZ7tWYamRJFcilptIW3bXu3erUdd6wD0pfPjdolaylG5hf0bk7
AW7v/sH1Au5ZU3+zW+gBrt8Ez21nFftu0Nj2y7i+prwOtiOJhPcMYfuVkQ/TL8+DEMPZdqJ9x8PN
5aGt2ajC+e1DaIEDrHj84FjcWU9kO/gvStv+4sTm1ZJx94/r4vxchtX32PaQBfY3XQIyKXdinT0e
t9iWt/SHA3b+hEp0gJZonRSPKLT5CU1cY1Tog705NIlRnlnVt3DbPDivBQpaqTcgpx951iOg/Ww7
Fa734rLn5DtLmw+/cqdVKcv4a9WXX3hApz+Tojv4gXaeKD2fgAwFF2n2yHzpzZcgT/0zihLBpQZh
EIgcFUJ3wDJTtN0X5B1+WXlmP+l6BHKszpJVLNzui9A8CTPOI+vCYv2Tpn9W4U2DIHbfjHs7jKyt
GsKh+iWHm/biT1P/kKahTq2UK0skzamGdtqRx+82anT+Xw16oh0+QDtI6umr64sFTxOm31JgXnhO
8J4bpQ4bow5/ZjHiTC2p/ncKUwEi4On0MAEsPMZgJI9DUEk8tjRnS3bCfcKa2H3qFxNXBMvAkzKk
GjjZ0wohP9zElog8COZjqQgGlmi+/U8K4vexOpUGryBUrkuNypQTzafSBd7fepji/nUUggf+e2wI
94I3zjj7X0DRnmNciX8JEFi8WvOvIkTKLEvd8glOk3HAF8E9FK4fPcWZ6fKXPZYHnJnndU5W+hLN
aXzRuqRsV/f+wo9kRejHuyATyLT/CUxLk0Avw/GKQrPcQ0PTT9oAb9GvYuPN73LnkcXBJYhtHW3T
9nMkyY2DRzUwh26+1qmJUMgSyUvGwM5LE9hI1sYxnpqf7fJE05rOv0pR/lTPNztP/GvKnIZNFWCZ
FiH/yOp2ZBGyHXCW7MMP5nQbN8G0V12JNuHGFFV+xJ8rZeuG3qTm5QYqChmlYnUIyI2NmmlWB4Rc
noPC1wEpTQLVe/FuGzh2zcJ+DVPdeYVflPODBf1ZjXWYa+5z2ecbNavPvve0nFCknVjVRo/pUt4Y
1JLaci35cX/4/lvoFugpwKFaFW0avCQ1akRQ4ApoJ4RCnQRlCZ/5T2hmFlBLWtt/sfXS2g9LaDyE
3LlGfPKCJjmrBqz/7yPVzbQ4OefBDGrxHmPo2zG2jRNbJ8ZViBHov0+7BavB+xnqqvz1K0vSeh2X
WgAaLYLvrEfvWqtbV9UUY4hxueMW4c6Uug1eNLCunPV7WsWoMS+h/kGdtN7fT7b9rL4O/edkWEwA
Zoynrcofjk4n7HW3dPFX5jdDVnWjZs3MyPaYE3ZbNdsZBqsLSB27RbfgA3Rsjh+v6Pa3bj01Gw2j
KURjYQEkFiYsyMA5O6/sjX2no4De2N8ysRTrWNcc2fRgh7AMO7b9YAWZi+GPNl6ElY5rfcj9L3pu
gBTAYGPQTHketD65jKhzH6zGelC9KPH6dlV0dnJR/Wo5wvY9Rm0Xf9ASvwZqn5qOIk10Uj0ZJKws
1WFQDpiimF0udhO+x6vcJmWwUVOq0UA6XlvcbDfahLJ4iCwQht/LoJqeRR/fjibReyu/6Dt2M3xg
UlQ6D1iEhfOmx3MZ9Pd0Vo3EarfazYgOnUtRgv7yjQPiCsSoMRWjt3G9S5I6gKxD8pKHMX+Si3yF
m+XuVuaGs48WlQu31z966N1PGabzryIy0T5lGOG66mgg0LpRJ1WeW64HQQlazY7+6wyh76NwZH8R
olrpqUOJRLrm+zh6M3QVlDfuXTWr6KxqtvINZp3wu/Qcycut69ZQmoNN5rJwtB1tuBZ/jlRXN8uO
51AXbO4Thi5AWdruDAO7AtA1vdzTEipVgQ2yicYiLt0LyUOlK1SjJjOEbtWk6hkx5bob37BBdaMw
i+zcwQt806e23xqGhwIHqL83PD2Co7sYoqlZxNXCp8isTmpSNUDnN8IQ43OVoNmTxjF/GEaQniuK
JkgSe891iHqU7ecW1Jre+UjMaUkIW89xEAfvznxUo6hzosVLATI2I+fDWqRtNNsJ0WTilKjI9D0M
3GY7L10vl4jUtrgeq1l8ar9jRDuek8lqLqpJS2wgNiVUyIsRLp5OTbavl547Z9re6HDUKoPhqbMn
8aioikuvNyCOK6aibHEJHt2NXiCEK9xB2yD6heI9dkwXCXmcv6WhxlmreVGyM0FgXkfKu5uhCNMR
XPOS2sIhHrPiRaGvz9sTda723fOXlQMY540+vtm4sSMtRkqvrvPPsQQKi7yVgz/UWRcgBzFiJVU4
O3ItzCnfQLR14MdXR/LZ/i9WlbeDcCj/OsAbkLf519AZFmfAaigwGyQvk7oaojlLF21gcSqgChzN
cvjA5TXfe34fPqsG3EexhS5hb8Ds4JjsDqGzj11AusGfmMbq/VOn558dcu/PWemGzwG6Lg9NrK3V
Re6hI9ZgaMJnj/dQszLeEhHU5/uH1rphr/QpTw9qTMUGw7Kap2i0VVfTsrmEWSzDnYjJRmW13YAJ
7ySE+jlCJ94T54ICwG52Bb51PEvWY7M46szmN+lN7i89+OaXDYDjHpCoFtblt7aesd5j2f/m6Og1
1UUPMxCVo2M7wUttvUWi1a9xiRWO/wppRqzKHNk4X0RXPRE6yYf6TeR98o9ud19Dn9rJiPbIRkHD
DQ26PIKeVPIWpHieAyH0bDltSGCZj/00rbNEw5VlrIr4JPyEhVSoYTbGkwsEOutnbAST9VTG+yip
xgd7yQy3omV/j92H6iVL+riXY3+sFw6gLD30UpaxyYiarf/V4MeDRGpZmxFJgK8kSXhJ5cYPdj68
8sM6eMoBZJykEw87v2+ND5RKnjJpFY8hchfryeBhxnuguBiJSN+lB4Wu6CpxHAc9A1bljJtosmz+
Mgq6I1Y9ZuYFWzXregANGuTBgOXHwRbT+HmHBkFw0gvMNKqy0l+apamSuITByL4H5edwIxYpIZgf
PAVcfW1Sfnmx5hz5iQQJHLxlWZovXTURou9plkFwdeWkv4zm7J6qDDslFVFb6wS600vBG3s9S9ke
1DDq7VRwzH/UKeoqObf/boBafbuysVw+crynwJT5VUWUXj+ee+H+uJ8UlvB5LIHYXyTgOYdxnp+A
s8s1icGImz4Lnksj+1EjZf91GFG4C6pUu3StG/H/LL+D9Bm/xh7OW3YqwREkIkN7bvym4lM8cVhb
Tu52Qqw8zoQ4j4soOnVbuaiY/zmUldeekOVZJWOLjLmKvIdbhjHvx0q8TSbAgURgaYQtTbgBdNVt
Mnvo0EdSzkZtg+OiJsm7EGdqFiiDvv6SATw9hFkuJnQV+WPE4RcVS/RSJ1YooXWl7mhefaeEYtLr
AZW6+meeCuABPl/BCt27gxy+lXhd/OK9uYICYYcrPyTB6WXpd0AJ42pGUvidipG/sdoufAyiGmOf
oI9PzuCIS0l2dDdO8a7mXXyyFzWNsc+mizryolGcPAeVgf8+PnZlyTIZle+VN9rmtnKAnk4IJK1d
0xSb3hmGa7s0PjfIBEeNQzNCEDIxcbL0y2Rre7H5ToLJ2flOg2HmksSwS3RCyVePt1lZ2h6FoWS4
dY0xCnZa2jWoY2coINfsyCdveIEi8jGmfvh19vEd1112GqbI8w/clHa21odfQ8ydSTJTTK9lcZBL
qHGSneV+YdcNjJJN505dYCnLCrMU72Y7eTiiZ/1GXQD09efBgN5IffE18HMHh1HPvjVycI/C0avT
fUgdWdHoXKuuzA9u0329T/51+pzIeTUYLKT+mlDngxy3LoEkuf+fj1NRVB+0/VCyaCanahz1CQcx
qgkIsk5u8ZzUGR4sWv2V53fxrJq5ypOL7k5P96GcpfJ1stIjpVAQYMg/ODC1kZhYLqHCIn7HT0l5
O+cWVdvb1vFPejdpn6I0ctf6op7i6aHxOqXWk4/j4lfsS2zsypDsSusp/KhljAYW4xkkw60/6Rjv
aPPwOXd+Bci6gJlfj3bpfUFbsNuCS6iPjR0bn/v+KfZM70vl4GEYwgvYoT0gvhRtt3MMpMQQ24jP
IiZ9nCEMtAguJG/j2l6kLFUzW2PGm7j3zqqLYqK+1XCpsasMxVV+g+qLTFikzbxq6QOi3s6AD8//
GlOBYYsj3yBDuc7mqLy4cUORa2mc3A+7leqrGTUITRw5LZRtYdkQoyZUE3j21gqxErrHqqP79aAk
HaWZ45e5nKnGbx+h4ky/G86yfbgNkXtnO2trFhrlJj+SMen//jB1BXB+EV45cY25BL80dRUVV0qZ
b6IhG7bGmMCAqt1vltNZ71Pp5KqnamGqB/f9G08P653KUnGs3HpNQSU+x0YQnXv4VWfVVY1oE5Vs
ZroohdwsqICzPpifpFfjblhBW2uCsdhFfg7/YeGt6ZNjnrGK+aSAbTeM27/gbrqd9bu+XJT3FPzt
DnGTIZSVsZkPSTmPFx4uGGVNejVeajfWV9SYsZ9cZtSYK7zxorrF5Gc9HoD082x2dlj3/KMmVKOu
de/OcdCcBoy238sp+yiA4f+opUCeNxp/Jaa+T+MJf6ZeDut44t8q7LCoFahwasl+AmOIcyaK4twZ
lFJEEuxmK7efrVKjXMLm+jmdq+Q55qU/2c7TfaSo8n1lNPYVyEAXrj1hfCp5PinTlbWR+6S0PaiD
KHuaj5bmNYdG8/RjlHThA1n0fBvHZfmuU4NYVQWmd6mNb4MWbOII6h33aoK9DEZGcaf1H+Go8YzL
yFOOQys/3AJ+iwxasVGzaZi42wAv9Z3qDuEcrNnQeisjcgre8B4uDvOcnXU9wxJmOfpfx9SEs5yh
jnDjWJfseo7/66kqrDTqZBPy3R+SQs82UKyMvUI35G2SndCZQJdpQTw4Tle+5oIKiJueEgMNb0M7
d77NHTjG7gnQc/zDTRtKTSjjfXYMI1mbsw0AcUIDcxpHKAlgdVam3ryE/HrW1EcHJJoXn7KgJtOW
YPp4kB2o63FpjNaPKY01GZJneofpJdvanBzNxfb86Zll+cwysdhi0WI/DLWs97GmmeswmB267YVk
yPw66GJ69XokV/RRuGfVDVDv3LthgI3BMhtowR5V6x6tBSt5SCoDqETnI2BLUw8iOU4ULVeW1/Hj
2Eldb7McrTsviv1nFWguGra51YiDOkVNxGl5qlrfvqoezgiUGxBhUD105vOr4VQg57LmNCdddkY5
uaHyGA7XYfQm8BZVjBtoH2/ZwHkvGeIoSKDWwXs6hoizWWn5xRu6Xxq5ke+y0a+kcqd/KNOA7/Sc
mNzP1k5CdFvFDCck85Nfoza8ThWINCfNEDaLGu3TuPx25nEa1qZpa8ceS+MLjNgHR6IvoJp5APOQ
+3Kjizq7DXkt+v8+2IH/DKjAtrTwne08JBkYJw+XgvUwLomFpL0KUOOJb39DRIwFg9khIQgjbgEj
rcUg5q8hJJ9tY5XLd921n4ZxgODFuBu3uIbGTXVE2zj+ZOXVFqyivPa93p9Juy8eNeE/HqJAWKJV
32zLaNYOIn/c/MLfB0OpHzuz5z+Wj+1mCOPyMzv3l6oYwn/k6G1MCBrHspymvSwgzXmU8c6ym6kX
OHaxbtwqZelC1yxsdH7aOTqqbsrOFTM/PTzoZGHfc4uaGo6n8V515WiU24Ldx4vpu9HGxXhpP2a5
/TLyNQCQWKvOvIzMfjLvqvln4KU8NscAc9cFgUw1zSNdRaaqDfyKWhRZ3RU/7SxXKihZIsG2geN0
ETBUY7bvp83G9LwBXdIWP2EXOZU4KPj6lltJ3TEFuN21G7vN/nY/lWATVuSai+Pv+0uIz3nKd6BO
Ufehl5rHLoa5wAOMuxR3FvxQRfakrmfOVfUkmu/327G2HX3jyowFWmE9apOPuVMhj7YBhzPVPPNR
jTeTG+9DHXZ8t4Tdxpajqm/mtZUF/vavM9h8oVqNHVWw9aFXX4SOd7EXwrb602AptZrdMH5UdQA1
7qbsPgV6S0c2daXGy6oMNsAog42aVjUEMCF4oGsGloAqBnhI+Ci4ywYNPPJQDNradLAkXVAp2Eyi
BU0PlIX1XoTFv3p/5lx3Zgn+vc9zzEqiMYSlAJdva2lw3VNfVI9JILUTjgfeWmbD9Nn1RMP+k/f3
opvwCQm+GJ/qzyqqWaLG/x41GIX7Sa/36mTTZsdr/pyCWLv0rQwuBVaFG+Ch5lp11YRPKQqsSeYE
F/zViamHZmfjXoND5MQ2RkXG6vA2b8f+wR6wb1iuqM6r4ww/gCqztzAeMcJtkn6X2Un2tevxs8dp
/ANlFB4iUEi3ajyLSriCdvLmtkZw7s3YX+fBmH0NRfWzDDKJEpyfPPRFSlZAjTcjO7cM/MhoWPIp
KepslZnZBRbvcMI4eYRMTzOXElF3FKBip5h+D9k1uv4gErcqAqGZXbko5eQVTp5F606gNFCfT2K/
eACm1r5qVRvu0wC9TdUdhR2/grrAMoJQR5sSFtQgYtRkJ9gPBrHzrHpxrLWvuswypCvRDFZjOS4K
LDPBWGbqs3KbhXePDHHeQ9T2TNwjQzMBN+RV02pGDaJcO37+pfS77tLLEsmWsfhQzOipgPwTi/RB
UaSx4s6fpqQNtpnwnXWvawgHqDinx0duiVM9FXyPU2OKe91GlfOAmCKmaBTKRPqaoA7wFkiMzTrw
l+cWXMAbYiXNrqDSv1Xd0av1hRPwS/VuJ3TsNGT66g1FcTs7lPXvs9tcb1iy2CXCr1zbKzBpX842
vB5qOZ+bFUX2OmnS2YzRAD+n9rNDasXsAmwISoGjFQGIlPUI3OJJDfkzVqb8uqDDVoG+V92M//NT
6+PLU4pZ7uxqas9zJ9qz02uIyqs+YsITTMxlVPUxdQFvxf53ex+DZWRvEst8MdK6xOSUpm6T/thk
9YuXOom+/9NVkyrMlIDQSi8cNumiU+JUfnAeFwETJxzlpg6xe/5rQnX/GmtqPKA1tsYbWFfOFuva
6EmT6e8jNaYlZfSkjqgCUhWEIP5/jqOA7ddPcWmKnR8FMBa9ttHXVeKLnbMwFlWjxrwkm2Cjmvaj
HpXD86TryLDzLPNHT6qe2puonh+a4Jh56v2J9Frfe4h83GTMyixfh8FodsK23I3I6/I1a0GMUvBQ
c/oSgJzqsHE0x96pAIzemkedxLYLK/oxH+IXC7+BPdUO95UKW7mSQe7+nAUg/drMv/tNOa+rAqxn
nPbiqGIjpxKv4N3RvROZ+Nln/spbYkOXyqmKpaaUro26TFZ2LNpPelTvRDNYr9UchC/BYF8yWXaf
qHOZqJdpM6jj/Mk1teGY9j2ySg7WpVGQbVVPNRr03uf24DhO+nwfzbGj7a12xpeW01STO9NjF3fZ
5R6aUVBdIWii3a4eL7GljuvgHAEyuJ/a5WmwbjBw3d3HRBzYK5xTIca09qOwbCqlwVIkddShv1RI
VSOGQh4qPXo0qMW1OzKFY4eiYC8n+zRNabArKy94seLSXhVI4f4g5XxDIoo6+IplgvWR11O0zYFc
HorBPui111wk3mLdarT6RUxtyRo4038GOzWVdna8NRYr0CBwkkMv8Yc1dBzTm2bes/ZBJQle/jop
Euc6x6H9QOUFa6RlAuPoS+aU1cec4o1psMjHy7nzdjj2TV/dYf1fnJ3ZctxKlmV/JS2fG9YYHUBb
Vz/EPJFBBilS5AuMkijM84yv7wUP3RtKVVmWWb244AOCFBlEuJ9z9tqpMIKPEj3NxkDotsOFDMxa
GvOYSsMPoUFGyiiEO3STQuzaj59Kq0G/VFvNSk3asXpJkJSCZyUROnRCWVdVZW4mHbF/RVTkXZ+y
TYKI5cWwy2kvx6MpwySjnF76RsysaMriAms8UNKmUTmmxe+aSubXrVLIMLgieXkzLKP5w8/1DOQV
gxh40I3KfW8o+EDNN0wJ9BTytBwBa/7M+kD5Lsfrhro9AWLomIZ59hwK464sXOcIzQ7ruaF+Jx8m
Pvq/LojlX0f+vvifr+HbKqjWn/A3KkJy/kOLiwR/+SW0jMZMf+vd5uaVck4+B/7dfRUrK9MmkSYo
6cDbpVr1duF+EVaIuE0x8295kVPAOaUBksbTaBnez2qsnia+h3fPTwnC+lVzp3EGXlZDv+EMMp6a
aAKpGOdtdA6NlZH34zntkl8NbmtU2eIdeV0lJxIX+72mfnEolHLZnqGCKe3i2JJWOrZegZQTS+Xy
aOmtAdR2npLzePOmyGbmqbHSu10dxrvr8tvtt9Xy1eSEkk7WIaT4HQrqDFDoKL9kOyW7ediiwZon
4lFz9obvPFN9mlId+9e4Ypga0TwFbRerbuOyS0GCDavkXnZujQXrRg3JMd6G5FXu+T/6ovEoeuG1
bo3L7xsLP9SioaU83sblVzMSgIgoIq3rd3B9ofnb67BR3dRqXizl2FSVLtvhyM93mOMm1//fbbWm
9CdPhSds8qF7F8aecoBQwbHGCNynblSQHdX59Gn45vSZZ06NwbzmPMGKVjdupBqbZBQJoWMHH0yO
hTcWj7xCMTHcSR6PmsNBbLVfK+Sk0ljTJsxhQbQS0cN+5foimQ2UF4NWKD9/3+uN7l/3SsjP7eXn
V3Zus/KuNnK3/mxDPqYoxBwjyHemqk6Lok4E6UJiZHC6MZBTSv1BnZfIphHma0Bw73AbiothWrUQ
TtZyTN4wRn1Ihg2UvRUTPJptLTa5NnTNvaqo1opDEC6fhu8RjKa+YSEvx0Zvtn0IcpxcEFYmZafu
Bj+E0WR1xcXJKY/sVbNYJqHpbeUSOQFGgBJRGN9yKOgGcMpj+9m3fbckPwMByqBepEVUQHzRe/BF
4z30E+WC5mSNe9gnJobrPmegBsAeXoVzv3FzY9NSsbSUy/PZjz3CbuDgp86328uk5J/vmwQJOqmI
vWfMDpswPBW0rsqsfvr1JfPeHU6Rl++LyNFPKdAXitZiPqPkpRyMQceRNbLNRTxPywlIPn2xuq2x
EfBhf+rUwGnhkShEdm8veLvtNhba/nHUq3R/ew15dVsrux5xnWM6V0DPX/p2+23ZbUwQZdqWsf3j
ttYJkA4lMbtEkZbdnQqCfp9XZHnmXqhTpbuSl2D9nGPGx+GfE7I/eruSn+YpRcE4XJdcL2u33PQ4
8V5fT0vV7s5qTZCY8jbL6BEPJyszxZuR6rDuTg7LRq6VY+nQRHhH4zn2x8St6wVIOr0m19a3V/nt
iwWqjbFVHGFgMH8HtzVWg0pgQc4rXCutvYuGEKanWxQXU9OKS2rn0dKFm7CL7DFOOCuVfN+T+iCX
OHPpiuF4BHsTL7/eQbVyymFOCXfYMkYX2YB+t1xHf5SdmjKHQ6oEPwcK4a/zDXmodeH0lP7kD6ph
kxf+m0x3w9F1NnlRtoxw7664Onl5a34b/G3pML/SHy/3X77GlZsnv4a89Mvkry8nQXiGyN5IjfK3
OqoP10m5LibcRlJ8/rauryv7t6/oq0m0q7zi0QxJ6KgRegskRO3LxEamnnc7f4xjMLFJZi7WH+Nh
Zv05HsRmt02a3OYH3lABBB5vW1TKV7+O6P3dBCBF20Xf5QGVVjwymZzM2QWUutg+nyGuhbx9npAv
dL1BLgTFvsSysdkOZvE8aY+OjZLeBb35HKG8gIavhAdl7rqdPm2TgUqRsPXDZ3PSUWIm9VFOGlP7
Walhd8Kk5T7LUFfJYR3N2orMLrYE8z2CKDhqOvJ/crabRvVpCpYFle/1EvlhDTGLKiE5WbIv45jp
owiYv7rWTiq6rv4FFcvYrDpfS+7qCl5npQfNyowruo6X3NmlHm/4P0zrSqfOquuECZBDr6OlUYqe
Svg621/7iQLBADgXsmaIyBbZmofRvFznzCgWx8LMX2IdcrNuc3awYGNVoTarqmP3ucqD4r6Z2pdr
b4y1i+PFS9Xu3edwAlnvtWWOGw9wkpQqu2UWBCFGEbBL+m40DvWI/hXPDaiHlOtCC+7FI3xT6wl6
jLWkDDXcyXvlYr9NCQ/JxQOkErlYvtRtMdG4uxYzonu3BXpmOhEiC380zxYMy2XEkeC7tqwrJfzB
KaAC3Ka5Z70xm4MOpWXj4g2+sT1fW7WhYh+VOneAd3FFUUnAn2PPLKjl4DrtBR6lBUNNybqN5UGL
KnodmNkcR/Pzs2zkRDFr+jyLcHswZnvTdzBqjJEnDqO2TdQRJlHkN84+TtLvaev0aJnM8eswqcM2
FgalGAUVDEbp6eW2Eo12p9lqvcAlV9s0NkSlVZWXArcvlT+DuR6VVFAFe9MNrvWoE/HFrcnvdCln
R3Rej4U5zEJrcco5AC1azierHluAIwrW4imksAyo+fhOjnBBKl2Bn9Z14WZUlHzlFVXw1Elv8CZa
lc7UPcghfOfNVdFgmNo5vXdOfXi6+lil3wutXcVDJN4s3W9IwroUzGTlV+mr7NRBdd9o7lr2FOzN
uu6L3eD17M9ww2Hea0GhSsaFvEyzEhaVMv6o8esAjMuRqVbHVVLjhRK3rkmuSEv3lof8OCpTFFxU
8nzp9TBBo1S5P0b+q77BPj8jn6BZY0M+uRuXmhPXj1kQ5lvMVjwq+SdkgVkebZJGibeFOrxxOAb4
NDcWZfP41syXQGqjYxm17dz3PCqDwuuEJlcnFrCDtCAHGM1b3sHN9Q17p2o5GjgQXgfHYtf5JnFo
+O7uQp0id9nrKuchC8OKYcoU+H7gE+P+IWiH+Cl1gSfyyCZyGmv+UY+G9DlyW8JlAN/WjSQtRpF6
6v3qU07mvvvSREFxQjTxjnZovOKnyBh7D+P4IsFT2gykMimB2/cJ7yrZlROlHukrjwKcGdcAs0o2
+biBBqRAmCCesqD0Zby30ZejMTfaJVr3cdbSjzD98lJfxEn8Puat2KmtSMQqG9TkNAm0T/MSU9V/
QFlsdrJnCwKiqO7+0yvJWfl1FDV4t6lM//Vqelglp94yrq8ml3VZB+yhyJJt0XfJpi+iCH6K1z61
+Fs95K6ylL2hLWEyNB4adPzV9/qkd0+tb1uHWGmqRdpNM9nctw9D2fpnuTjSKYIrDB+3XTfCcLY3
nktPxUe+hqh8BMyHY4fEcs1dy7OfrzEvOfvH4rkLtTfZldNULKhSn4Macyjjt3gGiMqVRqz4gBam
Osnoh49bJb6546wdFCQOu7S5JLBkeXgm9VokhvsBuW7W9WLpmVNnQe5T1cb04jZokmLsXN/aEDNT
z3lvLGG8+K4arEvPG2FW6ObBdC13o2IVhX7NMxYVxqffySMtJJHO7ZT33KIyUshHgaH2Pfp6zz0l
yFcXUn4kuyjwoafM1fmy6/3dNWP1fL03jykaH6K4W9ZKaG7b1MYaDBu6xRAU7oM0B1N7hYLaQEd0
CNpVX4IljM5wpYKH0S0/0W2Qn4iUiNgMde+ym4Ylj/o42ipZa8LeDFsc2knnL51IVa/eAJSH/Ooa
QKOfAX4fCbG6CE/u29ltvJ8beeVnJnXnGKZZzpdAV/12H1p8MBe6lYAZEu1B1q+qPaQ72dWBKH2R
3RB4w0H9127mwhgQCGkW0lKkVJp46ZdFvldwnSNsCDWqsJDgy1ljJvfWO08zVd6Prcozw+mWsh75
VrfMgUfDWdx/psIGyGs7BdSFkcrq0+CpVSv76JAuepThVWp8+QRXYXrNQ3Lc8ZzrkFyQzOrjeZW8
8fqeNRCgQV9Q30djtJfCyaP7oCowaJoaaDKmWX0T5dYAzbeuVBeF05LC4GQVCGoWHKEtpT+MNICR
V2iMUR9PQA3+mKAW/6cKbWd/G6ee1F91UYITkw3aiKMHCQvfhHLJlR/UuwGfg7vbeO4WyTKwUzh5
84prM9SQNbyWzFA8u0YFZu6d5pcrarNee3X0rcF2iLy3ci9/cRY1xreeP4n4IcADSFYly7m/e/96
3+RW8d7jSb7I3D5Z1tQrr/jcxtv6pj2/SdQba3xkZ2Zth8qcD52+6vYENZuD5NYOFa5bXZehrjHV
S0ysac3pqMDmzMGuEerKNqei9SxndUUAAJrMniLEeXbEaBUGQ8bxcr5ZE0ApClVZXxcbNbuEuqq2
0hKxnR0UnQps0jCOP+u5J8dvzW1MT6unjBK0nZy8jXt1NS4sWxvJOgfrzB+NC3kP8aXFjTZJp/pJ
9hzK9b2cfarsGRPRisa4diBCi5b09dhNwxcQf3JFbjXjOVTMgwUNFRUjUEERa1SPz02je7+u/qux
cACwZFYVovb/frFc0ln6V50j3vZ6g2WLQ4SXsWkqGloldi7gpKs9pciYKORBenHsFDvUdkx+GFRl
WSmZKNIw5FMh5Ws9gVxHg+kT2njL57HZ4Ofhhm/4ip6yWi8/DVO/F102fI0xE1i5dufd6amlHGIj
IaQYmmT+wx9pkqmcLRr9RdRA2xq/zZ9d0FEr/OeVxyBBfMImRpBGtoeNFYQCbyHL2aYeecyeX/I+
VNL8EBeuf4Sjru3Y8opTp3l4hbbmItVa9ZG36akP3eJe7tXSPG92oFywNImPIitf6khkr9NY+muF
LREhKjs+6kHab/Cqip6BIFaLKu2nz+A9ALXxmfKhupiKUN2iHE6XfVdOZ0pD3kwooK95pWeHjIDr
Esdz5WWcgGAmfO2NnA3q7I0q/s3s0PWMgwTVw53uPxdBjd9HUkdPVTx2Kz4hs0tltWzh+rx6bB2Q
NWUTIRooPRK+aqmd/aFG2aZ59n0Xe8ZGC5TwnqqAfKuPeglwKhdbN0+mU0dh0LLE0sDNvOKrHeTr
kGDOc1Npxr1vljlyGMaLpHHXmL1Rfc+BlB1sdY6QKx2JE75pRY3ZAarVbE1BFYRMSMEX2RR5/uoJ
xT+5MQEBAybhea6bEpaDlAWt3brNySlv68zSd72tPdbTkN1FhEfuUhvLhkXkZtryn//43//v/34f
/o//mT/kCfLC7B8ZKaActmr9H//UTEP95z+K68T+x3/80zKF45qmytnIggMvSL4w//3jAsNtXv+/
2tguOXT00bKGNbwfox1OLkhmU4lKnht0rHggVPgC3cbkVaC5FskZ4laQQ/+6xaL4n93ab2uLGcYM
jX5OZxDgmwrz5xiq1s6GShOsDRP+gcame+e3Pj9GfZZ3sEvoF02ZDsBHGFSJsAJ989SFmvMsbkQM
b4iy5pXsKqJS7uUVztHGfoisZ5R7joENzF8TtW6vK2oSIfbOE2bruiuigvoq0KudWVM05fWW9Ui8
SX8oChyoKyI7uRWnWM1kT3IuiBPxSHVQu8sqLGacwk1xq6jMdt2U/bMQOZojM+0TduP+GTEitKFm
EGcDodI5cE31pOkxO5jMvg7JSbOPgDqFITRGbSqxPJ7vCLK3rmoPSGqnZ8puSe8WdkwlfA3GS72D
1W59mG6XUnoEnzU1W/0y+cFnmE3WR5X0zSKDZLtTM8BRKf8LNlfFalCz8iIU7BKtoXkC5klcczZe
bGvIfUAHxVFOhlqJKlxEVPnOs5gucUwwK97gc7e33XyricBdya4YfG3fTxa+nioqLOJBEeUPBAIG
we8ui6J+p+NKoCz8WfIaUhGDiFVzXyisQ26RJODV/K4gl5GncBPk5XV00ux0r4vipyem7pTlZXdq
whG2FrkUSu4tTz0keTQ+FXk2oo1Rg5XsNgOfaJlN7SZzZDfHp8CM303HMQgRLyCWYBxj4rcJ1cUq
F7Znf8uHyNzoVF2dtNDLf2vkWJB+OE7sPNtKBLOjtX9oNQTckTjjPqhMF4XA5L6kY6isDSROW9kt
QyOFodxnR9kFv7ZVu0uqVfGjbIIySQ6j2v/kb26dTzZsIjAdGwxKxJYDrPOmjK+QPpuvQxVBckIm
tTaA6bwNPR6XVds/CXU/KhElJpGKWFCBAhhVML7JvOnYDiUN+785v4RHqLogMm8i2VN5FAsoCt2Q
wVTFZURtXIHEoHCeqpRkxpRx+h+aYdpVbNrfpvhL72TxV4xpskNhCJy/52Ehyp+cEbUHMgfxQ6Nh
997M44mCdbye6ISDzKJ9HdtmoYm6O3DixnDe0L0DgfKfzeRmF9UesovIY2dVaSNP5WI07ogrnJBu
k5dEC4DXrPuA2UD6NPEI3fSdCYxs7iqdCx1mMysO4xHiLZ7Uaz4i+s/RD5/sacg/HJ9JszLK19oS
KPptrz35lVmsXcAMgYvDmG3A5JfNNCuaofw/hyi5zo2lleeuDwRlHEpMzMPJR5TnQt1gBfHe66l/
Mr08ilZoccj6qsmmpNjSQlp06VFMXvSy5CeMV8NeduVEJNqlltn6sk5mq2FHy5pF76rFKfey8mTX
2bK16ulgNV5x8lujWHNsDrcNBgpL4KHFK5WFwcI1z5EI4az4xr7yh+IrSn1zrYahDz3BFOcW97ul
R8L2ex99H7tCrNF/JEd3iB56T6gPna4PL434YVgYYTpoJdiDKcU9tb3gycY425hGwR4k0gooNUzI
xmgp8xDRgD8AcHRV7U8dDG24oENCDkFrVrbq1O+dVV26JhmeBqyfT0LvPRDLjFNy/Ya2ql/XJQCU
kafPha2cvelEQFJUc8KLHMMTJEBwPZa7hBIZ0s9Ru3UyLXugftnYu739XfZGzTuNehc81n3w0FqD
+4mHApIrJ/vo1zws47F/QoeU9felnqXEUyjdsdvz1Nsrw+mLS1WV8dZnR0UINqqxXYD1H005js8g
UHDmsvOf6PYDN/k59Zxi7KhVv2Q6x2NKXPO7Sq3EQQdItizwId+Ycb/zspa3yhCVZ3nlGkjiamX0
V2yi6gshQsqBI7vCv9Z0F3GMEaORwCYoa8OHaCIenFHJ8a9hBzSm36ZUOJ+5Wf8YSzV54fFWrgsi
EHeq3kNWKNmD+F1wQLVkHYKJLK28Yp9vkTX710HSx9us8OIdwbgPt0I8ORqh/wygXHkwWtghc08O
WRgpsM+wT7I3Kqk1e7IY66DRlSeXY/KJDPP7RODtMhEAPhtW8hGHuv9uV2O+otI5PRaa33yBpAFf
Pw7e+yrF1oXY/w46ZZjH9Qs/xZNrtMU3XKD8ZRm67bnDo+6E/AOL9nTIv9XYD2s8fvei8Qkvl5F+
H9ruyXcNbFznXjSY1Va1ombZUF68BlCj7CIzNr8qqbGqqUz7EpRReZeoOB71oVm+AlFYFf5E6U6s
PckmqpIXh/f3nexxLJ42mB1Yq7Asn8ZhVHcUKOWnSG2z0xiZ2fUqRApGEN1uTj0Huy00rqXTBvmm
CHES8NUsOWmJF18b2c34VCcCNg/eps28N1ZuVih/Tsh1Rtp3+Fh0mkKQVimXfcIfgONY1RZ9OoD8
ltDLeXDHbwr5pf21V9UMWY2+SKpiWLkcD4jnCGo5J4hB9tyVQuayssWJ8wCbqTmogNzrV1eqnmW3
h+H55+KQlObKxGFgm1DVgg29+ebrvrvuW3ViE2obb2gdecPxeeI45SKeA+0JBT17TgaUSokqrogT
72Jqa5/sOWSP9BQf6m7e383dEZ3qAWtpotflFFXLYXoo0lrsin7C0xevKISMHtyC+TMSM9JXt/Oy
jddE0PMQyd4rohnuKQ5c12AKj66LCTB5vHl24Ggb6cljV8bhLsEzELv0oXpFwvasGw3qYX0av2A1
QtQxql4Tu9DuTBW2dAiR9+zazVngYVOheOy8Y/V3400mhyTNPwtj3RqWeqYCWnuMEv91aO34DUKe
uTZ1IFuyO3s98N/qXsB9LCkba9iZuPMDoUtw7lK6+2s30AEEJmCcjlTDZgSvwmJjwTW+M+ZGXrm6
s4BF1R9lT1VGvV/IS2ImxsY2wP/C0kt3ZWA9W4WJ48Ywq/QzcDhstvyx2TSBMwNr2Z7hsilW19+6
iTgwjlGnXd8Tc9cFd3iQ7xhUD7+6t9nWxbRB7WoTu9emfY5avQNBaGfoqehmmhkdCqAfuCPQjYew
pgaSjabVLwGpicdqTge1Ttjv65a6mbxH1zAbMd2rFhnk2uSZETbe4+REhr9QZmMrIJCBojzwCM/f
AbX7y6yMxyc9a8d1jpzoDh8/sW1wkaAwILjAUoi2PSmvo4dknWoYe7I3tam3O6919nYDoY9jaP0g
SgVMEBu0XOHhINg2rGGPKWfZDKnvP3hDvOToGNzHYQQuJAG0tqsLkkVaQqoOPjyqo1LrSCrW6Qy0
iTZ44NrnuDP0dZ8r/cOEUGnteLZPhDvAntDNm4dyCiGh1HG4kV3ZsFOj2kVTz7chpQXmhERzpwg/
OmUzBmVwYIL0Tqysx8YIT/3cyCvZmEi51w3iUHbY/nRQamM8mGo74lv4V1eOyeY2Jpdcx6KvNmqc
ZppcRL2+TWAfmIDbp6cODt87asd2nVZ9ve8tM/rawo5pydu8CzQu25jn+9bGiOuipTZelyHCeT/y
dmObkWiAg8zWlEyT3Q3+Uo7JRhha+WA8ArcuTwXalA3UgW3ccTYqfDOkks8hWk6k8cDufyWMVNn3
cUPImfLW8jDw5tbW8vLaD60KzeI8RdmBvupclCxHJ49Hkt18ESqVH8LeFC/JxSEt8YJ8HqmdD/1I
7bxlK7LxNTYUtA9KSnrCpkqP+rZVlKvNK6fRGAFFaK/N3OheA5EtPFTD8FAIPYdxgGNY1KXERBm7
Nf9+TO/7L0PVUWBOtSBP0QC0gweijpCkzaY47w+xU6JrIEfcYwAPpQ9gVMkfPCTw+2IU9qlvNSLt
rrfOgtzfWlHRkEqiAdn460onnUfYLONY4zqmsu0i96iaXbQelHppzMLxelRJEWpR/yjyelpQSlx/
L5V2q7eh+Or6lrbWo94/KlYu9mALp1Wame1Tlw7OztY1aNqYdDxVYc0YUvDAji+61hV3YWSIL0bO
LyEf7IvsucQ7KhAPTwAW7C/1AOc11rPnkj/nbWMhaPY4xq7zruwPtqJYlzJOPivM2j9SzSgWnaXV
WCaE0zEuY3OFyWAC5Y4TFsYtUOpU6COECv01m2dSzfNYG4SYb05atBtldhoK63NhdWhW7RyLSs/x
SCGD79cyLB1bAFqRah90CPureqx5XTM11gM1H/dlpq3UKAfawQ5kmBLvhCHasDTSolvdxuREN8/K
KzkhYij/Y4O4X47xo/DWBruKXUFNEwVmfvgRJ7YF7Qgnlbrq7PsW7d3CmifIVvzsDDytlaF1liHK
DTSL8x5PNmPrcJXHDMrLoBzWjeNjg40RxtJFib1KSPmedECqJ3NuZFeDkntQnTJajNa7hbLt1Uls
wqE2tp6ySzJxWFuQZneyO9jFew7C/aHH3ubZAboph1Vgo0cz0zG3UEP71RmbkexhtgNwYZDsgV/T
Yrv9GgwUgHWtWnzva97gQ6pjodCvW4VqSEpxirthip2P3FaqhUJx7h6AKn4PftEcVDIS1wZo06+r
ZuRctYio6EomxdwFmlFfl8irSs7+dtkVTbjOqd9aeGzRvKjAHl2DZeiKlpNs3lswOVXtwZwb3zHS
Da5G5H+Fjdx7wEkGTvlzkarWqakC6xIM0FDwSwwWpMrNC7V95oXiTqSLsNT37MnNiyj06uyb1kZO
8r2aZ3CUxt4xzfycA7k6Z1Wn3/VRu4hic9vpWnI2grR7SDGjfOAXAeU0Kp3uQV4JSwuWIbHA7W2M
NzjYSrb9QLD+ZbE+VesUxjtbBTCLLRmrvTMNH3XhJBehOuLUEhpf5m0xvs/j4FTSCxhYcQopsgZP
Zw9yvEDGvk45wQFhQKmHlQIPvaIu9gSWrUNlNZfY/jbloYc5hlM/Ygig3ktgTFmT+Qfo4FLzDm8G
jAQWd15irKIxT58xsuxJmu/tti1WPJ+aV/ykxlUzRuFe10TzapTRG95E3nl0HI8E2Ztc1Ok41kTO
wG57vqcOjHpr6IO9lvc0okBhkpjN8fqKZrXDcTh6IqaeL520/QyE2R5uDeX5v3f7PiCvFvX/aSyN
DoaSjo/YeWGx4xspH1nwKay5KVrOKlp20WfKhFZo+jaZqKGI8NpalhVBED0cKakHtrBQcOrus0h8
lmX2KoTTvsU8UZdeXomnqY/Ttdub7j3VKQGnlsbEAcBRAAnV7cYwxhWxBJ1nFxwrnMKi52t3EGo2
a9QwneK0TrmPjXn1zJMIZ8iEbAK/17a10GEwi3qud4n5gzEz+0NPunjG4juPXW+h6CFDsoLuGb4O
cU3RLiWrfbDuCYORPaf0rqk697HVsApwzLD7GhlkeyZTgebK9iBgl/zQlM59R0xuV1T4F0wYMCDE
mC/jgP1tP0ZAV4IJxzPDJxOoz2L3DJ/EuSdMmPcptNul7Bp6rVyCsNkRILvj6KexXx/B50VF9E21
rPbQmx7FmnPj6BwNDCxztjXMkW1I/GU9iTFcBvDPXpqaDQM7v/BromnUrLpT+jaUYEMjdmfvqZp+
1kSu46q81IFdHsq5kVd207NvkJfo4bmUU/D+dtg3i6092EqycKqYzyV56ap2B2ISYzG4nHhfBKVx
xPzxfnCI3TYDgAR207p98N3MOWCaZh+uXdiLu8ISmEoSR5Jawqgex0e7d4q7usyOsifHyZfGR6fN
3z131gxPIkr2g0VSSp8FwXLJ1Hf1NifXih4EAZjRTeLZi76kSo4mxEW8avmEh1rFWRN1Mj8jPlvU
qHC+EQT51ndu/O6NBUJ+xRIrp6v8O7/e5XUh3nS8kbdNYSdACIX2znmj1FETQOLcjuj7trU5Km9U
fAGhCSmFrh8tzEC2Rmu8y1TgLbV368qxQa1ee82Jrsk/OSRX3NKAwsJxhZ/499tr4OeSL+BpVLuu
RZFpj/h5NkW2qgxn+gCOqS/tWNPOZuEKrPlS4CaduZG5gOYrmYTkLK8RjPJgnjMEtfasBB2J/b9H
5HAHUXDoqQqSPdlULcpUnnGW6zrP7GWaddv3w0YdSvfZAuS7y70qW/nlQOi3m+qj57r9Qs5iGFue
K4Nc0jzZYaP5JKhdsRUYanWOgJcCgcfr3ISGoIgF+4n5qyTYhi/j1m/2eQL/w4+scQ2JpaR8igb/
jfJIAv9XF/9jfes79Z0cLyk2LRZyneYZX8Gl9buOLDnl1QKnjznBIZueEM59rqfK1uqm9Jr5kGO3
JfhmB9ow3f8xDE2W5FwTtNs/JiozHDZpjB+unCgjSq/HXi2PGE7nqwpDrecpzTEmM6LutYg9PuqH
CSG0GyFR1rzveqbsSUOCPagFxpRQpYAclGTkCdkvbH3cqJvKtuxvPBJaZMIaTpW8Dda6kqn3sQ7L
2YDKtfd63b1zQbKtRT2mT5Xfp7sYRPxdVqMFWXQzHAf6obIRBhkYu+kEZEem5YS8kmO9AeigVM2d
HJ8QuyzLoIK1Lvz6XjZdOW5qS+uO6pTe//skm2X/mWJzbVUXjnDIsRmWbjj/mmKD2A/ImmPPEjTQ
Mjb0dNE2fXYY5xrfpKviS4ufsJLzoHadGPmWjlzEK741nkBB1QI5tSJY2o4yDNhvMxGkjwmlyR/8
a/XYuNedUp20WjR3RsmHDEJk/91Q+o2eCSCXYRTjOh0na/bj6UbVDDWDSj9ASa1s3G/VaK8UjXiI
O2UVO3p7QqhJZB4I7UjuJhMr0u3TMoxUUk6hH29dz653od1Tjcof5nEsu3Fr8qg6K6ESr7G8H3fc
+hLOIbZ4bkizZNemEl23bTLvi4KbwOHf/5CdP/OYtgpREciLZQm2vbY7z/+Wx/SraFIq8BWLukv4
/d+SmJx1tl7aG/BQ/k5sEiJB+DXgcqE0AGcJmOXapK5bzyclNHc5WAG6xN57UxWxeSDG4Cwx5ACW
NDr1sw+fg6dmO+5DuzAfvKwCCKb49Y/0o3KV4Idm6vmy1rWC+pDY3aum7218Heh3kVc/VLVRLlbN
J9tG8fVXcpvaSTZT4qgngx/NKXXEQDU99AJbWPVl0MDBWj2EENmVTe5b+iK4B0iZnDo4Uy9VgHBe
7f03f3KNXaVRNW5UdfBGrOc7tigaRYFJyO4HvNC8ipObDi8eSn4GM3RJrnXaZWE6PKp96i1Cv+5/
VB+tPzgbTSTjRhYCkCGBKR92j7Kn6xUOwAqAQbQM/pOngan7979Tw7atP/50bFODg+Ly4UmFn6HZ
f2SnO88L/HEoDWIX920QZN8pXIEL7zbDuQsi/ejnTbJGIV+/1zU26PMKNYi+q7jLJ6WDwCJUvXXY
uvVdmdk7aemgQ8Pc66b2nuUB8I3WHajuXIKH0x8hO0cXe3RJW/n2Z+g2uH8Y4lWXUltlxPwkcIPf
UuPAvE2iIb21AWI43Fn4k8AwrIwV9qkbqzS6ozUk3lydBDB20fn8B3lGQbcSpPet2aKwRDF7N+De
3K/YiLG9HMLx/7N1HstxK1sW/SJEwJtpeZYjWXSSJggaKeES3n99LyT1Wq8jeoJAAsV7KVYVMvOc
vdemPp5PK2DGUeAF53Ju64ukiHnp6deNpCOBO8gczOO2exJpVZ0GuuXRVrOQXUe4uh2xic20oRxA
u3Pys+gAevPiDbNxQg7/7MxWewYoZzz7bndDomVcp6kwntnvZ+tqkicvaeNN76fT6d/BjrvpFL7n
zLUvRmFQq+pSguZSQMC6mKDNeplzT43dvq9665oUA+lty2jwoZp5jkbGwNii/85s8zFlMXsweaQf
gtZdtvSeu0LJ4n4RSgQveiM0P2Bbzgq+0pOYGs5yCtPXYSl3LBD++aHh36O7D+7VGcDlZlO7ttw0
enKkkBae3QosV4zPfhVJCWxj6NyXwW2/qnEUVyUiasfwZ1ei/G1ACwCXiWhH62ZzI4+3YAPD9MR6
r96AxMddBqDp4ud1dHFBgEelWZ0Q5ZhnY37QM5STUL/il9pBhgmtAoLXMqRMFu06y9O26i5SpRwd
Xis3Uvo7QqCH15GJci4Le+cObrJDqiruB/ZLmA6KYpeLSNwnhY8EfOrSem9Q9199j9UtaEKkyKAY
3dvgjdz1yDNlb8/9Ea6uToGOZTT6S5MaJ8GHVYXEnr2+ccPIaG0KFyeUknypQ8e8NAIWf1AjFubm
IazktHLZaQEcgSIydX86/OmnqO/tW1rl0zkQyWtt4nuyimDeVGb/XJI3hZo2m9ZOm2v3BT2alyoN
ty6f9nc0oMR1yME/GXVlPdLkTFnJhsO7Ad2Q6Dvk2hVMHKx8Z9P6RWgs7Gk/cNqVuuQu13ur7JhO
7GqNsJhERtskVDyDoqsxI9B8XoY+2CmyJBdS9XSMHW86uvyH5UqNdWR+q2HqvtSjFm00cb9W6lzG
0P2cFm5pHPMQb0u75jvDMPP0Z9vAeKanRwtK31l9BTPLqS4yoLmdFLmzUdfUIenJeIfUsm8tPGJU
p2IYWt48k+2xnBKzIo/Qg5TKDxFitotd/n1qqPjdtYGmBTGTscVW0V5g40OF94znvnaypyr/PTmS
L7MOFaodv2pisaLVXDS7rmm0zzAv/7RTTz4FJLZrGDbg4ajvbBX+oI7H6UxK6l+mwaxh6z0YjVdB
Hmlw2k/TTY0wp9aPAE4iwHz9EO4QAg7AneBZYw/eYx0MjzUOH5pPy+m/g4SttJ7pzuxch4BQ8tf8
rUk17r07sW0y3kX6HLlp95Q6MuZbXY43DAzxdukn7BI+dttM0+xzXYZMbljGIVc29nlhhJ5pTQFe
LRKnu/MS/+BaQU8MqCX000S47L4xmL6XEXB1/aTO1CGJzJgohwpXhCRNFLffnB0jXzvLygOYUPly
M9Pr29CvyS6F7cX7Dn42NGYhL17bZBd1Q52pa2qYubW5Ahxq82/jx1Cz/30dNUB/LZq+Qk+UmxfA
72Lf0V7nU81+H09ubeNGiFOTKM4nULTiMGrJgxRDSrONA1Wwh16ULp/ocNywkp1+9Bqm4VbO5WVy
AvGazxVrVa530nLuXEo9gMJT+9xE1KxSAlsuKTsQHE3nnmDOSz6QtPB9vQbHOKxkBNIrREW8Vi8G
MJSvI9nWW2cq+PMMA7tuGQwPFI0fRRjgB1l6fLlZ3yaphxd1Ka/lb+F7/r6yvZ9VwNaY9Wuab/Sh
687REmiHPhvJhSWyXYLCP1kxUeZrkYODNwL5pBSyy2gEtfL0vcBqp+97SiGd/2fElmvc6j6gCz/q
QU7bn5EbwBeu8yy+1BgjrN/JkHk/4xHCF7sjor2WoTmB8BiD+nWwfERjMinTnU3U5aV2C3PLF1Ns
m66yjwa4303kuEe3L4L3RENAWmNpuY4zFa90GPK1ugGu6oh9ZtNpVX505UCK4H+doiznse7It36o
g6NXBcFRnemtHkA75MDi8e+ZupHIHmtQAzyyanlONXoQrcFkGRu8VtKHw5x8NjSM9SDYe1NIZnvc
YF5FzvKMVDz295NGtTUh5hohz6GGmHutQap8Hyr0NgBanD92XbhXAtsJHFJ3M5LX6OQ0x3+vddVL
hs9M+xX1ibU3DPczMuLaOWodQ1ez4P1M6MRRm2V7YaTEvLAMUJO/OgPQMZ70OHttRV2c6mqUT2VK
XoHbmvFRDQePRNh81onjxiVSsPvOPmNjppsFAOUpRM11tzCbuqLOIYgV1kX30QGps9yu72VlNlQ4
S/Nk0BPal042Oqs6o5Vq+FeXEhsZ1154aiLnsbd4QC+oL1Md4tKmZdIyH3JJS/T0sezmAqbI9d8V
dTaCTkVi0N5//zCrtX1s2rB0ZlE+TUX/QfCk/waycI2aTzuqQ7qcTaQt+lEy3nsot++qziPux6vK
X2X4nowgjOWc4FpBuohfPxsf3akvVoWXhe9z3f5JS1KVMQPdin72V6xRxBud3b9n3nJGnUG8qTN1
N02TCoo5be3/57Xq2r//Ehu7I9Ky8g4iwVbaiXEpF99XZjr6RQ2THFNT3GVv0xKzoQ4hG7zvsyyT
1p4qyU9Dl9rZWg7qFRT8mlPne9uiBu5eJalxBhhU07yaooOjQwuZJuxUAKzFKyHXEGfHevp0sDpn
02ztfV/vj7adHzqCWz48W1irmYDJZ+zeM9r6FGMfbe1Hxykvdez6bzjRx202juYpdZvymvtJAQfF
DwhaGop+JQRsOQrd7R5943BBw9PSYh+9XWqMn7NW1pcgBYeStmb9XgTRPYx08dLHmUF9zXS2FhHS
9NyS56jUWITp6XxQpBjQ+JK6OmIHhYhQd52WpoZbS23Xeb6OAiXr12mAhzF2QljMMSvVyNIJnKrN
V4OgD1vW41NdjN2hTulKkN9knPxluT0QM6ZpTXpUI3WdIuffm+qsdWNy4Xv3oF6hLv378X+vbfV3
4Qb60Z1aH/8mTZmAzvlJHbzlrAA86K7VKdJajIdwFmK7FSdpaOI0m6YgWIehOqOfIOgAC7GZ2eut
l9Sk1KcwNPV9hEEaQKPkYTiL5j40v0atFVvlBlG+EEeSRY8gdiVlUd0StlpLUvlHWIDbzzprS0c+
2+kLxkjI8u9BDVmI4QPChMEcotOLEPafGQyTLGz7VxOiZattmd7YbLMrjpIcFqhOETOQGPogcSU2
XJXECuSW6TBZRUlHZI9vC2oa1vQr9dy7UsTTiyPLAzNFtylKw3qK+BVWigFPGs6qIUbnzUvY1UPN
P0qX9qnjGhiKWDYDG/ODZq+C6kqHHmJGSZZucbWZ575fY+yZ4JJb0EPbdvw+U9fUsCsAo9VCvoeO
vi0Ly/2y7eRPnabRSyrcYddWrnG0+l3geeOL1z/Ydly+0c0D1NPHz/BVDq10tcfKYY3iFbTYlPFZ
mNEn21XtcWoGcfl3vY60j3+vbwHyr1BW0nesnaeoKhEhiHo3p6WkN1ZV8Wowyx92BZStXXBZeB+t
rUdbmzYFOKzZC1hVDvpS1/bksyXHcSXyCaW2jLt1PDrysx0WZ7EfvbSa81lG9Vu0eKqyYMLKwBNr
78CSfBK6bt5Q4KX7sRqQ+fs+hJZmDfts+qUu+7Ol78sAX4CV2Jegg6xQuEl3tA0dMxYjIQLv6udx
b7Gitx5KagzSNBEia3wmdaG/qWGuZcR09pEfXkmCSP9UaXOM5zL6QmX6GnZG/M4ymm4qeTI/xCLD
a7CMvaRz7aydhvgeiljuJoW48eCDhVzJtvmkwBrdUqu01n4ad29u7rNpNKfp0x7FfiwI6qIY8ifv
SVzCQ/McyEZjtcF/erDIxCVdsoUrqxFpWUT31mKxRPlmr9yJsKeg0y4sKLtj2ulg/KUAPZFHMH0X
nxJK6vMwhjDUEJE/9NAoNhTc/zj2TKz2cgj6PLuUQ/bT1oW3V5dqjSxXRzvYthncMlanxz41htVI
TS9f51pOdarx6ZvZcXhziBc5AcX/o17sl2NMBi/pzzjoV3qsRx/JMumhhSxR/c3NA70xnV48eKNR
zi+YsevnXHeBS+ZsM9jot5tiXvKBBK7TBszmI45fbylghadcAISIeCbuCcz27lnIwi6xk+BlyuKa
nEIv/DCKco8oALUPLNd1YRUkQSfNn2m2f1Oemy6abupX0VgH0buxXPuuY25tLEXbPjQGshk5aE17
jfxiuKhLblDZO9ZhpGkG8mBg572P8+TvITehYLLUizZN6tcrStf+Cvkue1mzS4kohGd3ipfNrBlq
7rkq0mfPNyhKR01G+EVCAzih01b1ANzU0EYj/VhpX2qQB9a2kEVzwUgFqZCyyTOP+HBVZln4o8Tu
EoRF/mlErDE9TQjEURAy6FXFtnxv+tjbBEEgz7Ms6RKWOPacIJVvLgvn2syscSMASFzi5QBVEPRd
6j7lsxU+icB4lulgXTqh9ZeigGPi+2cqE+ObxvL87BJIS2Jgrb+KNF4LJGGEwYz2j39nCQJe+uN1
eRMU7oAH+ed6niF2ZtY1s1za5iZ5cSt1A/8zbZLu1NIu2RatFp5itLEnYeMSIhvBufDxbddxqre3
siram66RJVQP9BC8bRW0OXrVynhuHdqmObExOzW0NEfb5Fl/A0SH9QKVG7ZuLPyxPUyXso+NFzuK
McahnO1ZMq816V1GmjMOa6Mk23YddSlScM0DtSCDx4TmPMc46EXT5D/aMI+OjRGVSEHd/EeQO+0a
mcR8ClpBuE0Zh6dK8NV2dJe9Er2lZ8s2s43mSCLNurbng4ZsBEx9sSLPWHtMkEMdUTIY23CKul8O
8GWzHvqPoYgTZmDPx+bcWTTNvHlVBWGCGVxG91ojU5sdZzBvnehe1GhgS9olYBI4aHodgtcKBuuQ
jmiyp/raeVrxpA6YrZjUgxZeqz0XT5g6w2NQwIlTd8Op6h4WJB5wFG0DyRtf+MjSfFV6bn3Hav0T
hW7Ant1tD6bhja+jAdK/p5emx/ZG1uXMxjHxjzXiouOkjQSNWFihrK7P9oE/sIN3emqihEsNQ+9c
A81AZ2AM9h7w1/Toog9bT4mLoiPst+5sbcyBBHQCZqNrFGekcy5R2f1AMgE1p3d1nY6sPLlBsCNb
wroipYsO8Qyn5Xt/g2G4Pmis4N291SfEfBGztW2mql11QEcxo3nyPC4HNfz/rjXhgYoxGAIcaFtN
wRgX8iICS3FKnOpZLsxFOMrjQ9A3xRZCkW/fPX6XPKy5LjeWWWvbNgzqR91pugtqqqMSezSyix67
mtrTogRRmhClGjEcLaKa9R+JiI+hJTTt+V79kO8l3iEciWT5/ik5WztkG/WmzeqPsoX3ath4FXq7
KY95kWJW5nd/yg3Yo9EYkUOMdrNY9vhWYsljFSfVxrKi/JwNzh/VGlTNQMtaelxqXKQ4D2tZHcMI
MDPtaeoKDr4bfxmqa0EcgWMcaQaS/2gdosiKHr6vlWT9MMHt1cvoQTXMMkl4LOjOr71a9B+0pRCG
m+4PbLcNzIgaPERE9dVZisCIFP/70JjIXAzNOs+N/plhYvutJ59DPN5YxATHrk43ZTVSzjNYNQCK
Wnkke3mSTobis0fxRHCg0Rn96t9YZohhfMM9qUuGm7anKi43jhV4m8QAxcTDOv85rvg6Bnvbmmfo
9AZVlkiLzCXTndRRS1RsDhhmKdoZgcz2jJUDyvkkTuiisFC4A7ovNf57Wqqtlk1qUcnWNkmYhVCd
ha9pFkTI0Qkk1nxyYNFz0Tp0U/tO3Q1L7TcWeuOqDD99T9GJ0fNINsetCtyDGJMGR2cVbtNg3Tae
f+NvUz9VdTVRPAQe1sqgfhJTD5cyC4/jWU98962qTYqwmSHxvNCjn30AF0aU/VDXl3XcLp1j/0W6
7p1fvbaVbn3EyPYxfzfZfc2UdByCLmHLNumvmoPjq8mLLxdutGYU9ms/GhFm0mHR/jnJlj+Cv3aN
IFjXTGHvOlRp0eF3moYEF4pLkmtbWcZunrD1GENMwvvyWjslY5q2FhpxUuDKwLzmBgrxVWARJRk0
Dc9xy2VcM9ccyCp9zPzsM/KD5CvMdD5+qfYWI5jb2iNypJTwk0OUMaM4UCk+oJHTsgiqt7QNmz1r
BHmQCIhehFZc47LJP6Qki0d4yYzRrnDPQZNlGysFn5zW7bDzIua0ygrPddCMjxToRuoB2gbdBHWT
5ZLZV82D3V9K/xFn+vQFP2pcGUNlPuWVGHd+NeQ82LHDtgkSO6ye58QLQFe3JAKt+3lwN+qiui0M
xz8XRHMxz1vdViWdJYmTF/C+0XZEXrCde2LR7KlLAAhX4Zr+oHFUBz/UUf3q0tGPxihpqqhTdcv7
3xepoRgN3oGmg6lDCz23dRLORwmoum6mdT1UNbHBLXUNmaA9VrcbsjHQnjjBcTFRmF0S9Zt0YKNZ
j9qL0txMtT7eablDSy+utL86HGvsKG6G+3K55OpdvAISXoLyowQ/LCV4dSbbn/OEEjVRRfrC97sz
kb8AS6aSvScNxLsC389amK71khk5qU3U5tblqH05fRHu47hE4WQRw5w7bnTSAlOe/x2shH4Hr/jq
E18+CImfSHONdCOIvEe0slx0yII2mxYvr6UL3AJ+T9JNZHX3mAqQn/leuFMIIKdo0nNdeH8qfezu
AuS2K+a45F4dZiv+rECIHsCF/L1kLGeO4bvrrPz0CcdbR4tFsWhEdepdgRJDjV1zHURF+qZ5450p
gGRPJak1TiP6x8GMyBVI+3znE6+sXuE2i00vNT/dCBFkBW2OqQGSgspx/3dNDUdtbB6ThswD9bq0
LeWOTsp0nPI/qreZpjrozoY52u6D6gyh0EaARQOu7KZgb7RUmfI4QA4s6FOOut5j+KJ4JpaDgdxi
Xfg8e0fAF2vDAWqp4WBIlqRlipz8H7rqZSZvgk1GNJDwNnUXDc8ZBnv4E/0m7Fp5Vofgf9+y/284
BNq0r0znJaPqc8n/76HXa7Afed1uGuu5tgJXUD30j2y55CfUvN8dqJAfOJrBj/qDeKFgXG6CfkjX
RYFozvXYmLuaPx11K5qf0jyJ0AdFch2F7fykrvUlgptsXgeZVt05ltchcS0+nJLANjMd652uW91e
Tbaz6B9wLFQ3fx66B60Z96PVoOpt2CgMQRmuRlmHBzXn877298td38vEyWqYwgPdMp6ILqGLSYhh
0FTmXTL23YYys3lEhIxukifoVvpZv1f1by8jkVwNvwvgLqLbf8Ow/8+L1V31s05PpMTQWW/aYksJ
loM6631SHbPETM8Ux1/pTs+PjQeMonIWW0Ufip9aHuXbPHPOIcydS774NZvU8H4G+CbWg66ZpxZI
5oveSoheoXEsUQ7vS/eXqsv4+vhs5j7udG1glePF3bV3ySVImjr+MPpuYZqZrzp++72G8oXsPx/6
okGORVk4r8Tr/ZoALdx7veG8ztW4CkN+EZmjCn0sGt3eOSUAbBy5f8tDaggrLQEi7/xIJjaoVOrq
x2Y5+FqQH9Q1NTRzCgR+njc7k5ZntbHxpK5FHRcbmQoyAuuZlgvPALG4ToAkzNU5zmkRVSEfKMcr
R9IdEXHkZZ2e8zY+FWVrHtxehkem8/+q3LVG9lZnRrD7V41TFbp/hbx8bnUATnhMR7vTcXXGNBR9
bzgZwxTdmcEcMRlM1Vo4Db9yJ3laaXn2PNA6umstC0H4cqnM3OEgTfHbYiW0w/M9rvhzTFdwHwCT
SNGg1oXA5uRk83RPPfumqpRqFI3yxva2ubeL7touj8UKJOSOREhrXc46c28Xj/LBaklgZslzlbyt
exRiyDk929oyW037aC77tzSAUWXEenxVwyTeed3kPnhxRN7mknZS4a0+E4czHhthbjyyJM7qEhhh
m32nKJBzxeQrE4NyP5DnAD6OlXlkDkDuqAydQ5JFNvY4ZaCWvQVy3BIQHHSLJpv+alg+a8WU82s0
zVlPWXfVQ2lt2S2Z+0SHXjXDdLtMrVG8WVm3LiYvpz4wsl2v+vmOdnV5Bz0U72IcDLtqKMMHD38g
1OdZv9mDSQnINF/iVOQstY35gJ3Pepk0g0yjZZjGDZ0iMTQb9ZmQXpSev7s0ZoQgvRyx/pZtHx4r
wnoMUftnYpl8bLEsbDZmwVID0zvAWakfKFNvKqrZRIlnT1kZuzsr9YJjXg/txQ7QX8VIDV69aPpo
mzL8Pcdkmtdt+jE6aN1c09n9+1hgD/CuWT0DAxbhu7quLpX4nfhU6P46y3LCrt3JODiYCl/rfCQV
Vpf6ScXzoE3+FQ1jdK9uFriX/CQJb22Rmy+d9f0jqUGIgRiwXehO/9p4OaBTH2Wpi9L9qA5ILChi
/N8hy3jqT36w/nc9wLmzCyw33tBtKk7YIpNr49Jnc73Y/xm7ySFaoG59kbNnQ2TTWDRK/b6on1Dw
jPsyhc6aEen4ZHSVdV2qXqL3OneHdIG2UaHzwG+Qx5DeFq51TO83FoMIroeoO6ihOgCXa2Y0CnXW
tHdGP8dbs9CJxzFr/eq1o+tuMjTM3cCCqNJS2vTRLFa4k3kQebQ5GgedR+XnDqIw/Og7j3CPTWGm
VIGHeL46dnTSJyC4a6eU3VordUnMc4QvKp4B7jga2ikqZijlO2hgsRUt4lqStPxSR+VfuOvOIpG8
w4W9meD836lhHok7gBDt0xRF/oNXuC+5Q26A0KHXSqu3dpWkKtktW1RhSpKNOoniy7YjD45i8RXh
urpzkgGf+CTz7VgU9BN1rd9VeTru5ziPMGNnd6bTVM99kNmXKmjuKAqemyDqZtbsjQeDSabrweXP
iWixOgZuqKHsBLupt6iWfFEe8pRquinKF33yzSdnRgtXUP7bVDgW3gETbUrNCN9SLDkHEBY66JT6
I1yYf16bW1CJO5xPjL4VYmUyIJNj7mRjsmXTUJ8RqNdn6hndoaJW2ufzu0MvKy9KIphMkmAa38q/
YMhI3F9N8prgtt8krVXe+yDgIF5l/Z3vLCEMRHr50fDAOovnvjfYFhVtXB95zfdKB5zoUs1O4lNc
8aejFgep0IFYcIK9fCsQi72kfCcPUVd2eyvU7dfQrLde1NmvQR/FR32iVBoHAaEmhQhXj1Laf1I7
ENR15v8+kFD6PkIEIxYvai95AqR7TmT1MXjautft7CfcKyRzztQBsiqtJ9rcv3xPs/ejZ43QmZD8
/ztkLIu+h0DtSTAP5N4QlX7Se9zqjhaWTwUKADZKen+gsjrf7NBsKdW3ydc42ZvcFcOvoCDw2iJQ
4oCF9y6n3UOtZbSH9dyScJc2dXRf84i/Z4MXrY2+QeuU8axTh9lPqZCMnj0enWyL/hErPNyafVNm
8mdawVhBp9TqNN7DPtYewT3vVKpM6DjfIxtoJmwqvRt/pTk6MSqyV4LCzrqEfIaerbuqg7pOFaW9
1N6LulItc2GEl/5gjjznhanLU55l7q1oHD4tRvJDjdTB1ZAz+JrRHlCBGWfeRjRRrFYD+260YnTH
dus9ZiPZA54/N3dO7XiPYxp7j35t3/WR4V5aI/9ds4HlUTsSy2zKR7MLprtv8Uilg14BKQVY08Cj
4TlANJYz2wHyoc5YVP89M0xIHHkKVUa01Z9qyJJnddBa4Msd/kk18gQrEbMirVUNa1vid8DMsBkK
PdyAJwdnVyHtNKBc3II0mg/anGSHOa+NW52XoOFsr/9iaUEvgcjOzmmddZpoYjOECCBFaWS7gJn0
PvG6v2diDJptIkBO2sy+0tPya9XpxRXNJSbL3MADZy9IFKJ7H6aonK6OlfirgTS1X/9uEDz59wY1
tHlnB253LKY3Ct+IPTjJ8Mozn2n/rgjwSre8sMM1Dtd0ryWzf5nQFOyHmt5SN5oB/4L5ow4shPdl
Do8PdSO9ET9+nMMYxOnySTZT/B1N+0HEDnpdvZLrxkHfONFtefKw9e6kn9CCHke8QRViOTOVYpOZ
lWC9YoZ8oipsO/+hwsHXJFzLQZBp2wFAIAsshdDM+kEdMpEkDzjISJX+e0Vd7oenAvlHSKH1TxrQ
5/O63wbuoVVrRMWL8P2epCorwWHAGjsV8kGle8smDVh/pclO9+riWkTDqmnNLbltJtERXnqM8UIc
ytzWrvbghhvHabxnLIYzsOjCfh9EeBzcZW+Eot70wR1PpvY6hcmPYGR7NJmsxsHXmLcUBNm2HhPI
MbPYJPFR2Lnz0FLRfRDlaD/UuvjRDVXJ8iXqrlqIhyvCZCyWRPWxc/IjZrZkowfzdZbZH3rmxyFs
ow/ApvhxWqe5CpZo134kQlfdSNP4zjf118KexgcQLmn8mE2YvyrZAvREbHqBymk/snT5Uh+g4n+v
Dz3l5L4C+O7ibgBgm0hUuvQVEsK6e2MgmBHbSq6P8Y/J4PMfEkF04c3t38DApKVlH/kl0KUVwu2/
EYXh/GbRcoAr3P1I4KKs6RkUT7a7RB1DV9zakflGGQXBTVzTbNNP7dJZcGY6c32BjaJt2fIsbCoF
s+ocmuilvJL50mKYangeL++cBcRxxYol2A0x/cixN98jEprWZpVop1TOtBoM2uiN8WY4rU3/NmTH
hgTy1YNTufOtUO4M7OJvlScCoCNdddZHy70loXxM+MI+TE0FEmZRJWlo1DZalfmUCkfnSNgytIQ4
dF55zsX72iOWqaRZfDHK+VcWxfYla4TYs08tVnFo0RdKG64tN9y6/w1DPTzKMV53eiresBjX1yDv
45VBdM6DpUNidOtBshHi8YOIFfxqa/nT1dRwMunaeXZKC8mutUdiadAhcqK11uf9vT0yfYJMDS9k
ZZRvQScoEM3bRvdZVGejBwjC9jbN5JXrbxGWG4TjNvQxzY0eOIUgn4pr6YlsPbl28o5E7ldCFfJW
syxGhQCqZvBn/z7R2u4+anWo+XpX3AV1A1kGXTQ77UdXpJfYxqW08qEfIGtYTkcn5V0TwXSwBlDv
btL6P+LJwvvfj6izSmf4AaenDF3/R4Gg+gj6stx4d3a6qfLilQSs5p60dzpNtsw7UGNj/UzDjgRY
aRe/Le02ke25tvuxuHfatIVPpvk3LaxwIBvtxAbSyG6xS3iKCIvy1QqLZy8l3NgOql+eHxG0mbo6
MlwBpJzIEkI90HFnZtJ9OglBmag6XnNP+2LW4hmfZSAKF+NGOMg1paf53SZYZhNF3nA1kUxsEzKB
7sImKy7ULpJtL9AwUBYpLtUwUzVJ8h5FQO48kS5xlzX9eI8aynlyXc/bZDO5FpTX4bnZw3gi4Z6m
2RBjLs5G41m4bXzP1u0B4om99aCgHS27aDZsoOp9wyr12dZKHOsOneJuGfqFR3/MDwjJBV91aTN2
TDqa212W6+1DqBXAxXxxm9BC3zIxREDAo7/X1A0jLiB7xG26LXHU75CqOPbBDAjr6Bo9upYdLBCz
YS1n0fbnm04VYg20oLo2TFFrzaqKDyrldKOi8DczwrNuROHrYHvMsLo58C8N62gXml5/RtCR4rTC
y4iu6tHFNLMaS9dAfdYNL1ZXb3IbhHY1+Iehnv2rVTv+Ps+pMk0RvewuNV77rIHXUibOUZQWTdag
+7RkZV+Tljys2cmKXTVjdB4q+TnMyKcTw+0ebWTyx9mv852EyLZxXHg56dCEm5k3h+9pUB1bxzTO
wpmndbfMuLTDPgi6SW6oQfzzjO4Abf1MDV5Uz0Whb79nBemiuk5gkpcz2DW76nlXGtZ2Tu6nx3RI
o40pU+ut7oixAa0x3+Hott7iOscvUl2r2aoepqCp99mUJncyyuMbvUm6R03rfuZhx9IXIHI8zO05
MautwvrWlXkrde9ZUNQgNDn7ghOevrd58jWM1S4djOGn5soj0BT7LZkqUquCBl4FtYZVNsc/XdwN
x8yn3QRPP6/XWeJF+6GDLN25oTxbYW0+FIj7dllc+AeJXuQ11Zq9F4n0nbqvviG5Nj/5csifaBC/
9VqUgrAGyB56g/dgIZ/fBj2oOzVUB3gf9p3r0gbuHkpgi6sIa8YrWyr+dPTz77vKqA9m0p46h/df
EXZp5BICMvE9VoRddU30v6EKbFnUNq/lDMOymqWGotSOf0igDiso3O4JyDWfOaug+m4ZA4vqBuNh
Dfx7J0oPXchybZx1jAm5nlx6UrZufj24NI2tk5slFERFQtMWhN1e9/Niq4at1RZbWYz8L5e7VSud
hVJlvxSYJFGqh+VRKdUnPfgUQ+eydmUZJ+ORsmBAXosNsnGnrB2eT34GmWLGmrTUetsETbo1R8O+
L3Fr3Plp/qtK+sRbGT3ftbr1oUh03ZLzNMxv/CO/TCPp+IJJ8uJnnfxMn43T7Hf/Q9iZbcWNbFv0
izSGmlD3mi3ZkpCAwS8aNrjU972+/k5F+hS2z7lVD9aQQgLboJQi9l5rrm9Vi9RFUYzLlGQKqHdu
/oXmJCNrvnnXM2oH217ylyuaYR3lebHuTaE9qn6gPTZhBw+ENWLNT7Muh4uNlOG258o9JTBOQxct
pScnKEW2MbysWfFLjB/lGAaCmS47FLvPMY0Cmjo+ukjfd39oV2NdzdbCYJLozY3ruqAQ7hc9k7L5
0DZLnmrOvFuUrr6Mg2A7dEa6qtrceFBGxXigHZmuBkUrNpZvsmRumLEvrHRy79IoaO6Zx97yzWSo
WR1MGeKxstpYFvQA4dB+HO3Afa1rK1jrlpbv+vlQNXjYMbd/UcahWgEKrreiLuqHwAm0g850zXFh
WwtMC1uR/FWXVX3Pow0RlEr96MyQiUrznoZnvPdMnQJY6PpnCnrZUqH6/G108q+8ysUjP2HtYLM6
X8lxNPj7XO/EMwbrcdfmw2EyyU3uzNZ8JCOMLJM4590ljDPGP5WHOgDj3MCpqIGDqtOpbJbuVDwa
qSGOPlyYreXhf1uijflQh6jZp37crHpXY10PgZC6uPXRU11kaiS0K5oOvNUdGMLMY2EGduSg5Fb6
Y97JahOzAy3f3ioyOfL7KaWvbtfIi720PED85UGGiiNu9R+1OhHknk32kyOYf1VRaVH8dUjxjet+
7bWV/zIG5Ye8lpSyhVFU7TuyIK14uL1R5Wt13sg3amSv0xbIF1rH7gguozvKvfrGo9S0FDcjXu6/
DQhRqHs7+n53mqE3d4ozT7B1+jQmMsdNpFrBg+jiaDUk+keU6eneIsX93M3rTiP8mlpuTPGQET38
gp8JpdBYZG8i8i5pgsipmCKHOIMoPZLYlhx9smSOjplauxRQ57VTYPvU8NvvzcxXd9B6tS0R4MXj
QNcs0ZBdIq+1Kq16yP0g2RtDkKxTNUHSh+wgsTXouB681TBzuz3ZCBYvsJDWNUKE1E4NFNPUtcYO
VDp3TcpM1gP53eFBR/9HtwrE5BYamrcN9OBqloUJy0z3tPumJJ6zJ3SeNFdVv281nBGsBimhqSxP
eWMSKu4G4T0PUbFs7an8rlTxItSG6sPIQm0x5vdOGabPQ8o9qXRp/KLSpaazYka3vaBnrJvPqkU7
3Bt1NvApAgQ5Tt0qmvrxq9vo1jpBArBri6T60iFO8zVewdEwk81YZJ6bvgOl0zKHT+IqxMzq5JvA
V9QvRafpvFMnAo3ns7b3heVXeoZ9ER+JpFVhfjWUYZTRXvWUWy+wzooNra252O652yS2cXO1i65G
qaQEG78JYWYolfVk2toFoUt4L0+xsKAsE7dkm8wnHSp8/NPrdCvPWk715oBs2DNRji+GF8WXiSlH
okPklkeW18aXwY2zLe9P3kLzFTy1R9JWwVLqCEQRKQOu06L6ISZL+Ox7XhYDDOPG0nBtXsEULSN8
erqnT8eKCsbZsszuzNO94z9iT7B28cvADqaRaIqvgBTqpWDRucgSOz3wWEA+qkVknJh2e6UZ3S87
q4fa4WXdNa9ZIFODxGdB7012b+VGNiwcg3UIQNFxk7XfCq8iFKIPOjLLisb5KMgNmvkVZYRSIwiD
HqCQ0uFXsYJdhpj32HPjkWoz7OWR3NQeJO1y3mhNcA5Tw97BFWHi4bvWqm87+2s81TR8g/Slora0
C7xO4xMeUuJDWLaow3bWuiDmOaSUjA9hHPdLtemJ/p0PcZHUJD6M+ruZudTxomQ6AIUgW4sPLeEq
Vv2mYDrAlAmcOqTZ5UQ92bMZXbgwU5bCW/m0RxaT7nePWVi0j50LOsCnbrGtHbV9LOcNWUhMW3dQ
xJ6kfFZ3Ihi6E9O2pA06QJgwqGWJ1raznyfGrMh2alw+zFS2bYW9cjt5ufY2dhd9spyvEWVbJo4P
wD+ME2E1HkozOmyLvoqDjRxUAgCAo+JFFN3LF1Kqwu8lfuqF6ibZZlADbdmX0cUJg/LZrDRxpygY
b8w2dV4xQi6nyfe/ZxbpRqrg89Iz1QzqhY7Q4y1WHPsu1zFTwPSIt17SimndoaktBT+JJk0p6iWD
sgnwBe7rOWCCtyUJzJExvUyV900XivKjxhdb2/RvzTp61y08a3lGPG/VgAvMbSCxZQzm2KFo5QVM
zxF6Hs1mjB1c71W2TRvk+4Ndd096U3nH2ig+5FHU1h9JQ1VNkP2ABRltauQpm4J5wbtlKs9Rqu96
1B6HvgyyJ+Tl/mbM7GltuGr6JMY0OoqcyTfPMfOq++FUn2MzJrcznbS7UBmcrVP049VreSGZojEu
YCrDdVHTJhFxV30LM9D8fS1WrVeLbc6vcDv2PgUw0rEv6ggcpNOs8gNxnFll6mqkgr8nfnKfDE16
707OdMW7PaxbTRNr5HfpedSnXW0b+kGlCHqookvYFvgk7Jn47Pv3RmYMbxZUa6mEw4KhKFhZyDO2
sQbjAg/gGH5L2uSiJI39pPiDugMYZK/leEa/JRXK1zJw803btfNcd6I1jmUsjRPvmrSDdyWt5jjk
enQvh0jlmVbuAJmhFK53NWjC70KvQ3EZlos87PwnuUHmCDs8ucoDG6cG+nMN1EfZ7IAplwYWqU7b
+LE+Mgma/WoI+4lJD6GCKYVNj4WFGEYLXRBrNM+xDKf53tIgeNVdwNVyIw/Hvv+u2GnKM1rPro5h
7ZswKV9JXhV3YcwMLxB8HZhu+KTqsVQhZY7K2G5khb/tNIDyhmIsrDk+mTKdhweRDOWsmA6inez7
gJCChMrdX9ByFcPVNoRixxvJRHQGzFCGUdV7kbQNDH1YZoqrJueKFIM5Bc5UVOOUD+VBHiG8Dzc1
BQZqNQ2viIfeEm+pon+VmUcBvIqHREFFHPlJeS6Y2m2hQoVL2TFPcLFYCZQM8tnrSS3eiAwXGy91
zy2KdZKtIwoWjlPvMk0pV64RFDstWuf0+uslGgE+ZSrBEtI26hNbvmbpHaIiC5+sstWPMDmyxzBg
6tn05WVS0/zRLN3sEKTOuzznEKG3rIhzgtrtnqfao07YGs5mClqTJLa5Ml+o+VctDqsHJl7fC5LI
3jTRaSuTtNJ95trjF2tktgv+7m0MkRfkntpt9CqNXxFDRjUZbYpSplQP511HDMHRmzeUK5ytkdQv
HSked40dkfHpUhZah2XxVmv9FqO3ficd0LAbrZMVpCfpds6EPXJ/kq01QLK+pKrubSo1joms53Ca
NwhjnkHoaweW7MGTF2xu1nmu2mZhb4A8TADgG01o0q/zMKvxifdAki9czyruFIHZrbGCsF7r0wnk
kn4/of27UCpTVoQv4RTOov7IMpoCqGp2x5Y32m0vrw44KVnXE1y6yIcX1yQnTqcjQPVJh69BI3Gl
slqk5e5Mdy6SU5pvc+YQS2l7UUTxOPdrlOcGp+EC/Ej8OpIKvnA0s/o69dn3cmz1725SX0YEshus
tiDxeX8UUOjHCng9m663f+7Znn6lNDZtcwpN5glEcn1083m56YYgFZuOXKKi716UMoxPTWsOayOu
MKVh/35qs+FBKJDHx2DENw2kcxHpvnkUupmviMIrN8ZEhE7lZsiuiT7MbI9EbpaiQLkKGFB6Ieaq
QdLHi27WrPGB86iy596FlD1/pTtNhL68JZizabjdVa0clvJ0Nl+TlWq9J4HiFZnjSm8VbDrwBFZl
XavI2d3+US/t73LcVilO503snE0/uh8tQECII8Gj/LMc2vQpPokCbz1PnShE2FT5yU8N9VAWYuvr
zIiwJ4LvE0aK7olg7BWY/Zogr8LcF0HSLEtoSXByTB84U0BFet4kc/hCaJvVNkZiwrzjP2NyLwY9
NCbl/n/5TevE8ndQGlafPtSxbmZ62pCsmKR9L0w3od+Sake3SViCeXMYt+hYLa4QTN1O97bu7JiK
0t4YwWS5ugYWq8WFt5eb2/F/netmvOWfV3WFwaJi/tIU0eSiT/g1ZbMbW3gYXUQoSRwGSuF5yBoX
KjibMuzGYz1vujaZNybBu+XY7Fhe44GLdYr3tW0+UQuh4QfBeNWzeH2ahPLDV/j4xamVfwnV7CmZ
iuGip9gy9YmGoKvbylluynhgT/UxRWjIV/7rBIz0IXNJ+Jy/girHkxKC71ADVJor+HsJr1IDqG0R
O94Bk81CCfmU+vQ0NjZiKKSfrf5ohRat67nXETUlhJz/5wrI/eaLllWvagUKc0rfB8zkSydp2rOa
TSALuVkypEMXIhEinuPGoRyV4iKHyEMsLrHNB5C3RH0nx9QIwQSR47MVX/OWdZfX22CWnCsR8ZLQ
fVtMX2DsenMns/kC2xiP2NS+5H7pk8tAYFRYhX/RISm/2K6DzD4f9Utg1rh4gijHnAd6xSNOhbSm
LOeF5C07JjTrMdNwPlAZfM5dHoheOM8zWp6Kfpa2xybt54woV9sHc//J0LNVWcJ9SgM+gfxn0YnY
agNgQL+w6Etobbc4VsARNDtLQeBDPf1a2kSra5pzO9JUdNmQZIe1PBkHIagvN3hBJFIx53oqg1Q/
F6Hxlmq68jwVanOKSiZtk14wwfO97NhHYU984kc1ITOdEvOQ5ZZ5hTbPI8IrF+GMbjY8YRzIshC3
PTmWmbQ+pgCQgzwrN5MCa0LHpIwqV5BNFcVnAPLvgTfhjW1xANqi7X6CASQtwCI89iQ3tatC/ojA
pFZ4qTI/ymGtkHOyyOqvpFGOT42Tvhpcui+iMt0Y8AgXw9D5W4slD0a/tLpMzVBd2o5V9j9DeHTj
vxA88HN021CFrWm2IwNkfgErxdHgKi5zzUXdaxYrlxgDn5jClWelOe77gmC7xi5+Hld5XT8o6nvN
GrEsg24zYAJ5TCJCp2MtE9/G1NzyXBZ/aTiDNS/FoeIm/tKsKDyNCiA2fUI988//A6HNgK3PjBvL
NVVbdW3L0UAjGYap/cGGsmt3dHOiRXn4OeVG9ZJwVbS2sbKk1u6z/aWEWA6r1j8UTjae5dkhdJQl
3XuL+F09XigiIYjrb3AXzTe3AkkrR5S85XcXeH8lHZUyOUTRtyFDtYvXn1/zx/fxLRSljT++Bvpw
DXRCvj+rQlKSIOtDTd3cTt6O5pKRvIz3RovQKreQlBNPV1BlW8cKEjlip/ylUTbhHneGfRIA+/FF
8DIh0c6mS8tYX5oIgfoGnfqYBI9Y4+Bt/3G244lx+zreU1z9edE4fx3i7kf5JbfxElVJCfWEigCV
n5glouJEO4A79QERSn3QphiZ4CTubkOONQtMoF0AaKgQKQ3hNrD4tShEdDylSmwTygIvaz4pN4Av
sRE8Vbi9nyDN+gug+eNRnurrjGCaNnQwH3N5n0bGjnbbrRmUZkx8xt4YASLgBU81dPxB1IxnuZEn
Ri3krG1+pN5Y38lxnWChXRCm+cKhBncXVLG+YWbgv0UhuoF2Dk9symQVer1xVFpmIoZqBnfIxdYJ
S6+d3iHqSHQTpJcK81MiPCYXSBDVzWSbFCpCrZn9pKfjHA38Q+Kgpm6a7joygBcF9kQ/ENU7RIHb
jlPpnztJlNXvf4/8dg0amnc9jq1NZajUqeZ8gqFFHYP3lmNxQ1DwhNtQgfwWpsyxNqRLfbN0wVoi
LANau4q2MBPF+NIGCNAJJk+3qWwg1SJZKHmJEsRsjZcAUItWiy8NFcVTgxwB76DrbDtCk1fSelV4
B9NVjHtXSrQKaJSUD2NeRWY84k06lhBK8DNyLyctgcNmTJJI2VChsucqqDlv5J7vxPqqLCpveVsD
ykF5oTzT+rzjinTbJyea1NobsBYmkGD2915SKl8i/4cctgX92pZa1ibouYqw870CQ/Apgq/lhPzD
Tk6LdH4Iq3rRQAnY89AwHlMeiye1G07ADgKkRlHHFEqL3VlqKh6dcRoenathOH62BJ6sbVIlrVax
ry6h6a6D3HiNRR6+ZRYCFa9K0+sIoQ/IYR3DD4DTNgWJC0TOJTk+AzdfTm3/EPEUXiYN8SW3jqiT
MBmo26L4YtjvU6YbzzMr4WKW9ZMcjZ3Q3+eB7S21vB43k+mKdeqxshmSEvJBoOrP8rBXInPN58Z4
juez5uR/w7+I/l7kSAGTjo934448Fzzf2lgDkyV5qAb2tPeq6KlOwmyFKLq7DMIqtpPRVQdr6Oig
xUW+zQZ/vPhmlK4svTFeoGqimmngnFVVVLHityYK855GQ+A/2u6IVOyFZhIcepN2TCgEaBaaOQZE
nmVxNxFoXFkXy/iwvfHL1ID4EBM9kRpwC+3SLrtRiZ2pgfDXERotzw75mJzcMf+eGtXdUEKRkRVH
oDwZIn+ChSihndwITgywrxS9H7Ll2sOyqXc2Nyi11geZJ93ntE0weZ/k0VBN9HldPt3SWjIBdDqX
zniRadJyCFrrfYP0MIZA6XQLlrrVSW4UGusD7KmxOuVUnQ4mVq12PpJnkSxxVh6PavruGZTSgyGM
TnJjk5cFm6T8no6VcnCqOjp58yZVDdqr8pjQSnQ/sJ0BF689UyCdhHG8jjSzfO9qbuaqTNDTTaS4
JZ0aH+QG71xM9izZdLdBefx5+vMa2zuSMQGArcd3a8X53f97ZdBDZcJy8ub69LNE1pFGGSVPRdqI
q4+MoEyF9oIkyjkLQ/suj3C3GXvNw9Nho0AxKWQevSB+4p+vbxWaFs2CzmdxlCcMM9eweWVWu+3D
2j6YgnW6k1rDejSxJ3GnmB5W2A7TpEHBzHaD13+ZRvxOmGQWoQvdsOjXIVdBLSFnGb9MhOwY/Vxp
q866LAp3lfeRoS5BK5AkQLQzH5CfsfKmYY5H36ouXl7jfZuD4+WQ3Mgw+c9DebaZKKq4zP6gR4hd
VfqXGklLECjhtR+F9ZQV9UuC6uLczO2BPMXfnTtVtJeHEYIPooNcYyOvxVAd37V6nazkWUW1rUMf
EchIBciC96Ds/vmH8l8zK34mwlHVmdLIU86a0ae//EzSqKxHvdPhSdhhgxCqQePRNscqnMnKwbHy
HHNfZsxR//mv1dTfZ6W3X8avf/EfTNXPv7jWEt+yd7EonuIgLlY6GZNblCMdLbGkO1EiueYm/ZBl
kfsfRdPivcdWcCUjIr4jVkhdDvOhHOunHR4oAvXmkQz238ppU5tHsf+hhSL/hucLEJB4I6Mk3NYD
sGBbbbFrds5K0B3+NhiVs4pIiESDkdVXpgJf5HgGu3Dpkt50DgG23VfI8xbwnpuN1inNyqxG4+K4
p6LXqHbQ4NdOIp121E7VB7mJSs/dMwP/Tg6Z9nOoxTfiQk5b0NYhWqVvpnYTjzRh5Fdk9YgXEe/3
EqyHNYccDUcKa14wDtHVbQuLYHszXKXuqGf7avLtbZDrz53SVvi73Cd6MBrSC2o8cuhzM/YCAW5R
tKzS5t35YlXk2vaPS+ShISDcsfS08JrwiaDJXLcLuUtXBXFxfpSfGTkiPwc0g8OdQiAJqJRyJKSH
TZChE0GzSj8RJ9N9WZcf/3InadafiwOdT7SDUUnFQO2y1Pn9FtZaM7bstuzXKNybg+bT3KK6v9dc
Jrz0YQbEt2rzVSvp6FYpchgpnjTIV1roOa1BAAvOF1CUAGhfS7/H3JpSR5KmsHhusta18pWaa7K8
YToJur83BRYLqtfNvhkVh4YxU9EK3dSpp+orj6Z5sir35EYYbrwpK4WGz3xtNOhIwIdA24xyYlcj
n0HaDMhbHvpuZm9JqX+ZPM1H8QMERmJUfF4NZwW199RY4s4jZsaleybfi7eenG5Md2U/oqwLqnAX
6El7SCYh5qjmVykkCRJ1uvrtRR7IjROmp6TIR0RmMBUwMWLeiukaB2Oob2mxxQsx6M1Wzw13Qn8H
BoFUK6T+uRFv4J2RNyvCn3wEeQK6l7fJ6IYs5J3bZh7vrjQg1YxHBHDE+XYWFlVIxEpZvMwyt1l6
c1KUjUrnLqzNdxc3L5YPNkzzmJMWGWQkdYCbIAflxbevkNcU4ynOzGIvhz6/NjKN8VA6xubzeqtw
+HYDM/+147YJJb31P9+K4nfYrcUKVbg6szPdxd+Dqu+PO1HYVRcYth1sjAA3XKuEb5GWsWCd6kA/
TBFF+93UadmqIL4Ax1b6XVbK4xQJdwWmBZG4QTBIrehnMW9UBcU6d8DgqvpZDss9K0EDZJT1tPy8
VJ6Qmx4MchGR8ObU5tnpc4KnhB8cpOLaDdQcOhT9DFlMwvJzzVKPRXHPh8bXs/5Z7oV/72WO1d3G
fNYf//zTkujfXxf1NpUD3bF11SG4y1CtP35ajRYTEWC2xUafzSvNqknfktmU8bmRZM2Y59tdnDUv
crzo6eneuJumPmeYhAtgqflJboYi0pZekfarzzFnVlZ+HiY9xrohz77aFerSYqYu6V1fPri9mDvc
5tUvFDH3wwg2I8XlIMf6Wje2fUsymDykMsXDpiRbQjavPje/dLRA+2vEkoT13teAsqjGUJ+GRukf
xmH4Kyd1oV0o7X+8yahEy0PsTxiU5e7/PLbyU2eQhybDQmB28TpwCN5g2TktKsWu7irCCAghm4FL
IE3rO/BaCavmmb9SlUG0+udfn/PnC9y2dU13KdUJB4mj/WfusICzNUPRQcS6/YOjig/XDOPbu1n1
cqLO2olkE/nmtupjEUUk/M1vda0cebyYRbyVr2nb14eTkSHDkJdqrvbhZdi+5bXkj6V3kdP+5xsV
0e0bya+c5m/kgUpjJUO0WgpqcIt1XN+1DjwKbXaayc2AEQhljWJuUQU2t7Fc+YAZDAw19DMIR7S+
JZQbTG7zGGLWLjpyHuRQNPrZvT9GG3mup7+RlIY6HhQl9HdokfpD4gzP0tyamXX1EODS+V9DGVfJ
pZO8SoQ4k/vxw59hXHBtTr5QgYqnLbHfbU4JVwWug2+FrBHCE7xxUo9Slib3PFn4n0v+6PFxznrm
uOxxr/zL1JDG6x9vVgdkt83U0OQPVpE/J8xlTienS+ip2cpXnkF3Uecal89NhTzF1kr/9MtQBd27
H9VoW+q5uAxY2ymw1c4KgHvwUPX6VVYcdEd17iqHnLt+LkB4YTW38C3mXakDYLIh017GlaQB71iH
cG/u7lY3koVMMhkS/u9LZoLdxpQYdss0xx1e73avzrwoy2iDq9z4U/AxQXE+yCND1dq95cDIi72H
2ytVGl/zTul/vmLlcaGAXb2Bi/qE1YwHfqfN3JmsD1lgwil+e8nLV7uK6mPtNGq5jIWB5zcENrW4
LSPxmmu7wBiolxeVeVMzpbl16MIheJbjjkh+jtuOfcCFcAVIEk6YTRTl1Lehe8iGysL6HV6mIvXv
5YZar3KuMdff20JfY0zMj3JInpTjg0McOE6COXM384n3ni82UC1g/uJhJC/UOtxri24YnFM0vsqh
Qg2nE4yMnw+NzqajOALYuj1T5kOrKOyjaurKnR93X4JSMw9yE6NxqBafx51naVuQJogmgDT1DsxB
yS8XQ2zgVJrZir8cY0NpDxqOvxk15Jo2AVxKEZFzpaChy5SoYSpT/svbx/xzMegarAXnB5jpIlOi
MvH7rLH1gsonIc3BYlqWF3m3AlZ6IYbM3X/ezw3QCLrbgAF/GeudEqBCsm+MmnVq5YpvlnGlp56+
O3b9CIZRWfCKIBz170cQf9Exr5mJyScQobcEN6Zusq+RDTx12Q87mXEwnlVdc0C6fdQ5z4TYNI8Z
oevyHBSY/qEiJlcehaoxXdqVNplib5WBfx4z10fLOu96QjRLJErpelAJSbsNiupf1m/un09/fnxC
0zXBq5tXADu///gg+ldBWeMjLnt3Z6f+tLWTFG3gDKqQyAoJr5BAC1KeDRR/WbROvDnOuyJXuMLt
upOXjNbw6FUT1V5haWdba3UY6MAS0kQ/2/NGjsuNm5LKEE2JBTWSa3+OcUmGmPpUm4fEEuDI5Lj8
0tSllW+FCCvlt/s8IQ8zSDf0mn1MrHw33hk//64SDP1Wp1+9cLz6rQwrZ+lSCdgpXqBeR7v+XgxB
911lRueUW6fCoKYQQW6H4shCH7t9mygWfCoImehXnGB26jLKPyghi2G+jDYWdh1yBNbvNo6yewR/
+n1QmNq9TejpKsGBBeSwTWOsIhrPzz4s8bnPx6jK1sNkw/gOmzmDceoIDoQcAGUVcCY3yeIXcoAO
MJHeOvaZ+RK58VmvIPz1lhPkN6QhVXz9l1nB71EprMEsXUNBZQry64QjzD/uC89RYUcMDbHjLqGs
G94EORIfKPhzSsaN2i53h1jv7nj3t8tpyNa4xso3xZ+MLbXKdiMPfas7EcA0XhuIPScFJ0hZwAtc
D7q7dWGfHAyzoRI6Oqjq50NZGHUr31rIs5agVx4HPb/jnqBJFl71GpxAcLgdVnPtXswJDn2T3N9g
g7rtiHsYt09S72xwQwWjar4SVmGuJlS4NP+T/UAQ1XUqg6eCivNKbQx0JHOjXzb1yY3dt1EeHeRR
Havo8X2TGX/i62SuVXZPnSNXL1HOOitHN3pusLpfXNI5b6LAujFYgM0nvC4PL9pU1Mxxe0DdiX/S
9Yl1Q5XjWydlt7s9L4WVdsepUTeEWMFZLUDtokAaXwdhhuu+N/zdkPTjK31eInbQsTYqSOXYxhmf
W43yL5NCXf19CTT//h2bxY/mQB7lt2//UdZpPDI3RcJ8CsHlBW2/ttVVaiSF3WpgXeLgWEd6tpBo
fBil/QP+xLU8idpUf+p6ICTGOD4YE3qKGz3Y8gfSomvMhVUQ+lAivfSxcdQneZPEtmasXdef7ijb
kPVS2/EaKyF97SCvlqUK+XBRtpE4Bkm116BIEF8mJzHlsKV5Nh7SnswbzVdfcb/v0DhZ75BFU8gx
IzKswKzuXB+TdgxdDPM8Vtl0sq33NCwOtHDD15Bf65p+w6yipVQwtzCt/QjjfTGNCbrRNPNWWdiU
u7TH6LdAwUTX3piDzAgQOZcjb3qC2ss3poHKEphUcRgmmGUdwDB40OUrKFi5BpJLH5FVBvSpsVjJ
sYyV5crMCnuL7WpYszAdqGU4PvndLszHUS2eqwaKUAPb4kcTfFOKwnlPdZr53aTyzMVvvG3J9d4r
HTgiN/KKlaaAnukH69TnxvSDUJe9/P5oHo11kXKTG5QlZwtDJrne/xlC/yfXGJxoBX5MrpL0YbnB
xVnfu+qM03Fohz6r5bBXlQQVFDX7vZxUB5re3I9Gs5YT7jJo60c0sMtAtCm6uCAgTKIMXlhsYFNK
bMR0vrpxmsraysNMfxNQhl7RrA27whizdThf5Trxw1S2+bWeEAvHaX7H9AIxEkKSt5qp1bKNsvIE
aNa48tg+GWnaQ9dB9AdQlgwQsFVv1ZzITE7Wl1Edhj0oNV6582UFgrBFy2f2MqufLl2Yhos48Mot
1M8JR3MotqTC+mD+VfM6VV31wNya9CFbXCFJgWY6ZVYxUJUxocF35Vewxckh6CENA5Rd8rH0UYKP
arKMECORISDuy5nRqWvlhkeU+VyrFp5YbAIXs/dN9BGuuUDJ0HzFAw+ffulaPQSbmWWbmZOyjXLX
XyGCTp/CrFDOcVyecy3Uz1bvnqMkTB6QMcO7MAImn6Ae1MYaV2UfDxs5ZjQke9uQKxSTfI1/flvw
TvhthcHjYpYlMD03NBMkpvXnNIK/UGkofagrXirZXVO2lg0oxNi5oRcf9LEVZ8QT27AW9IVnT+Qw
DcjRy4GA89q3rqqGB5AG/FNoBgCTp6onUqJtztIxKa9tnHqRk0R9JzySXqAKqbsislAZa726IwbS
3CfoYIhAH4PhOfRClM0uy/LE7NYjIo3gMJQNfXhKjMsuQaA73/3SsmPM93UDlYWylJqv5Jg8K0+k
Ru6tWlXdEQQYrtxEm75pCKCqmtvKH317kxRTf0d0dYPRWNl5IlK/NW5rLSfRRCfHzV8cHaQ3M4mN
kcbaRYqWDf5lNCnjdHfTMEe9vUVijx/l1Y8NLEBzmYmSuPbL5o8x9AUpZlMroiWV7XXQU8eZgwIC
ss7AsnnJNm+pUird/L6Tg7mVEBmO71lp3GLLK8xfD4LSiWnpycXFZ8j/IoB5QFXpDHAsXJdECDzX
ZYmPp+2ThdWHyvb/pTB9Qpl6u6vWPqbGRQFs2Hz2/8aPO84J0ZbZPQ6p+xA3qO0dpYMSMMdcDBR0
H4xWp8Y/y7hVnF9NqWjbxJy0ZVpPzVY+U+RmBMZFPlpzoRxvouUJeFbjZYFkMmntWlMHj7odvdbP
w3osmImhvFjL6YLcxIR8rXCdq8tJzivkoDVPJCBUP9GUCJdF6KT7cdLUI4KmemMUWvA4uySwVA/d
qz5kXwGwuz/E8GHPBPjFGIg1Erv4UVblTLMqlg32vDtZs/OoBuNnNY7ypF/q7np0g2bbdSfpL6DW
Z20CESlA/qLujR46URDTCiRSdxdQbn1q7Qef2va1nvnhNRXuxQhFai/PGeTKoH0H7oNZiKIDd0JL
fByYvjF/inKhrCfPDSiCtdzrrVnt3No+W2n4F3DO9gmFLmCNzE13qtMP+JJwsDq1F36o5LArWm99
0/o+XEH709a3DvE/Pz40a55NfpYQKU0w3RBCs2Zkpa2a1vx4+aV7NWIUqwLUGks16XT7PddYJ/Z2
ocBMzdsvQMxWEUkBX5sQ830G02Hn2kh8+lL9Fg8eWv1G516f3dW3TU7pIOyvUWLGS7NwZldJZqwh
k6EHZyEdkf8IMcefNdzhvJkEBGkQZApvXzdcRTI5hZhDg1R0y1kFtkmUbdwVz7T29orjjV/luDeE
/b7WtPxZ6Pa+qkyWzsQVLTI8CpcozOylM6bktHQqarbB+9GZ0b4w/OhgoRhd6xF57g4ZZzc+mJzX
yx7AaO+ShH8e5oqjlpYZsXZadmk0xdzkFoZCeG/xBl0iEpCZt2u74V2m+uFJuQF49CRdYZClBS2p
u+n/UXamvW0ja7f9RQRYnPlV82zJU+L+QiROh/M889ffxVIjTvuc9wS3gSZUJCU7lkRWPc/ea09v
rQdAYCTQm2RFrFuryOtbTPQQ4JoOnrJdGuQPBbUTz2mW6vY+BqZPapVwX/F55VwCKajJbx+5GnO1
Vr3KkVsESB6IgK1sfaNi0/tEGSRtNDijdaTi4+YBITYJdpexcS9JltsPiU3mpeRTiG7mX6oFn2nO
xRFhvWXq/C+cH/X/3heqBJ2kDb6P0g2eqF/6O58qzIxjdFbmECtbCFX6ttFKKO2k0b5lcXfWrXrA
IebbZ4yZ1mKk4HRsSp8KZgKvW0mDfC/19rVbmKBOw2Qlv2eAvRAuts5D5zvjKuoUbV/DNGA9VGq7
TPGrFy8ur/WMay8HFepsWJr82zzP/Eo6s/Uw4kBZ0sKYtupcRJAbC22lleKzTtSsBCziu7sSIPl2
sIxuR9NKvPiGcZHmn6ogcLzMcd9Fwx8KJ9xKPn/pmJsKRxUugiLHFNqnLx0ZywOu+pQ/HHS3tTUD
h3SjIFlKPpSbJjLImHJ1k1LY/PDjiOp8gXF60Eh7xeiosoBrrEegsNZ6MFWPXLxsvIKPYVkoVLFJ
kN0QZqhGxX5qCUo2JqPbjylVG4JAIPMBmcLSTnCl/5bRbaTINGq3jInrplU87QhWuDlqQgV9OZio
wXVR3uRUWm5+m1nbXr2wMyu/aT2RZNA0vK1A/rnOI6M5pQq5y/M7NQx6u1KIbj5lfTdc8wpoMcnf
1rM79efUqRou2wUI/LmDAIAQ7X/qGQuDBinpWVFIZ5vLkzIY0z4ZPBAHEvIwX30GWMWiaZ7Kii9J
rNTFGjeU91xh+u4s7cUq7AudT4Nlb0tJHyx8fgBonh/qzmcTzzyoeoAP60YF8RF9uwFY32Hx68Hw
yJ1j1uCDa9OLajb5lZgkVK+xe9CyQD0YMyug6tLwS+boDx2pi+9pD7TOHp1ny0ExHNtJxlTJs25Q
N6eFBgRMKLy+bk2IetUiugzhZC/1sUrfc/SBeaRvQMSO6znn4TqQRbP2XIc1QZUpV7lp6VHsWqxT
eTydigKJrIaNUW7iwv5SmbTBLBAOK+hoAD8BwnJVb+qzU2vJS1n7GxeZ4deW/3aazs1FDsPR+xEn
ZnUdKE7dur56UR08hJXzUIm0+20zZOp3OzHz/af9mVdcgURoh54UNiaKfNETo7/amKp2lCi/u2W7
hEBTHnG20qbPmj13ade5M2Z/e6hjhFnbU2Yu8HjERwyrKd/bsnySG2BlT4gfmrM/+S0CM1CJuojg
qCPuWsozilIrn4YsnAs/5q0hIuI82sOT33ncGPrK3fXDVCGGxnuWBPnEXCetXgKN6OdsJG4e5A4L
aZXIDA+p1y0hTGMjEFKf0i5R+bcFLu9oMT0wm4LK4GXjC+UTNPS9uhmxOUFly8thR2JyvtLmT5/Q
kSoATVykXb0M7JI77Iy0c0bH2igFb3ytk6HDyr3fjnAfXpzKpPYIhO8+FENI4jiF1g3yXvXFmu+o
baEqK0sPzG2svLeD7x9FXkYn8JfRqdSmfx41U1YcfH1cTr8OfpwWackX+nPI1iKrJklQbu+P5Uny
OfKRzlu1NJUuWo2+tmOdFl4jzVGes4zZKQuIDkYGw84cO2bfUU3KOUPD7oq1HVbYvuXJdUyFM3em
1f1o2deHCfUHTpj5pSZFPdua/i2h7o5NioAMMnVCYb5leiWeLIxp+6QSrF9Ngk5F981Jy34b63ax
88uerqJfGiSNuMVZdDaiehVLy/BT2g7kcTf2tZWTt0QkZjZL7d4mAlhFhr2s5vWIXmrFKaLcI+Zo
P7lJ0LncH9Xc1P7vfTOU8fDpFFWpid1UiXsPHowCrifiZ2QX5xj4BUAqZ7oGKRBFZvzaRu5T22G6
dnoodhTDWeTMp2Do6CG27rU2ddeFZrdrL7fS17ny3c31qMgw3T1zsB+wkrgyq/7QLIemMQ9eY+jQ
lqqtWyviyTTG5Bab9qMWW/kuUbJq3Ztdka7k3b+hbodiH2bEQMzyro6LAtFnZ21s0XTPUwSh05qD
SRuSyQul7L6VscY6LnXyh49zAZHcV3+ssZWVVA7f5cNGNCw9gPwYjPFMbTXCi9A/+KcgFcm6yp1x
g2ah2LqkSewaxyieJpxxiOzpA9j0ARD7uC+e1xXb1EB4OuWuYFlvPdtpmT/JjSOGYlGDlzzIYVUV
NYEwdkvqGIiSP8yVNfc/btsus2XKs6arYcH43G6HMMF90yi4V7TZFZ1d/8o0fdiKvCrXchiSusqj
VN3KoTJRnB1jFGFuHxTPkaqvyMPa53QvyC30SN3W3Z82/vnG9uO/ugqACqlC0bNXaPFa8ZirpWXF
6rAocHgPmY/jfTKWzjWaq5PWYJRHI4sRUipF8tyJit4S1kzpyqTsoW1GJf3+ya0pfZtp9D039Up7
uEvDJycl/9pEHtbUQEM/1mljBGmyTrz+JQySaA0UvTq1EZKBCM7382zueNIdBAetx207tm5I0Uko
7t0M0TFha/GsRPjAQ8ohDMYOmNCEPe0XNxIChn/GX9Xs6mb4W1pnphGJutUEBzfwmCBX4Mua8lbF
/XkymCPAx4bhMKd1qqFyqjrYypIY8msXibfmSY7k/qJyT3JXw7UqWP560sfrYCo9fzzp368jEzIC
J8S/mbQnWaUwgbrtlBgzxJ1EYg9ptWD9Cbsp6ebcWQiQx4+NW3XOpk/NryoWIZqr89FU635GloOA
H/MzYfJao57kRq/zfDGVVrZxjfz/sx/Ncg9xpm1ZulA1hDaWjBD/bbkn8ECTI0avuOb+svA0R4BR
H8xDB/RrY9LleEk770eew5TqnIAgzybw7CueSxspExqCUBDtPGnZ2Wrt+lsqssUQDRjafASZM60W
c+WwxNwC2T629H0/tNFKmymUnt4oN0+j2W4GagUWjqESQs2sRPFDz8lBs5twtprFZyok1X50hPcY
Uo/sqyp8R5EFWlAI7QtU+H5ZKon7qHrke/uQTS49SW67kHyRo1PH8dHwbXfbA+ehintILA0Xfzlo
pOyGNl8KQzfOchOCj5kWEfjHU2T8FYnGOKeZNmesiRzvZnHtKm16I5hbXSuxau/+GS5Gv+mfEhBT
qymLKyIgdWtZhRE4ubIhOTe2y6M8IB/JfW7uUqX28HO11AhXRZ6pm3b2ehIrr9zyLv8rdfz2+LFr
fEc0qN+agvjlGLCOUxX2MfTNV5uvY7TUctPdGKEBVHd+FSD81NfJxF5GY/DVjifnS+ZzgbeA5DwA
OgcMmodoODUWeSJWr06vWS8KcoVtVzXhbury8sUuUyZXnfY9UVtiAkPPucU9bK60F6Qfat70Fvpk
ZMxnmBUNVtEr1aXxuIlNI7DeBEs93Z0ufzQUskUiOaQ7mO6MtqKfJysio+dXx/99Tf4koZk/z7pK
T0nFWEJPytE+KaB61fP8YajNpT6Y08ECU32RGzR8yYLQ0gBQg+ldVLsz6SP5NVHcaTnc5pLLUhVd
sYuqZHzkQm3dQuU+uO8ZAb4lDrFALNPGx/s+E1COpRSbykdQqHjO9OqJiSRPY7JPcshMjWmvFt7k
qM83dREpL2WU5Y8CkvV9L1+oM6oFNGPzK/j9qGyZINRXEbrZoi2Esw9Kx7yFem/egtTeJRZg4NTN
rBtrEPPqa1cdvgImjjWIq/CZsq2xVdVS32mK0j32HYZB6vvuezS6a91o7DfLKV3AmMpwcpJJO5cF
JRcMxS4cXAI09Dxsz71KAwSiAQ/1cKvoJHp0mcZA7vm1QcPenhWNyzUxSPuPg3K/HLZK8vN/v8W8
o59vuyijXG67mmUySXKcT6vltIGoYCAzWjmeQdyPwhUoRIv/oAEy22qw0446/d2jCMx+m4LDIBIl
EausB5qTjHgujB7nNWrbrWo8z1/AJ7nRTRIrKs1S9lEVhU9AmetTPY5vH2eouTegBsPELfdpSpce
KG8vByDoXPbG8s3xmGvmBtfPVvPFl8L8O07i8s2LNWNXoXlZd/NZwqZ9Ikbv1up69qAR6/Lbs6eJ
Anqp1AdgkvpVKbmVzUZxKsKEWWaJwlzJEdcpz/H+zgeEhUYgHZzsZo8NVD/YQSt5oLX57VKz3kxR
rK99P3NQLMLO6/02eHMKnAIu5tNTbrfti1mo63He77HS2AH+ctdm7Ad4RIOv5VC2N+cQ52p+6ysx
0aDtp7XM5gjcobwEVnmi6KM9RWMVrOQj9L9flNoxXirRJMvJjWi7EtBwMIaClGDN0780moPVXIj3
bCL4PPPN5smyrXJnB7qyRUWjPMWW8bOZUvE+Nf2lUtCZex4Qoi42y0OOYhhmEu0hw52mjeMN3LV+
PaKzpW4K/EyXTLX+42gx71NTcs1LxThU9G5PsBjNNXQx46XU+h+Nbjd/D8R7ISEev7PWz7DOt+lN
MXwEgJNj7VwgjUd8y0dkCsqGxp25GwyV2bFmv0YAO78PrHQWpZLyDQ1L9TC0Chi33tD+cswf8oQQ
5hNCyWYFlrin0ASYEL/GlyYc22sEN/i5HCG80iTfESGGq5rJ57nOm2xnD/Vb3vnaWW70ofznkRxq
rgrR362jlXzCx3k9xVLa9aL/lpUBqWN6OP6hSy3E5y61LvDtQUogshO9rvq57VSFBIoGcWhwE6R8
fgjt7slzWxIx1dQ/klBMw9kWKVHuSfM66Ml7yw3/MdKxLnO/4wqDWeej13OfVCU5aG2NUFLfecJH
QNZu2HF5teqQXIkgrIgUmfG3pRfqC6p7ygtkgoUyL3aUxJnXoMK5D0Oj1ha2cLeyjqRMKitFDS2D
rCPBNFWugHnuQlSpRk09BGfcF5q7VhUGZL9thgawgr4I5gwHmesgN21P4VA0pgLmiwOqFt08vYdm
UQ9gGNL2xR4t/ewH2LiQzHfrzOkUUtKKaKV0xJAktUvQmklYUzYa75ZlNJv7elRNPUw9FhfhZl6P
ykWpbP7KA0PFAq32KUW7nbJXZ3A4OSctcZFac6ka4kI8t6g2CFcVYyWPKGFyNh21OMiR3OjzMwoK
/md/vD8d+8YcTKT7O67A/KVNua1Ji1KdPN9x9YCGcN/pSEjCr0NSP1k7mbkbab0si574mJXMlYDI
i7q494LpUA34CDJYG5XLcs/3qlnOu/vfdwftk2IcUzNIWNwLhqGjHgeL/OnuoDU5wIq+pbtcJ8Gy
HnuLyzgbvbAswjSiFn7b/DB3Lkigg1NeOEjn5S55nq13ZbdgglWt3IAC6Mcr3I+MdJMOhl08Bmrz
NQlD9+9KlMvRH5XvlHDxdBd19Vh3ermdmoqqInE6+PaoNgxqrn1Rk+JFPsmKqC56cKJdg2KL/CRm
lnmthzi9yI/pmMCFKjSMi/LgQKbUeYzEozwoP6aOaf92fhKN0xr2t7mWB+X5PefLkdyoln4lXyS9
yNH/dT6Iy6RazufK30X+cDoz/C4U1NfypxtEtJ0rH77+XIiVu3797v/t/F+/+8f52r9+F/n6ZG79
87v30eic7VR/NOTv8l/Olf9O+Wq/zpW/hp7n1kbAFV9ltrjGkfnPH/PjH/tfnvTrj/NxvvCSad3m
QOXkQflDTH6h+4jgpD3NbvB/Sm+/ukN9ieo4u5VOW7xagvYmez3XzWjmBs9yFEKEhOtNkouiR/Yr
/yfbumxMjOmcK1I/WdmVUe/lMMAnjrqLgBp5stKE68EZ1SfdiDS0BMr9BySdFVzsnNvn/UmpCRMi
HuKVfFKHOHudBum0iab9/ZKC0z0+4e7fyiuKvJgEkws5sAuGVTqRG6vGWnEptEa8eHq1VEC2fi2z
aTq0Ifo2OQTMrC89ndWZHOphs0iqIH/NJmGddQPRrwHf+6sPu3pdBk26Q6mcfe0jKQcNHlPe0Bt+
2CeQ5dlXDVjetkhCey1fLJ5/hcmqioszWOJl6rlazC9W//tX6OZfgdKsySLD8yAjaBYSPkMKuaTc
1Y6jF99r0YXN4tdG9xRt0Za5v3ORHi/uYyYBxqUyjH5DvCnJAsi9w8iIq2UfYgy04jGEvzn3HPJZ
AT/HsSAzpasQ1M1tPvnOxp13yScMZNsc83nYOjStqkD8/oSGxs4Yz/HTsFSpC8wn6/M3Jwj1Zvu/
r3+fLCBYP8A4WbrjqliF0Cjqn9RiaLGdMBGsjtG2uMt+lnSYZXdl5pjdNRy9b4xrna7pmmS1Byjj
OTRjvd1kFKfe0gkAJM3176yty1UBBeuEUqii5v+XjQlkqxSxv1Znv7QcxuepFe5K6gT9SOnux6WK
UA5TpfDXFiDEc2MQiJDp/bnPMLjLR+pMiAncQFmP876PAx/nFaHQqNm3ylrua5pEXSb4zbeiDcwL
EKwFESIuEYtOmZ3vE49uMAi3VY9GRB4ougmddVRkXG0NVq8aFDkd6hAFm1Li+BG8Myt5zliXBz/s
MFP7in8vOIbUFOmVGS91rFfbjNfdVXXZPskzoN7Ff5hC4Wj697oGKYUzlxNN29LRAP+H/aPnnpok
KjaW3kqHG/TAaOGoRgEJOu+ehZnRnEiqeIuNt38eLOJeeUconJVvpTJ53zUiX/KgRfwwmBGls0z7
XlKWmg3n6kvhxuqqcDsHQL/YGHWX3qrawcqHc/7XaI50ph2e7OiGhsd26kNCSr3gKIcf+/7bUJ6n
pgNfRiI7ans0z1jNsLuBPWblqLA+DUV+DGzK9sLro8Ok0Szzg9jfJ1YUE5mlzaoqvT5PVh5sjWD0
l0HCbAhKTXmoWLaKtU69+eAnWg2fct4L6I298qE5H4rawVrDT3ApwilQo+Ok20ystd6MyrtEXhw/
UaFuCOAZQJHbSvJWQL1c1a59dIVHDX0YdpFu2Ooq1bEKuLgZZsjBTeQqMKV8HyBTBdUXdWfNbLpz
MehZvwKRiAY79PIlhTCHf/58iI5gB8TC2jS586wTXXBwanU49CbiWDIeGctNm7HartPkDf2c3S0C
hXxOuZma5Ai+sN5/7JKPYiNQTqmaW5ifGms9FQY1UILBXsIeszRpIk9TBhahzCfyVvp6JwLf/st3
KWERGWRddX/qN7A/dZY+/dIKcZsmU/DPRg7B3aJOUAYcgsIh81Stq4fBDYhabxv3ALVvPOZOUG7J
6lKPnoZRLEzVl3vUSGswOY7qZtxLjY1OsspJ9cZbE+1HBBOvOkq0Y9MDmJVDc0x8LqwzQXI+WsWx
uVRtqqgECENqb/MXai3wiMBEUYX+AfXBfbIa4MlDqKrbzLM+neCjgVg4VmCeWCCmy14d/NePR0hB
vuZw/Bw1XnVKqf/QpvgH4IH4azs2w9JtBMYmYgw3RtK2Z6+z8j3I74rMOtocBnPpAy9fP8YW6Mai
Vi5y1PUsXGBPaNaWcg0Rb0arHAAy0uGYKWKzmSgM82w7pPTnQkX83cxhGwGowo2bU6OJh36Zd6lY
J81Ar8uGH5HPLhwdverGnYWsdWAmf9m26S/zRHPPpVWrNzJZ3uX+SQMNgr6nWKWOke3pWY83mgIj
oHLiqAMRTTe5j+ksoYAOJhEz8H+UQ0fQdek6G3/OJwi6ITjjkyxiEmrN9pVr0FHmdw5w6oglidyb
aHRz36rF2uev/oRa8jlHdEjAdYNwmmLYOfdxw/VJ/oCQM38wVC7NiyE7sajpLvdRN1DmjV1/jkdP
DipfnHrpBeIcqoH/4DtD9By7Vbay2mn+x0z9MyQIloMWoePCCMxdbqjYsZFoPqlBRVZV45tfoJZc
ADwTL8B1XgpE+LhOAJNLsZPykQnK9M7GxdYKj+LzPBe4TxLMskADCUWrnOfWSUepPjU9atlzA8HU
+2wvaBstEBDSG5jyTPzhQm9+EvSjjtA1bs3CRdGtUsqaJVi/1dwJscH8UHQ/0qkNNsnoPJpMKL8m
ZZ9ufYskITnU8vytyhLnaraVQ6KM89hQ9H5qzPSVEva4iGeAeB2cK8wk74o5wCdvY+M4EJvcu4az
RyxWrOOZ9lwa6rbRgvRV7i/76FskEDTSemRiFFHTWiOYbhEbIA2NAf2e+/BFfoeTKDrFQ1Nf5Ii1
5TdHcxtWu3wg5EdDfkjkx2Xkc1MMCMQQEJBaMZ+RwCBYo7ECv+hn/g4U+09vKkrzUJt5t3WV6ac+
S/yCNrT/oKdBNvPpTgrkjGKHZbvAdcDU/oeRknRUmoNw+fNxMr/WovjWT0n0hFdfO1QKii8pH52M
Hw2F7TfUgWJTKI2+q70o2rPC/q5T075Wng942VO4pKXheJUbeijNJhzUaSmHiYMcPKpEcgjAkC8N
NCSvCpfiZWGI/NWHlrx0eCfvj7J5n6idJdIHTKep5n5vUX7Yiq/8rdTZF7tK6y9JnZsUAwhAQq9l
LGtDX6aY47/XCn1eLVPyR8sKqi0BF/kBdlRyEm6Cphs8qo1zc8pOfhWsAbPoFyuBaudCW9h0blNA
MyVwXs9M6klFTKPMq25MgPMd9Ns5aG0odgghMH5UosJCgBQvCYdkHTVB/OBj7CTUBtlflbQE69qp
es6RQt3K0X4eIM+sYESEywz88rkMRoWAWx7JDSr/4qQJHBj/3i8P+n43QPtUY7Jq82BhMqN9bi2h
XKvG2soRmgn3uSMbavCpbM/HEzS8k1L3D3LkUixbcMUZoSpxcArCGM40JkYK9Du78fRHa2CJIDwD
hGMQ4USgVxNrQbt3QCts+njSvjZGDY+ME/CsDsshIDgssLQSEZunPnpIgbZeroIe7Eb1Ue5j1fMW
mCCV5S5MzD0IZW5W8/lFw30zqXaKiMSO1l1ywPcMlN5o5ltH2VyVYOxWVdUWL2kci0Wfco+GKHZr
4f+BW84flWEk4S0um3U0GfhWscWtVG2Yk8dtsheMxLi4tHmXKt7gLS68duUjvn1qKDtc62ncgNIy
n9LE++ZQBXxQbOUaBnE25z8M1zoV3yaWaesSMe/aZ7l4nkwL104fHiYjCQ6dx89RFGparMZZA3Vx
vVcw05IS6FR7yDPJVsfFw7yfmQLYFVBBWfpiAa06KXbLAoeYo7fBIffAreLiXE2oZfl2HWgK7gmP
ITdrbtXqov/DV974XH/EIiWwSFmEahImajFN+/dFNbaaQdQuddf8tUe0gDGEmPgwIRXdHPTmYkRt
ff04oIGiWiD6bS+IQOtrVRFIbZYg+jW7rA5tNvkXp5zey3l2pfgFwABfeyfU1z8MZUlhzFSQp82O
g1LXvweU4DfwxriRYHcB6ZsSctQbXR+shUFbMIRGtS7QEYXVMCyMpCqOpl67r/k865z/YA7ypN0E
K3c9hyrTWOcPmzQBQW09cWlyrUmAdnOegui1Hcx3O02VZh836pNVJBiGq6ZaGlqUPStuzXXKiLZy
NE5NfSACJoEg1c2RURlM5xqklaUmzrmtBptJum1DCOMUB0jM9j6U56CEt89aIMy1NQXPCCVPCF6r
s9lEoJnkw4+NU2nHyi7UvToAB1nEeqyQumYBAQr7U2hV/Uk+KsaA2F/VLYnY+9eBrCHs7H4KOZoV
SiscP5jbStcKt5ZivMtRnRrp0qpbe2nWdbrwsb69+Q6Zr4gbm4Mu7Ozr2J/pnxUPo59aNdNvt7hQ
suw2Ix2NpWxZWEOpLJy+bPciDY4W0uB3OEItt9PRugWk/O194bebZsj9SzLk8XJcuxAkX+QnAQ04
cTcvctVE4Pm8P0rtDWst/9EtzS9DHRg0QTv9RfW0+6ics3V/jeSxX2fmpbBPw5Qli9Yy/q4oq5/8
VhfPJXzQpd4n9W5wSvHcuzW5QGrirryGoxnNA6y+A70D4/VDOA1Qx9rVoLfwSWGQTDrjuVXM8ZgM
KiqSwlRfu36Id47e0/ubh/iB67UTWMO2bFPxWldmvsywyR4avrMhsqotDXidpL9sS5dQ/6L3hnXo
LHAQw6gXC+rn7ZF6tfMADwi3oYt0Kp1yf6UaMaXPAdVmZGbWQnohOhcVAK8JZ05aI/Djr1wvqk9+
8aammIgWvz9w2qy54QnEtByL+lROFWRlK9LWbQ30lxCN+iQPyI3Du7CAPVKdFYtyP/becDHFGr4Q
2GyLfE7+6gC3ItDOFwodQRQJZrjgvotuJTd/jKBsYXfob1y+SGt0opcWOgoMe1TVfc7l14Jbp48P
UVWoz1KLwoAOnPoslXwMyKPD3ObH5D6Huv9opPGxn5c0qmEnp5YeJm9Grrx6VjRu1VHt1/aMWyWU
hqjcrJnJMjpw+r5TeNhpYltklrpTFaU+OsgaiGvy6eFhEB9fvaLdD9bkIb7Xi6UoYLRrROJtiYTo
D1NhNWdHNct1a6j9i1/FkCoAHa5MB1GJawbBHOhR5EeKlL9v5D6t6lD7qIlNyE9ROktycMBt0VLj
SRhVSOJL/GAdjEF+wY/F7RJw0ZKwx6Ol+hguK7+dDnZ3s+Os3YcSf5rY1nPdZvYC1YOxYr4WPZI+
mdy07pJXOaE5854ht9094HL6nwORhqSbjBR62uYxBSe/zIph1psQDBVTkjppOB3jQuuOLIW+gUmq
N0HcdMeYmLQjTFkXPNg8tsw8P/TNsLVBFt01baNZPSIzU5+UJBNHZdRe9G5Sjm2is4xJQuPS1max
m/OrMSlm6aUe2uYQzmxgSof9Qbd5g2ejVEUJZf46m8ZgPP4alXZiPFb24CAqaedgKjVk7pK/mXEX
n7QEwSrr0nJaZ8gJT43rRHNvpn7uOsVG9C+yA2gFfhpB0W9ThFmty/PpJbTyrzVhsT/CLrqiIIi/
wEOndxr2iCnAaO75qfoyaBLcq/d/h5YkayCh5pJyaU/upF6uVQyUS82g+wstKruIuMwv8hFTMbSW
Iw77eUVqBxluD2OyCFeCEDdYS4nKUPhMQ7bpzWUwVzb6coJdRnV0nXuOdijUpHqMeXcIHlARZubG
M3bshTYrlt2GqYIWBF+zKr+myOeWTD4qwgumAouvR+mQAqNlG9OiM9WKQv98Nws1sXZ89T3LI3Vn
jZ5pr1I+P7vkT5SVz/IB1HrMEVTL1JAx4oH73CDCIuoHgbD8JcXMrU89JyNYkitpr286TJL7oRwr
xJF2sWgnK33/OIMyJpzC8sE3SGVVbGNYD0kaLMK+DBdDFQFEHoYBmVQzfSsEBt0eenWjes02CiJn
O01kXqp1s5En4DYpWf2DYINTfRoHQYSN5Wn8RVDFC9t9QtymPueJH+/h+dXwqg00JpE2PvP9bBca
GgOSckJo3dmk340b8kCp2932ruNTO594VqNadRJgIyrNYhHOWK2JDe+yCIcrvqVrMhvV+lrsu0Rv
TtKxZK/EQOukVVnjS1DopEblMgVQDlq28J8R1wJPM9U3y0r4VJYYo+RQ5+vl55f/XdI2P8ks5zcM
J6jGutiwbVZ2nzQ9gqw0sFO9Tyzk0DMnmvUyVQPacnCKb7lCf74Q0Q88N8A6I2oG4IndHQ0AdYu2
QnlCwBAu5CnWmMA0sZ2vLZ69NVKQ9OSquXPmK5evaCiX8tUUgxijKY+jI9LtTP/JHWarte5RKMPO
EFnzwx+TV7L6YJiBJ1kEXqF/ifMsWeJ00p49hZSzfnCdW67w2wr+aKiJPX9re617KrzAgLyEd0n1
LXGwmNHuor4BCKJE86xtIMikVKnPU+W/2V6A24pYv2Vqa8UOR74N1MafDlOv3kc9oq1p5RS28qf5
9OdatKAZLGzDsk0T7gB2sH9Pp+2yNgjFiSmAyHZ+1KNnS1pyhmvDylbhmCbjQsnxBoaN0+/dzNzH
ula/GWoxrozCM6jtuONRVeuLEbgg/KPRKrDGstLjvToOfkqPNYnP+VgnaEJhoMkNFp93R3eCnRwp
akX6r3xYiQEYaWCysJ5PFnGMJ1fKnK2mjVc5L88Pc79AkunipVYzbZ5rU5S8zejxvjEBkPoiD/9Q
zbmXa35zzGmaqs2WHZYkCKxd4zMMnDV46yFHg5muo8F3c/HDsUO+8NRpkZSZJOCS7GOviiYsUVnq
pAIiivENcl6pFtiL2kOxOAV2dC18u0Ivaf9sU73aVzMUljgdZxexTkNWH9W3cd7IfXWZD4uAK9kR
IZOObztLCAYki2sHHb97sFyWn1yDYe7rPgtGAGsr4UbTaxHXP3PzS0HCtFZl+gv+1+bcC/HTK4b+
2EH2uijEdOyN2nKX0ETixcQdeMcilIA9HYDtSematV8xVTDDTlkNjjVe+K79vilM0ns6YiSHIB0v
ChHwqzA0J2an8WsiRPZSRabYVkMKnS6aPFJZqx9lQ/nad+IXOCzuqoJNv25Rz2X4hH9OgH9vRmAY
j1Y5CmJXK7EEEGE8avO+OCuf436yTu5ssO7bZtpk2ALHTnGezV5ptyzBXMCQ9fho4rxeGE6svYPE
2KVQC76GRUYwh+7WxwFjzkM9ig6X/FxSw8EDKOeG8lssSrAnS43iyUMPb2WvcFPdFmHrPrUd6IVO
8awfcx5wN0TJ91kv6/rZS4qtgJh4kNG+0WzTsBFPaUbfpdatR7mberq/t5h/YOfkLKwp2tKKSHII
LeMv/PHaDuQFlQC1bc6AIZauP8A+qrppkfeFQXQ6G8JsSRAc8/ZgNsJ4TP1yPOtd+iAPSlgzWYB8
aXU72jZcHPfIMfN4TbfW3RbEmy/iyRvPiqLRJUyi0zRDQwKbGmRYkkhXsBChqdyj6oxzUW/6ebGa
Kd45UdzmKU/t/8femS1HbmxZ9leu6R0qzA6Ula5ZA4g5yODMZL7AmCkS8zzj63sBTN1U5q2Wul7b
2kwWgiOCTJIRgLufs/faNobCiGqvbad7Wh+RS8NPOq4PtYmKBuEh4xJu6xEhO5vCZk6PNY2q1Czv
ul6Pv/oie1RSrf9iJPUntTWt19LuXieNkl2RhG/xXKqf2wk4wGSiW+3bMXApeMaXeJ75TRMytcI6
vgxz0pN0vhz6MeqMdK5O62h97XrUszfCtl7bW8TZavWlKJsvcSkN27rMWydRRW0ch7h4ruNJJRbe
ti7rg9RTZRHpZDvfz61HQQw+o5Mhpn5/gijiFFfUEUybfWGFegqMjMTaONllQRNcd6va/F/D1fPT
zZ25i8pAAfWUbteNltot/WEIyO4UM7XoCZQoqTiiJ6BRvrrIwemQ1sNuqoU/UmwsueBumJrjtosx
btkVObBigS4LXGlzxa0yzwrSVzU1VQ9YUWPHlufwlnCz8LYdoytzquJTzSV0KzJF3k0Yktx1OKrJ
E4Ti4RBaTfHFCAsfqbH8qA5TeBUtYSIVcfGmkPqHYqY1YZGLXveFeDTV+2q58Q4yglozQAuugGjg
vpzo4FezMd6R4zpfBMUjxw7rsyZCFVqoplxwFCsXnJI0VsqGDKHlCQzJ5UH3hbzNLUXH2J9120LX
9WerUA9t0IZfJZyajkyi+S1ei/kYdlQR2Is5a6aGothfoiyQLjad3we5Aqi/RG0ohuQfZAFnQDIZ
Sjat5VBIp7ZtwtO8VB8mbOlntFwyPvHCICIV7UAkdkGlZQ9ZQl+LwlBNVh1DKLHjjZRnBJVSS+il
UdvSSbQJwhI7/hLRgb6HTwgeD1Jaa7WjkMHtNSqGPT0Zu0vcECjqA8emZdBd1lMRhq4D9TaSSMMD
ZUrtOS/b7hilFpu0ZQgsY/RGobx0PQ2Xml6bSVSgFJ665SEtA2wD61gJiui0Hq0PRiy3rogKG3tH
Lm1xL6rbQSrqT4NffsXhp8swPOJQBsBdJ9Sccj7CEvr0ZdAsDz7U4J1Bfd2peku6ZlHwpC4m/3XE
zPen0fKcsqgFrFJ/6aJa2uF6Q46cmBBAlCDazQpB0PGUT89+TEQT+eHdeX0W254rrCJ6HEe/AS+g
Pa2ncxSXex/UhrcOEysOmFua+KgDPDsWhdZTCq9CB6SD/WFCoxlaurFBqG8TDtIDYuEQDjjZfqvN
zFbUcqdWBFF/DHMSuVUIBq5uZf2dXmIOSTr7MtKgdXtmrG3IcujCv2Vf1id0k34rwtRjYJBgbSfV
qQm66gTwghLk9/F61C3PrE8D3fFaLWhP+miz2Qrzm/XBJzzlZjQklammiugMLRp6+LL+jqr7QYr5
y5l10H8p5uyB3q//kEIV3cttWuxSSSTPIQC19QUiHkLXzPl8xIPcSfcKVrt9LpJPDb2G8yI8vePP
l1Kqqo9tOJj7oAeYvDbRZgniJXh+/7QOUVlrG4p/0G/mQN32vU9CCKsMpCTdYV6LPjMmfFdp+CnZ
FUy3gXjo8HtnXheYr4ZkBbtCUsXeNOIz2MMKGeu0Jr1zuI5lgM2lZWts6/84tR7R566vQiIh/noz
oS76lx9XayTIWGgtFEUs3aGfFraVkWo1iyp0EYF/RXxx5I51rx6VxZdpN3QxZKYHmkS6QPpnlosg
yNF0SzmtXI2/pm5oFak7QfMZJmluSf5GGlTtsh4NVAY/jqblSIpRKfz1L6YtP/gPvxhtRRsJCb4H
bGIEaPy4Ysf8ok+yD8M01pk8x0B5KHRkIQTKEZgMYjv2/ZSYB7IeYoNtxnpUdFZ2iZdz4XKuCNpy
O4/zy0fSFysF837hosyuIeT6/mNbKXXR+JQMNQYwiL2n3praCys8AgjybaBD/BiXWUuyWirqgiat
LYbsWcX5KqErlUesnPm6mKSlc/7rP4H1c2NVVdkr0vVTFEQ0uvh5Z98N2lQJX/iOgoct9Aolth2K
Oc0ls2MmUJPdWoai5x5DJF16JdBe/KB41Kqpfy+jFxv9Kq2iZt4LKxZfWk0rKPtcimyYzis8YQUq
9JEm9uTS6PGmuTODKb+Xc904SYQ2OFGT9PeVavX3SoZNu/IBQY5Df1/qhbr5UAqICclVrz3zoo2S
NOUDQUrzDYCLJ7kAhq4Ywyc6ZiwHJNMf3Vy7RL9PTSHfR6kMWmKMPtlmqBxMzUReuwyrCUshYUTE
RC9DqBVOEdPbIQwhR78LtVMWjp5Yyp1q1RO3qLF8+aiO23ErX5FSYTzIgpdog/TUNUV3XclDiCLf
l57aUK4OuRoXXppNXya7T3ekxvGzJdpB7omb/W78DwbQrdBavqwAFaM/RLAHXrKUvv0QJf6WJsDf
7LvMnwTnvNc6TFMAJQsdGh3XT110ikMtNArJdromvNEFghBZKBpQIiG2yhjInyiMeNyRoy/Z0tIz
yVM5z3I3X1ozgw7RifBLIck3iyX6sUiyb18pOrrwESKJjRUjGk+1GJSQCPv71m+TY5LGsiMFXX8f
hjwAB9ilcUvW5TKKEkXZKDPKx3VoWlN0kxBgkpEEfb9+j//uWyo6IeuyDcO0ylQ8Wkv7NSwG+2xX
5XnNtvxIuVxOFUqOiZ8XVEuklIxRbz/27TYlD/Sj8mZgf05m5nLsPOE21ovmOIB3vv3pFX8Th/Uz
M0bVNQuXIJpDY/ESWj8TCtu2pKOgRK1bU3ua2+zUC7Rrq0nGSvrp8LFFtQQqV7tTN6snBlWCjNF3
HLlf4IkJfeU8F11/KQuRbtekujhvCZkupFsNkM9DMxjeepqCMsEZZsoahz3FXu9laRtNQ/NJIS1C
XoqRYdB/VfRIOq1wYMUf06s4t45sw/GODqZIrygPHinNjrAOlmbmx+2iUfphyw6qO4gsH3fxFBX3
/FutI9qhxNGnt9clJrxgKmf6yMqtXmk5fV5fIXg0VM7h8sBeXMZoGtm7ggwYMTcOfpPsLVM3LaKp
NxUUrVPJYfvI03998/twG/95AqCIoBLkZekq9cF/t75RdNGDStEQP2m64qzdLjWTB8f7WKlM9Y4s
OH7OZQWzPgyDFR8xBuMO1OZrNaiOpqjvTfp1lH2azDyFZbj/uFlI8mPdkX29RmF/HOlVCJ4nYj2w
pGBDJOuv16P12Sgyn8ivjalikJ2tD9orrWflIgLhTUrhv0mjcZ/rafApVREfa33zeaRwfsnqLkbe
Y5dnSMRYitN+sXZZCeYK0T8k/mDvzV4g2NL8jQJ57WjQ8B/gjFjlkWvisH7k1oeKwtuumKp0U0Ch
CaWpwV3Lu2JG7XswLMUZoX0OouKKfYK71nl7oifdAVD2JQVLc5oqM9qweZ5ISyfNbc5JZBRFcenN
oD+tW7c5yKU9cZVI91AFhq6W4r9E+INmEUlLmVKEwiAJDMvEaeR9jMNx7tyuMJudLskx0bCBeIu6
mXp6X4Nf1aKDX1O3ZF2i7NqEgha7TMglVJRzWAUeXZ3gHKmLCFniTj+21NZL1ppHZLjJrhsneQsZ
ePoE1vVTWgr/Bu0TdUSjuVeIdbrEOjAdw6LMECX6M+oU4xTxRgNgZj+hjzR+uinsdi14lpt+eRgN
teFuFiwk+eVcMeRHxNkR9giS4/oqM9gItOrjOqzU9tuQut0uIugJIH9UHCEcT58Swk/kqNWeGrPV
zyOcPnc9D2Wr8EZpuJnhXXk9ZhF5l6Jpp6lhn2trIt640tn4ZnTJvKqGGaR33a0kZhnV41NVlcHz
EI/JxTBGNqiW9DQ0vb3D2evC2hJet/zpotR2ZlVOXqC3oy1lGbC3eqE/TULfE0FdfQ4rIBos+olp
G8jlmcinw211XaTSsK/TLDkOkdKdU78h0XwuMmpCFuZDg+RbuU6VbRxG6t7MWS58X8vXmrixVOA2
VjaORKgo49nobHsbACa9QQ9LXiYAmwc+8Cg5YnP+FAfzm9rL49dx0PZF3Umh825VnYzhqK328QJv
yoSOK/1fD6UyyXtoqjfrKVsOVTAmEUHYOrvM5aGUSm5zOK/X0XoevFaxS6yudXq/+dJVc3CB6GE8
ga11/aHsHux0TO7Nutmup+essGHsk2dg5VVzrWVR6OiZVR2k3lgIrCwSJsVvN23bKVBq6uAZXYxO
duoABC9PkRZGNKSJXvGkGEvzehTV/PXWo+BfR9+fnUbZvA46BPexGWUOPWuLqidyfEzK8WbtNWGE
xI/e/s3GwP55Y8Dtk6ATC/OwLvAw/WxgK2kSI0OYqDhqZksXhz5KEkrlvULxg1+6Ll4KK7gODKX+
FA8W1d7lKFyOiqzaaLXwd2tqGIlA7ezgCyJhMKdzE4V+spFl/6FDh0LDG1dBl1tfKxP6+WonUWJ3
tPSX0J4xlkE2vsTLkcSGfk+QXoTNffhW1Rl6C4yCMlWHZMXQkdC26yNCbddhsuAWDGU+jsZnMszK
Z19RraPpl3CLliER9oJAL8RjEr2gm0a0mTOJjLa/orT5qwRVAVfiIINTWBRIpYHTA/jtW6CWL2aA
jhoJCl7zURX37WTFm1CxkovZGRgklodBWvSug3UYSms4rkdSkI7I6jnHVnb4OFrPrc8GkmS7NaQe
Qpa7HD/ckkBHJCVdcLb80G/CG1aRdLFHRXlpYzP0LCp5p6gE1anhKD/LdffCVDtc9YIo+1jRIq+F
Q7Yfl6HMPmCH7zFBJzF/+uu5Vvm3zRZCI3oilH4NRVdBTv+02UJcMODNU1vupME2KzHWrKGCmmJa
+6azDywDkvN6Hj/m+wjv/jjSUrvv2ZyE06jeriMNX2hSmGc/IRss6h/ZfmZ3ZqodfCUxnyykvlfY
FFpCdbhEaYNZe0Vuyba0guDeaMUVndjfgzCLf2/88SSbOG0CkcNAKCXtJMOAuVZgOXkZdeNjqc6A
dIIwnXeBAVOlAKPwuaAa5hTIyq9MrXkerGQ6fX8wou7bUJSTsh2z5GV9su+q2GlUe2spIT0Bg30G
7kQj2kOHNjdRTrCjGiGc7Ae7v4kmBVlimeRX7Fujs8jzfIM/dRKdf+WLZvdREi1S66uMif5iN36+
QT/p014doyebdZQRVtKWvLxwu/avA7RVV1l7GyYjANbbdbvB7comhdDOzgjv/btK7Z641RaOIk/i
uAI/zDLBzZcH9oY0PqbqdZwajQ1VJaN9JZO7q5V9S8VMPuh9Yb5/OCnScEYHWAv1TibreQtE2vvo
VoO0rvYT5lWCx9+1ZLrLmn74bMaaBppEkx5gSc/ehLj/pltCC7uslU4RJO3DxHIlqP1xL8GRPuPY
1q8MYddnI/f5II0BAShLPUjuq/C6pCq4lpqiNOQLC/YDy9rtYzlXKd0xLMyHoDCnv9lH/5uHiE+3
QEhHQUEzEdL+DPJPIraAJTgNV1LaA4Vo+SDVBVU0KTcflEbRr5aU+qIRxkMZydqdlFn4tjTS7Zo2
2IaUNW/j3zMD2de8lFBLRO0UReeOimcmQncVc63PaH2vnBGv5FvdHIMtKeeBYygUhKPl9qZNZP+W
3Zhu24WzabDId6fCbqX7bmSjUETz5xwm2XVFdRv7RewfczbTTkXX9j7SCnsb9YqBUzOdrrjVIORN
9GabcC1thiLitiobAFkJbA5uMJRZSeI/oNtOriHjDQCu1eyCI/2rlsTKsV+6LCmBlvcYCvNNEerJ
NpXe67SfPmOYH7dSK5V7jV74xc+pAxT9+/rBbJJg3JpRzvxNSAUOhI8vabp25IfrXv76rqT/RBFU
qXjQh2Tvb2ADU8yfJZCarFn5HJmZG6ly0B0GBdJc3SlRdTMNWrkTSqR449DNV9y5tJPOHhEwpTU+
kQbzxM7G/F3SgWgOY/qyvjTrE15qE9DRtVATDDt5pjjYPqGiMjedWssnRQ21K4nFtacHSvmiqMFR
UTrz96TMn8OEl/rmxEszbelZTrdTPz+ymw8vTaaqj/8awUrR1hHii+5vcMj0WX8qi+kQIpBa2YbG
H0eFsvhjWawpxEj2uE7bqLZjGfR7jGRGxDkRm6kErsWW30fFn6SDEtrqvguHa03SuLWKuffMGItF
HyTG7GVxqu1pM6gm6ZAqrG1aG/S3l4fYYh3JumK3jgD5liAJlWkCYJO+0IDCb/X93Mfh+kq1z+c9
LprDvOTG1UO81zUIeErb94Q8RuSpRvb81tZEc1IBKq7WIzkm3tsY0Lx9f6KW1Ajei66jW9ZOVNjZ
AOhltGfiMzfrMGT96IgxmS5GIJf3abZtgufRFtSTiddypEUEtT5keTm7NjdXh/1G9lgUpIqm6mAc
W3h5n9L2nPiwHfpBSs6+miMql0HXVJSXdoOgr0SkHOJtqj5XU16nLogni0rxQngwmvo26WjL9WiZ
1lGz9LcNSAzA/tv9WEYRuQW0H2lnVK6fzDMRLFH0OIhuJ1XW9FR2mUPZEY6NQgqCqWTygbXcuMcx
gd6ReOBk9MsvMXMqvAbTuiR1EB26qEs364awlqkW7XQ0bp7SiDvzIK9SAakQw1HSmNI+WlQTItNN
kS34U7JCfZj+ek1IKjcpfzFhlFeoQ5Zbln/LhOrf0lzP9q05hu56TsJr6Optpx6SLu8KBL+fpZ6c
rh0xqpO3Rsd+LA/rJVRWY4o8ZkhcLV2qXdoWOIm6qdNOgJurGuHN8pXKVH75jnSO1P52rlP4BbKg
iRAPWrzzIZ4UlymNIwdT+eyCpRJnXYnTO8IZXleqWz3ODjDJaH6yseE4UqnqUC+cISFpaAVvdemS
YrG2Dked+M5VZbE+mKYA+UGF5EN58f2JNZsOjtB8NOLwMFvGyYi741BMNpBRP9Pps0Ka95paH3dg
rtG7oYlo8uYsB7X2qsdi2/F2vnadX7uLDOS2VKkPxTHrWQjh0V2QSP6+Usnq+R76Ui24LkGNbl/r
8vVcxO1xLRREeXHbxa16vY5in96pZBb+/uNJs6sc02rfEzNuLlgT9bPSzogqh6oJgQYTOSyGLt3m
yTMCU+PstxOC/TRzVvJZlcXvUTOoh3Vpvi7Sc3QGCdjbM1X9dtNojdj0iSVujDExPUOW2afMqbjx
xSBuEqQpeywOA3TZP86NnTpddRONSNpQH2VhqThLUugNEnUt9Pehl6sVR5EVfTtazgX5IntuZvlA
HCt7jFUQJCtt4hbSMGzWoWUpexPY6r6pNXpjayTQ+iAvPYy47U4EWKQHlDjX0aBCOPpvNpbruSmZ
SUzUg8eC2xMbPJhew9hmxtlssugQ92Jrhm04Ov4SFVdr+ucKaO5uHQlUJFcarfvTx2JJkqRgn0fF
AkGXtScpGL4drefyjtiVatBPYnHMrba59YEqGmTUOgnB9NB4FPXFX5vfNRKHj7LdX0+f1lIw/qF+
tvSFaJ0sZWLmSuUnB4FJUyGKbaV0BU0iT17UMZY608DOEPOtYpl1iCaehY5mZvTVYn+Rgc/lVTdm
3Gmn7GtmjZKDzTi/ibMSBZmPSlCR6+I0KabtULboHbNvh4cQtA2IazO6Sk1a1lRPO7wUWXtU2/KN
Gt/otsGkvwD6uGZXqb9DqKVjsSpX+BaZFMGRtIZ92Mz+LR91mmm2dcazLd3iT/Zvy3zK9gN+SHcd
WmqbsW6Um+O3YAmf5Pmhr07fhhWIEdksP85p0jScuoAQTi2rNE+vBPbFAceJWNLH1cJ6C7NxuJvb
cygK+T211ace1tMLvYEabDVBGJjK421CteDKntunOpY0twgj5UUNN4TFhy9SazQHaxgKllKcloh+
od4y3RFmMh4rCn70sAwqP2HMLI0jLZ2f1vf6P76O/xm8FTcf72rzz/9i/LUoubEFYfvT8J9X0de6
aIr39r+WL/vXy378on/u3orr1+yt+flFP3wN3/rbP+29tq8/DDY58qjptnurp7u3pkvb9fvzQy6v
/L998h9v63d5mMq33375WtDZWL4b1cn8l29PHX7/7Zc1Meo//vz9vz25/AK//XL/mv/j6rXmVvhv
X/T22rS//aKov1I9VqxFwqay8F9SYYe3b8/oss6dS5aFiW/dZpGVF3Ub/vaLrv2KeMzGDqxqNGT4
/y//oEv07Sn6trJqYVxQhdB0/Zc/frgf3qHv79g/8i67KaK8bX77Rfzc36S1atPaxNFKBg76x6X5
9yfXZIubQDUHsA92kZ9ShRwJYOYHYX4h3P04iMUVbslOFmPNsxPoP9ObBIOX/TDiXBMiVMbehLLV
LiCEXcmB/8Q0Ox/qAEBzlO2LMT5n9Zuo5E1nl8+VbX+txFjTTXELPd/zWV4ykeKY+4LtjXnxNQte
B7P6ypQJbDa5n8BdOVQKAkJJ6jP0S9/xWRYg5/OGUVkMV1SR8xKPBJVNDM7qRki03UiXLU0IR6Ms
3kWJn7q3s72ywCQqMjVN3FwGzBC/phldZ/1nXMR7+8EMsqsxaN9NYKBO2qA5t6Pt1FwDSjgxX27J
kdhkmcb61ShvERV7IpI/um//owuIWG3++/nC+OFa+n/uGkNn96dZZbmGf7jGztHb17B9y5v2Lfrh
2ly/7uMys3812YqwEjYwqCof+eAfl5n9K/pmizoO/UydmsPS0vzjMhO/0uM0uAptduSmIig4/XGZ
iV9lw7AMi+g92cQDJ/4nl5n9Y0AlAEWuMJn8WJsr2iR0eREG/+ky6+QBLXZdmU6pZrXXmUwUndC2
OmUdLrzb3tJZCPhtt51KjfgvmfqSQZQNuU6d0+oIIJqxoCOGX3LeiDCz3QmedzykBIOWuD200hMJ
pfwohgqPh1TezkWDF37uXbUNvkRpvsdXtbGyoMa6EJ0DTU+czDQutpkMAJNI+2mTc8+SXyIqbR/Y
NHlHYmjyLHumW5GQRcVWoJ7HY1Ki4J+N4YqcCflEI0zsA5y1adNsI4KsnSBRk9sYhY0JmAwGPXk4
ed9bd0FWvAMW3CrKbEOwJJEoTzGo4Kjk0pZmt/X14dD10pcqxRGER+oO8SAJOCwYUVObTkLAk2sV
jaclw86yUv0yVU2MOcUsPHwzN/ZRkkgUs+RhIZgOoKe0OEIkYwzYmLAs+7PN2j/2ZaeU9gYLwygf
x6spk9yUQt7H/vj/X8d/M1cu1f3/81T5v7qmraPXP8+Tyxd8mybFr/DF8I6wVqTcYC7d8D+uX0MD
fWcv1hLoO6aMkeGP69f+FTm9bNjacvES5cZt5I/r1/xVE5QoWHFq1G2ErP1Prl9NM5ba85/Wsdw3
EDcta1gqd8zlq//lT1dwHERtaM1jTAh4AvNGzrNt2WMLlDJym/xsPI1jvLGMZ3Uk8dWfpgPoMszX
48nvWdmaprkv0qLasQo2STrTYLw3n7WMjCBqCjQ5LVqAdGmFaBAICyV0lYiJS5uNA44BrOLmXdtF
llcY6lNnpA8yBZM2VGs3DE15gzErcwbQwjT6nG5gz29r0S3W2dtxnoj3UlXLJZfxPAXDq2+1rasO
eAjHPvlsAcZfwDyxe8K5QNMrw1QurNpwOkq9Y1YSkVLnxm5MHiFlE1RHwowKkCDN5tqpe/vdUlnG
x2ZAxkBxyUn0zEwQkRZ6GgcD9cGIfACoWj07dhkT6KNjKMtFSzdBLsgNsI+h0gG8CB6bDXCU6A5/
r5PTSIfIvS1tk4jEMKwcvdqEokXlVs53qTxd4dW/xknzhAuE/Isg+aSErEe09hPQ5Qo17+QaJnlX
pLJETqqAmlSIp4pqs3MN+X4MKDyJqc53Cekome9/QUBse2DgzwAVLVci49tr5Y4EDVJJCwSfXlu3
9SbVkOUag0m47DD7DmHvjQf64lz2RKuoLTZzOEOO0kX5PsKeHNvs8LMS/WtPqO25zfwdiPiBgO04
ceeWuHM0Xre9nCmIaudzFEqKl7W/5+gTXaOV3uGVTI4yUp4Btmx49QTc2NQKFVxjMrEEji2PVvnX
KIpNytlZ7IH+8Ay7w/oPlMet6zB2UwnAnMbiP0YS3PfqTFyZ/AilqiO2E7+TXyh7bEoZ7xCeE6tF
j00jft71TSPtZcve1yrfiVaWOkv9Vp/iDDX4oWh14pP6RcIRW5KX54QomZ09Xith/DD69l3WijsR
trCQC/DUFr9Pn/T7bsY6oTt2Lwwk8CitBBGlDkz6W0vN7a1GIkABPHHfsPJ3cNYBTmtt25vS2ouz
PCSqgEBky0zefNUGFBdU1aYJI30jKUWzyyOcli3rxDYhXVHit3fqtjfQC9c3sjYO20FNYhRbpIGM
lv05Sw345l2rPNpz/Iw0f3KJyWPrSBGKtrhtke4VwwH1xpE4T1/R08PUDO4ogt7t7FZbtlO9SzKo
6RENpFesUecAOblH0J/9EkZSQ2rfokIupDtbzyZ09nPqGnVSbLlwWLFWsddrpeVVGIBGq6dJgdfX
IVORCXiCIdBZg1cZ5D5Uo5OO1rJpa9CPieZhIr+mU9vbrrOsnZLEHgEujVdH2ldVJcljMntK5nGC
8Z0o4Kx0AaaYyN5GtgiDhIrFH0anSOuGUKZ5U8jor5t2IMa2bHVHUtNmA0yLORJmTENg805NtHFb
4UFA+kexv7wj0iN8NuXkMebt88wMIX8tR7eUPAuuQELK7Znptir4CjO5xsC7HwNBOhKhXDsJKA0B
gFaxwc3N6oQ4tDjBSEnpf4d2QaWDBWKtQq2Nk1czNrmPuDZVXkM7g5mhZb9TUc098JLCHeNo4K2Q
VE8jBhkfykb1fYX2dn0MLTPYjr18merqrsfj5soh4jtYNVdV/FxTs09qPBulGv6umeGpryj6zCUf
V9CkMAhwD4KfelBJvQfYBBXKrzQQO5Z5rWQ6im14VVY7Dl5uJ9HejOInvdB8ZgUuI8uSKqy58asf
t+lRnVxVSbYdrpHrSDVcEfvSqehJY+BWeFCR5Mfj1gYkhFKjiRwq6cKxW2IYmBae0wTwE+IZ17f9
2su18bXzCTH22RI6VhHgEZhR17J8bOTwbuxQhSQov88+CkyjPCZxiXJxiZCIJG/u6ohcrJws6Iow
rhAHJd1L4otHvz7JltQ6Mjdpy6otB8nZjbEQc9D+4EyLNJjj5AOYYWjsBVZZ7kAKHcZScxpdPCuF
kHakXgmutQr5S5kdZkNyo2LT1Yq/TytEEnWrXGVIVz0r7aMrJbvUZmV5kkXhg9rNroZfbEk6aG0f
ggv5SS5RWM1TZD4bNaaiNFUdjWyzQ98mOwQn7badgnM1tWQUkXi0GQiv7DTjruird7kKay9q8Swk
KYHzrC+dzFaceZS+AHKf4IdwK43bnVIaLGWNhg+SDReYSjafrIWfZBxVuZjcvJ4uUs60qRrxhc2g
U03DHv/hdSB8435APQft9NhiaPEmVc2Q444U8mKDz1AKDgHqAr4XPjXlmDoiradtpWk7JJWIeWUR
b22nVdrPWjBOm3kSAUF1dHULLbtwOVi70dfeW2qibicpL2ESDZ6mF27QlLckz2+UKuk9W4t9N5iG
HQufHaVmVESBZoGaZOY2mrngRv8pivTKS/p6cLTIAMEu4XjyY7qocZgtCYihx42DpUiLzD62MKPL
qNJehm48gDnZK4Vk7zIKYk1n2Z7o0NsgpoqwgeKKSlGELvYCIjrB9kbRXVjk8XGS+mpLk7Fz/Qil
U9B4c0SCBx9WpbY2EQGNtyorcQm/IfSVm6CKW9dg5Z51j/gapS2Q452JdlQzSCr3q7xwE3T9TogY
aktLjTSAZDxOlJGpYDyyysKf/jz54HoH3oGQdUQpUw4IFcHKzHjVjHQkE7t7FY2cOrl1Hi0B9kGX
9kMlDnVkHfDkbvyoeu1D9Yxfo7gRTXhuC+V5qmM6QT3y9DyxDjSvxSah9qgVZBviFNmgZjkRlDt4
aNqYGlsYWPQvnBqBrDvq0Bp6tQPGNl5GtevcrFVIeIi9hPugN+E73mMr2PaDeZPg63DbyEroIOBm
CaeaN8hSt6QhO/nYgU0G5kuIFrHvnRqhDBJbJiWJpZIZ731hPcnPFi63fT8M1t6m2Anbhr5jJJ+N
IIw9HO1Pta9025gd1mbwpxfWMAgMAilxyjh6nlkDNThu8dnmMXJLfvCoyVk85u9q398HASGvqjY9
yk1DkI0cyE6C7CBuQYGpI2+OPHyah8wiwAEOEJra9moapslJs8DY6CgYzjMfsEltZ+QpQtoMRrWo
S7guB72Tz3iVzL0Gn/UKHfSpTqnJA2BwoQyW2yTIBtYbOCGnMM9dSdL7XWpG1wEGgj1kpZCmYWN6
PbcHNhGQkZqpcwf0fyaJwasP1lUDzb7zfewmHbUqPQ+e2lx+bOUnoNmgZsTBxva/ZfcsOaneOLnW
lodRieEUKImbwtw9Kk3QOFNRPhQNK/iytmzWkZK/tXC2MPsK4aX9Li+FvJNM+8kOht8ldPfk8PTb
0FR22JCyQ2imTCBzrp1iqR6dygSxpOolGvR20SFlO1xZ22xHvPF0afzmEkDQcqEaJbvGi4ImPTRd
/RaU1hmRAHhuACBObL5mWN/3ovHv1ZDYInvCpSub6NVIS45r41mWoHaX5ObgrdVdo1QKT5tnFhvk
2/npfjbS5yL3JVan0EHkmkgUEOs7PJBbYRf9RZ9RK2YtIKLY1aIWfg0+VU9rKh3RQkiff1RqdgYK
t7fsfzN3HjuSK2mWfiIWqIxiS+EyPGRmRkRuiBCZ1FqYkU/fH3sG09UFNKZ7McAsanPz5q0Id9Ls
F+d8p1Ynz87Xg25dGy73INVcsoE5ORKNy99IR/NSEX4BjTCcqMnYDDRRaStOx2LIQlJ/9+QIS6ON
QY3kucNXaefIwBELPjS0CrmDOajgj2qZ9qdqrMh0za6rbu0FsWZFiWNxljjtxZb4l4vuMg8yPUt/
PmkmBrLBBWujT3xomfJiomgLMsa9IpRL9ka0rlN7zWEaW0RczfC3EHD/80kB/fEaP7aV+VegdA3c
pV3ZCAPSxJdISixs4nlFRJnyZjdAQK3SbmJU2W/6Ussgwf/vzu2DNqL2xIL7g80SEFXJVCRfi8u0
fwp+ll+MPHGvpKsf06ZhW2Z9TaSd1ybxi+z3Skpf/5Up6mfZcxtKcFe9ItasTv7udfbQT3+rRiMd
wbbzQLRmFbWZKSLXP80WOQqabTYHAQRkm7rkZMp93NHyGdjeL7OX8KcSMpzWdAn6bqFjM15WdhBx
bY+wtn3rsdT+MibfVcNn5AtMXjjN0Ynfu/W1B/B59Oo7RO/lSWWs6aQH8aRpjiQ98ilZ9odGhxw7
vnd2i9Q+jNJ+MOv0mQz2OF3YWxuj/PD8jTGQOpY5MTfV0O7h8o0RzC0VeNN2klarCgmPsI9IzrNA
jbUVOOBBuYQx/2Xb72rRToatVfE64wjFmFaCQT6zKEyORcdbNiQ/tdHGqom1PtBuS0kyTjPoSzix
b/EXw8f90T+PlD4RthwsBpZ3Ag91ah2XK3iYGai9W7XDT2N1W8QMe8LvKP4oufL/W5O8IwzpHkzp
rpEvie51OnS7OIqn81J3xFB1+vNs+PIqaGvTEWpf43ZhUjfbWaXF96CbW+BKc4mVm9mBsWpvnsge
qmLmKB1sriJEZPXS0xZNT4M1zafEs+8Qs92nBMI+YLKKEkPXwo4DI/R+cBr6UYPJPVw3QflZDlpM
Bix5cEQSykX+TFTRROPY4A5yBpq3gb0vge8gLxa9vA6AEmJzVt8r/Mejs5j3xiTKa91NB3NJl8eR
Cv+hX34YoChRAmk/JA8UtJQC5aalvmYXGYJtPLKLDsT9hvzmYmkQH6u0hSvjkka0JvLZQuTuTe2X
NeQSNy5nysxxliwnTd9jsMTwghZYBl7tfbUuqVOi+qltE+fNOP+ijCmD3qRyQIScRc6Og7EQWQW2
cvcL3jvLotkibVMPOBqiNscu59nWh0abYZnyJDKSZ2xDCxK9PgwVX2qNEFLDLTQLDcXCyrBwFNXF
0lvQS6xMwzZNClCdYEVIq6Zn3xhZ0LtqYrwolBmXlCDdo5pLHE1uQ3VrmfORuu3FSfwpTMaegYGl
xYNRvqN+7M5zBxGjyH9o0iZuc7JeTHjJQMvJ4rbYbU5VeSFvYDzBjL5kemfcIL5hpNbu01vhdvw4
DZYZvfPvckWIqxxc4wBSDmAVL/r01OebccPGfeg8Gsc090cOuvLWE+MVbHznTI/6s46WMckPhPKu
ZmbGUDxOTqYVEWSvCga+LOJm/1Kc3INEUHn7YU0N7+EnpvyG1JWXXZjJ7qZ3w9WanIcCvhb2Tfe1
xAYA8dfQuSizFQk2jn7bLYxYKqBDVFy4OleKYusOk8udVZi//JVKamVkM8zU4gvTcGoSMsNQVY18
AweHhTaQO24po2Vg6/a0EjhemOj/7pw0NsAlXebZDzNcLoEY2B1t3HeBSYe36BQlhJVGFa6AUJfD
2wZrjDSQvECVHlZ6mpyVd9CIDgPEQBL7+HfUphvCFYN3TdK+tdPRduv7al1uIu/P1aLua7mf+ntk
QzV19FJF8paSPBLkSbKGi1zPFvGG52LVrpXjf8zVfNtGUu17pS5zxY+s0bYz7oQZPrzWZ7h0KIM0
70+J7bnL0y62afRIIWHoUtv+seoM8F07H0D4y3UEzQG3sLh4Bssyt8nTsB/NE+39z3m7p188jV6t
7eQ07vHFfXJydRk5rqKq0OrDNvQPkgI4XHUqYddQZixSFQ2ZNhx6v1CM1fjVEi5zDfRBIBrjmexS
BnJV81mWpgLbAugKkuJL81RYPE6tW/z25XTINP2pbTxx8u2FeQSYzyVt1sPMHZesAxSuphijBv/t
NgwV9ujykLCywbOLa1WcpTX/9sg/bJr5p0MbQqWWX4rWwBpUR/m2s7FqGc0jb6zkii8NnKKG1dId
Wt81jRS9Sb5Nb8yL8ErAc9ELdeHHOxR6C/XI9uiK1ae3Sp/bw4nFJJiP8izRaAWJVpFesHDyZkj5
HA0+374bsEX5wPPqA8jFvEKsfabN5nHUijccpX9XwkEDspa+6yR/nfUeHoQn/mJivaC6iVRhvBEp
RRG5JUMwaqwjQDYkkeo8l9YzEQd7nq51tW1BjdK+g/CXLv09Qqwde9DIg+eAoKvLwQ0qLlh9xtEP
wvTZTZUdTFsKz5p5IT6U5YG4zHBTOEHxueP6t0APw9SiHtRDdydUwCfHB0sn1/UYZxYskCFe8yQY
vIR63MYBUsF48fQPUFi7tZtHsmTxgnXR1s0froZQS7YcAINdgb9CWVl55nUqZ4IVSE9l+ZKdxZZf
xeJjekP3bPvyq3w0q6Z5syiqnOzZYhwVdfjlIxJcXwBbx9T35Xlek1+25GQgWuSsNXu0vId9y0ci
HY4p0U3NCA2nG19To3hCu79E0iOPSAjnLDPmzVx0+N78hfIT432xVKQeCv/3vPHvbPOX3o+/4HYl
Fy1sZmZ7vbG/nk727brNCxzjT3u2cP+hN1vq7DJnv3rCSqwEGkMPrd6CKrBS4d90/6+qcidONfOt
W1bmY0QutDjb4nTi2fNkaJmLFs4KKhMP1Z3LqJXg7ix2SRyGblduTFWQHeLXCBNNjqS6n3mLBxpe
750fZzjy5Uem0R5bgrMDC8W0axtnq3S+/ZpXcMSrqBnM/hDWMZUQBjWCvMJjngPLQIBiF3Wk9zzN
qJW/tpYDKccVFOaSi9NYv8t060K/t56N1CHGuZv/9jXVpDRNzLMuHoJmvehq648Grj7YJI1N9o/g
v1g0sRIaqhmydNzyOhHoRYnnf6+phT0KYyoIKkpFdNV5ySHgZrp8qobBvPCW10Hd2m8e44V7VHd3
JNergInOHPs+qeqMBkexEGxHLsw4OdgN2HLWpUR60/92mNFrvwgp9hFYHXeL82lsSGPMH5c9lUOk
O1ietImaMWqVZJHFD8EM/C2dnShzvU+3X99ToDAQD5KfSPqXSVC+68T3VsDg6il/GmdAbYupM430
m1tDLrbOODecPE5jijzeVml+Dt2fJLOYrkzsCmpd2ycn0Syyn8VMlrcpSxuJwPucYQXG5xSl9chw
msUp0R5E4Rp4FbtJ/+6Z19dIOFA/5I8tPBhtu1sX/Tkb8Gwn7Svatypa5hL4lZNGmC5OIMLTc4ev
qW8kl0MjTJ4XNj5TI682n8YPG/ES+9/K4tu5MGP+UfFTVvMKE7PorYC4jN+1EvQPrg/w2KezqY0L
kafbdZXJheuUk0GqMSjzvDyURqSvw+uiN8ZlIPpON/bgPGLuRFmeEdTz/Qpzt/CpewYUGwvmuopM
xw0U3qjS0p7Nuuaq4DgJycA7q7KNi1k8eS8spOd9uvbhaQZ9yvpbFCsLYciwiMsEcRHozVI+/xfZ
E9u1EZJjyFNn0v1TiVoz22lGNy1EzKB1+vsxi8it/7OfP1v/t2qNGNIUqhSLhpS5yxlb0NXkzgI9
99CW5qejbT+kPtTRYkwHxf/EKNJ4zB1gb/ey5Xgo66O2Lu3LhFFq1ycvUQp8NDvJqmbykjLw0Ou/
lbeWIImduxxTYkCnWZHMwa8qp5PX1fqDu3nvyeJ7cSqBFZeoEuFG1SzVh+mlwbewMVk7WmusOXzy
mrVmYKhK/7z6D449S0J6nfmAg2t9nlvmU6RgnHoGv8ESGEwGruPgNdeFWl0Vm8cgc30sWP9Jf8KK
pNc/t0R3n70GDqJI91Ta6bFnSH6pcpBscz02IFe2e78mSUDz3HdTV/NtaEFACRxiDQaS2mMhsozF
u5xipxekslNh6FVrXWuPr0lfCW7HNJ8ASkI+N5MwwYcxzoACJZDGXq/BDYsHl7CRrUXaOtvzoxpn
B4HdiPEWHk4CAeCYvjPxz4KxTZghsmuYS/WZ2f3fFmEFLnJ1qhP56g0jQDXrD2DZg4+ePph7IyXg
N7tPiwrT/Yan1SwxK6vp3R27WylrK2Yz/xsOxt3mSgoVrXswi/rETMNg4snWbrCHkPnaevKysg2n
Vj2MI4OamnzCzsCwUxcCP2tf/lCNnz12yIsCcLTTiaE2kqw1IMAUWwvC5hkvvtBN3lDQjDRtLGAd
PwaFL6IxGwixy8GGC5KiGYDDX/fCCsT9QHQqV/2+XrVOUhfIoIafdqV9rKw8jLn+oyXuWVutU6VC
W7DiOOq6lEFtUVN11Zt2tvo+jcvZFdHmzcxvFyJywI+/LGy7Pl9QkbhXraSWay15QSsRT4T6BV2X
77WR7XNPErKiUVJKrreIy+hxKfKKz6y13ov5zp3TWGQE7JFmQjSB4u+mLH5x08pQeNmNALVnvPtw
J6eUi3si3X3uO2q+ibmkof1FZ/3h6ysOTLTPWQWWhr1lf2djIKalsn8mZGUwmoGjZte5FfYZAC3L
Mb+sXlvivFrNI8hCOC8uaTiG7rLeywuAB4YX+8ZMxYbVC1dTFy9DN0V6oCp+ys5hQ7vJnsxLUX74
1O9GPRwhDYGEZCg/L/nHIpycGUy/bxmKV5PReiCtbKIXhJI11G5gArtcW/fYFcaMStrCl9mKu17k
DU++qEGYt7eaT/Fs59ZpEoREDj6/CXeVFmnJPk6Ay+GV+ilrDftks6ifZ/fQk4Z3vzPKci/5YQjv
VaT9HXkGjIDN4oH9WTDPaf08Cf2+HjhNBiUvnPlD5GGWiRjXfjSORORrN7fWzh5qvtOYaJOCVXL6
1k/4KPoEg6evnW2R3terxzBdG+9oL4Ec4axwZl28S4MneJhNLuRyCvqy+uDdcSNz5kqRBm6Qqv22
AXTzrDYPGT9Wy/OPuWq4NPPGGw7LLRuRr+1oRxJM4I8dc4sVQZIXXw3+0djrcw4mmTItMPIXdBpj
iK+Ex2wmuAHdBTePO55FZZ/h3deR7WPnr55ZV7z6k7lFmWLk5gK0YYnG2LsHBkr8ikmz0zCszeoW
yR3bJDpkyiRuaQgwQwm3IPf0A4f+yTCsO3NU41OdZX/8pyF78NMFMDP9BQFzv3kXoAW5+Qt5xkmw
QdI7KvEEn5L+hWfUMiov0M2Vi2vRXxcPjfeoGIambA/sLPfpHtqKDfvoELn7bhBkefBE+QZ8l2Gm
T3m2Wht2vMaF8me+sUv048mAVFXlzzMS/HieYTf15lZcmhWpeDesd4uVVjStXc+CMbEefZIxPKW9
44hhTs/WKjQb3QtoJJ50JtiPuaTYK416D8Uq6W2zv7ncfk+g3rGXW78d8lnuwH5R3KXNxzJvIt7U
wNZoQynBRGQ8I4yPIKYH6dZ/bb6Xnyp/ucu1TuDOmoI866w3nydjtKtf2UAjiomzj4AhjnGa2xXn
b6TZHit5d9YjiZRy0HT20U2ugiJL3632PHuMKsA+4fMYc8HIuMug9q/rodb67wYMTlTYfR9YNkwI
8iUZ6WVqPSQOuY6l1nPRZcmdyd21LWXs5kwGdFbTVduBU6SK8e0xicuB3jlZDdzxm6LqWtPYVROy
URpPt3cOXvWO7VY/Vz0ejLnsXoZEY73dYBnSZ8B6Hb1nxsws6MckCTPIrVZhGCE/X105PSrWL7DJ
P5qMSpZKp434LgxmvLoIN19/GR2q7JGsyCVvmeEOFZSkwoStXjPPQw9YXzynHaJOsQOvJu3nNjB2
7KUTq7UCul2Q6oU+hSFHYCXT91hj9piXlvkIhVXXqzwucTRH/cTY3Ul05kYeaaRmUZ2TsnOOpmKr
Lo6sMDlV4MQgKSERt5+3IxaKI80gTqkI8kEd64NTRjZJ26t4mqcaY8ZQcuU0Yx5qE+H0FHLbccsy
pPyo2w5Vmm4Hwx8v1aAZR4Sx5KzUHWbI5ktBAaDdXSFi2R1175wOcYYHWV8b7QIKoTy0HjIbC7Q5
M2UmjxnEeMQt3ZePODfK7MVhNoSgaFlH5skI+JAsBKOxAoLfd48lubiJTQXs1jyfHuUG6vguRYmQ
2MYrKTJT0KFHOMAlqkJXrDiSyz+TY0hiNux9v/eJWY6Lud2eWlY8gZyEccNS9eRPJQX5NVPVlRIY
AUHuEFRu/VmS0mOPZSDpvzRbgX+y0qZo23UIU93Trldp/UA03zeCHgWz8pUIUz41QoT2dN6gWSf7
AIxkGkbvMpmMjKFWkxmZ+h0KGuXwq6UPMLWzc1/P8TpQFSno6izGPpZCY/5fl+yeXeYNs8rDbl+Q
p50bbAyZsGFy5vTrJ7DSMDMwSGp7UVJJdbc12tfWgCtyLSov4oGAiJcmXaV2z1fQX/VzZ/Ok+Rmf
/bZslxW5I5UtZ3Jj2PHYJx/5BnphkjfJoizyF5azJfSgNFGvi0sAqonAOetwdrbFogXK1OfYVCRO
ZZU1H/0JLTSbvDkc26fBzhTzu/ayCTs/qmrXjCwIdbrCNaFkc0zBY+M5OiyrsytRlzRMrfE14zYg
Gbpgy4my8qm+teGq2d0LiRePuyGTOQfzZcVTULqsw9liWjkQ40k6b2nNlrPqyJP2tuIEJktcugbl
TLpHXan5w2dzEw1VufJ0DvXZT6mrxsqJVh/2TSe7Ju5NZtrPfjKOL23/U3XENYPNtueC+Ez0ZCnR
BB7QjFmb/zKz6uMt6ZgGWxTaZWECwku+64FUvMGXP0vY64uN4qNnLbJ0G6WLx/a8KFe+nJIWAsC2
6Yjh6lbc+EZJmcyQZhImT2CzTVfyh+N1+WVUyRTSDk+xp3jE8faIM/qIi3tsMKOArtl4SHOPAfHk
PY/O8GwZOcp61w5n7taYeKmRSaDLOXXoM+00FIN/81sGlIiHgyztnuTUsaAymPTQKTBhaYtHn8wc
ABK6E+YuW0GLLaTW2mnca10ZsFfFXQMhNe7WOEU3ETEtHiLSMRBVPBcFxHrdNm4mWVsu+/Jw2YqU
uGm+ZoR+x9w1n5ZcDkwwYGPkBL8YHEBG2xPGTJDtAP5mnSsXMIwA9rVWz70pnIgsj4/cbNZj1mSx
XtZ3mZLiHo2h3TQylJX+Imdf3rFHPaOrhOvpgLueLKYxQ7HdNhNGHVfdEoKjPK3koYTJJONx0i+l
PV3TlvIBRcW+piyQLhsJohP6Kxesedjtr5BtMFHTBDyYJMs//Zp0UDl20A496hatvepp9dJ16d91
dvFy1YsJobBzw2RGRcIX6yWm/I1K60vThg+750PWG7TXaTmw1bHaDzIQz8rOrNhMO5SB4s9olVOk
WnMMtaR6wlOfH2HuM0+gA58q++aqv8BRdkfoaDCW09iktv16GIrSxnTQM+AglpE5zWURqn0Akd/i
n+PLL9pTtdbP6wIaw4dWKotPZWO8WPL8RzeiC6VeDTk3lshylksvsl95OSbXsrjXF5uyF3tiVBnJ
wSwc+95krRKkZm5cwYRStY2LiBE5/MZPHbHBXQIQlQqWEYPlBFj75BBYzmkctB2YCsceuHmd7qfZ
0783tXiZh/kEXggfJ/k/YWFJPy4NZC7zPFzS+uCQ5Eb4DB4s9GMdQCA3Hk3LD42S7wCSgXkte8m7
71iXQn8acr5NVtDMiIAyHzNnvPYmqDHFDxkl2DEjlgPcvuS+oYhgq8vUPj0UuX1mmTsfC2ctrzO3
32IjpkMsb/EcmAW9z06K1/lnG1pYnRIy2iX/UTt9LNK49wUz/qyxTqazpPHiMNqzZdNGNS68ppWx
41xE0mKllDn6oVkH3+F0seZtBuEp5AA4aokHj7+V54LWz8IOWVhRhwY9IJHr3emri0ADjPTra9V1
LdZrdQRel1w6ijfXOdjpkdS3F0a3zatpMEdGZTl66Ui23PyC2PFgeglwtMp55QkYw6zcvv1cPbrp
/N27JbsHYqLOyr12nLs3mjOoR8RZuidUMjr1gbwVuyRfy+gSTRZ1hr0h7Ue3L9Hv81uwKd8l/TMN
YI7G3xuwxShtIUbbetiJy/yF/G70WLZ4OAQynAJJWnwWOAcYjdrHZjcTZLutwNkNBmYXbbvhIN+t
B+DYAd5nUCIm+oxw2C0K425WIG2LRJGioFRll+SQUB23A/JkbBrMyNvqyURiBtKtP7trd1p5H06G
t3J86OoyWfdLR+uNbmNfarkf5dBSg5FGE7DkpZeu9U+HQknDBatrG7lZfo7vtZbXbHiumDuLMSMj
csu8gInZKTVsK9aww1KmpOj8QEEfdf/qrRnOo9p7dDvzthLfF5Le1t/B6YwJ2SSm+LGvOmykjmEh
paWvRs4ANiHF2ZpZc6ht68/KI+t0oUbjwjXL8bDsUonc/ejKiW8hWy6SuTfuw17QVJoyGjv2tJPT
3pmrPQS4ZMt41kOVqvcl314IM1mOwkDuDVQrMDS5HCbu9IJuDMQA7mnEtcHY1cltX7O6oInB7oek
H/RIhrjOAPbPP7p9GwlNPZBGMUSUfzjBF0Y+jKBZPeTXxM+0e4BbALYWBH2i+pzKvSR11BQqkmPC
jDIuhIiwsYSayOXB365YH0e4Xhnn6SdtWJ5q3/27/wE5dupULvMfZaoySFviKzJT/vI31CEbLuqp
Ka3jVnFhdCVSJt7vyMPJ63l1aLTWH6S02xEPBoIZl+g8SgTm1c2Z7SMiOruaQAuiCvIy/575eFiR
2RSQS4y2ntWjg4tl2I6Wky9v8OkITSmRxvOkgvs17mChGsFU22tA3BdPQT1WTLasG2mJg+WxyMCm
puETYS00docUtXQwJ/qvXCk36EkJClLVnMFk0KkK0z4sJm8LLOlb5Y3VQRr2jyRH4bqlqUWOnHll
ut6iCDUtZgviUFI2U1+O911as2kBl8ONfylVcbU95yUd9LjZnPt1YjmQFD3UGXc+Z4hLT2g/+OVq
szuQy2hEveYdKZxJ6uir79w4Vnh2z5OyD/j4kNduSh29Bi+qT8iSP2N5g5J/0F3jpJpFP1rF9ANE
EQdFX5w6tIphns4yWIiI3OtyDoieGHZ9xD87mye3F5cCFx679awJssE3o4xdlPJNaO3L9CIUITpw
raeDJVa+E5wBbT8Ux3FZXtFgnVIauG0k3cyBIc/yO2K3aWhfZeP0595Mf1U5EbgJv51YyLxhigyy
WmeV5/kfZqKbUactXAJGPV7GxCK2mP3kgtTigPO8LV3QbCCoG1Ga9PEOVvDVP0BMM0/dzAaZ3cJX
srO56cXhHjlOf6OcRQpRYJCQVhkiHmE7A6aLf9VLD8lmRxNS656NzFfhPttL/ZsAZPMo0oZNvvY0
8w1GyD63kOZljXjXTcc75RWdrTtWoe8tbZz6NRmAToJypMbPi4ZscM91snS7U56QtETLjlDnOMvd
9OA7LVjcunrmEqvizlniNe3OztZdMrBFkyreBtOQiHY8rrJ+ZTPPaDdQhe5EJrCPKacpQRmxcpeo
Q8vWpJ0RkXXCfDIgUUb28stk6f1K9lLg+vPNWlmh7oU0o3fndd7lAdtwVmCx7GXciaSmeWJfgQ9/
JDUp0dm9SIsbzunf6TO+9arrzj35CYVu/kwaltB5rUokKBuQyZlNNOSlmEuEisDuJlThmxOOfrue
ZIp8UOnIimkg72THJordnXaxmtJlAOq/NNpQE6t8pq8z+JHkN4JnBGFzbKweQ1NGQs3YHszVxN1S
yqu0xGOnNXHlMtxdzR8W+pnAGJVx705Uhi6GHaqqoUH0OCFe2iU+gJQeB5THoVnxLjlMPGrByUSc
zykt5O+pHDhLLRRc6HwDjVVbYmn2Y9H15lmZgilAYnFQNSPs2fl1EF9lljG+SJV2aKuP0kv3uUV/
JOvhLvf94ZLrijFWut7gon4akKlIWyxjOoXP2oP3QUjC2RlVeWRD1DNiIk+yLZnVbCXXZjvoeDBM
VOGlwVFAnM/7vKCWTZDEO60lOEt+t9nGKg2nAeo9BLfTnkDmeQk6UpI5nD6ymPgfuomQuO3nbGEo
gTw/MIq+l5NXH3B63Bu6gWC98f4Ucs6OnkkbDS9hZWziV9GkDVdHsvpiAT9FVvutrWCkiBrJI8HA
kGkugceiIuRrrew1ylXysFpA/lgNiWH8RbVknjgDE3aJiOu5nq1hXHDTdxq3XEWvnsdZiiRzNrYf
5rz7jSzFqkwCDodh+cUQS8RVhmvGqHa/AMyKFEOt5X9UW+U8yaY+e8sG4CFntDvP5eemJchJtOxd
qCc9s80zw29sMVy2XClXnrDugeHpL0A+b6ZpPuRe/57XfflSOqSrrrxjx7FkKWq8phILVpLTJiXe
weyIAwUrNxxkgX7cX9l6JKNUNxqHjLY1z52bm+he6Nd1fyRxd4kEF3ci6nPPlCFq0+JUIhJXEozh
VrpNLJhTRtMGMY3+rDmQKsl0DAEqUrHpXqspyCBooUXz+jSoEys/9paa6W9c0h1T1nHGMpq88JAd
K4dPt5FMkDek77hG1HHcRxzY/+tDuloioj/hqapMhH223HXc6ICVO0Jo1GZwI+LTqWwS6ZucwUrG
kgwDNis0oU/nRmtuecnknPAAesVe0IyqMkK2wCCs374TEHI0lSQgaL5+NKYKiF6JYTMnWopctDRb
N25SvD5rEtcZ4M1kfz+8wQgc2XSnjZV4rZnp1VL4liDRtQfyNJAmfZISah1BsjENEGMRioIYDLtj
nGwZzX2atKwnSnRSs3vXKqu9WgVL3IVsczjox6Wmuc+IvWLsNfhnKdcDe03eJrVUseiKvx5Jdcdl
FuWd2PrkavOoytx9mAb3tTfdLu4dCPBzund2Iw9OURS/AJbT+Kj8hTuFf4J6f5o1uFTKqmPVZEwz
HTecOkH8DaB568FgwBTuxh9Zd/Vp2GdKdvvi9R4Jw1v9LXhIhVdV0Pd82r6HdTWqxxQKTINjfKrB
8oHfeXR1Kehn/N+jVhEjk5GQaZJ0os+/DGd4VBVIidTFMQBW6Avkbh8UiUtsGnGWTgkhXOpW6G9+
FasExE1FKnlge8hzV11869zeUjIpWIF2B7YORTHTVMlIH3+7+22TbzGA1gkrVjBHyvEWpuWNa4zk
gflCXutDVa397rVAyKtDDulZxdLE9Rwa7YGx5HDp/OxSGrTqyEQRG/slY3X4zkEv1LvlEcbg98xV
sxYV+wRl8FQJAm2axr802jdcelIJYRJe3HJpnqXBVT33lPM48rFFLo+zRehJs+INRnFUs3T9oW/n
oXKfaisj46d04KXJc5HwFZs+KCCFSg4vDNt+pI6nqQCCMhYLtaJq17t0YR/Y+ErHqqizzJ/XuIfc
zwXc91dDI81o36cWI4S6GYvZyU8a4u/ItvZbMNxsZ0/mmhBV5gDxIaYMF843wRROQBYc0lwLtbij
dnX7gKped9PmULbjPYwrwVJsWW6DqNKoqtjawEDmF+31m2kogsFdggTzx65DdaszpQqn3t19JBnj
47l97PP6RgIkqgCnKVAxuEezfYHAsEaroxEO6R8xcVFDKWQNavCzO3o0KtS0FwzsbTec9fbEJdX/
vzE1/1doj/8eweD/QwCI4cLM+K9dzfd/puzPUH003+N/cjbvf+t/WZuBDJiA/3AuCxc2qK//HwKI
9Q9WogICiKlDl/Z88R8EEGH9Q+x/wl+0hatbxn+gCYT+D1dgyCRmD64I3uj/EQHkX3PTdR0ygkNm
Ote/zn9ut1f/M5rAQI+lVoZYwbxg9UOl7wVGpT9rMydN71c3Dm+fN9KGRoh0KGASOcUt6bVnqRci
TOs/Cw8tmpjRY4xQ0kLlvRU6uAoQtvrHtCKNvU27JF5dJmLYeotyXB6qDuNusQxnOfT+cURVxbK2
ejQoxQwjudFWttcmU30wi8U7oIOE/WZoR63Q/jiIHx9pkdQtxUuTINMKqT7WS6G8iako4joHiN5W
YV504b1F22QOPxwhYVdRaRWCMSa5yXYgc4HsG66u31E7FsIPNgJ94396Fv43b+Wf+SrGv4Qn7J+u
4DsSvou2iNr6X/BHus0u19qtdRT9j+y/tbhpxcoYsTee0YsrNsxBjpV18oAg2FPxZgqcx+s4JSzP
2uE0FtaHb1Q3s5W/FFf0/+Xnc3jC/pOt/d9/Pg8roBAmBaOO7f6fv/3V7tt6kKsXSP9VYMC5ZCJ9
SAbDvs4qvUwphk6PMfFJFPhDpx4PUVl2NoOR9GX2ujvfkyi90iW5uMXYXsWblg9PnZ2ad5WH8jTF
7FP6/duaAyGb3P37Jt/r2HXlb7hIS8x5/vDvT0C9bHdbvzXYK9Vy3MzuXc90pl5sNP6NuTPbkVtJ
r+4LmQ3OQd7mwJwqs+ZBuiFKJYnzFGRwiKf3ohrG3z6Gu3/7ykBD0EGjVFWZyRj2t/fay9BVkLgf
KDyKkrbUx3lKdWSIbrmM0jqiJzM4qOzxZq+cUHTeKGFe9OzR6LBNydC33jI8alczjWyz3+44GLfG
k9M2zR2ijMK+Z5ehYrrfeEk4Hq3YLnaphmG5iIItfRri858PCNbx8e8rKivdfwPf+StTgBefYTKM
H+G5jmu765vzD0yBOhFYdwvKtBkIc1qLn9sioJs2sR4aStMvo4WU4zDoBlCrI3oLjSjplpcqF2+O
BwoubKt23+dVtaVAOMNzJUm6V+SbnLx+J37u7/omsyJOammj5xtiQc6kL0jWUAJpCKefEK+xgMix
oB7bsIDOa3oYhaUPjSLb0AQTaaUM6rcWlG0NzFv/UFS94ORnizyFUJFug0saO45VslkUh76lJI2d
Ude7WxiN8lDDWZSJ3R1CqX6l2LGvWImya6GTby7394PRDF9JWPeHP8C8OtbJ1U9w0iIjZoeydia+
mmBjq0lKKq6ukvlc1IMp2JeleE19Dbs+nO0DJiZmf1bCVbumdeefP8V/3oh/hD9Y3CaFTyGNC8+N
N+0vTzHu82zmsU2wnpfYYCW6Z+jocwuKZav6MDzVQ/iidFdhmm04bSxTvy9EeDWoByIE4POJhgmI
iQTrrGs+lnXbX1KSHmE6QqvNtvzeB1YmencVEAgrbgkCkmm5lE7y3Qv7+Zaz6u1YvS0IcJXAN01e
309c7zyUI+M08jqZrOwnUe3DgaYHJKQJXJ6Ccr+ur8PcHUNer01KFFINv5Q3qeifv0S8Hv9lJfGD
ld8cgrpno/PY5f7xwzw57lhCvGZK06RTlHCtEn2T04SVP6iUci5JvshFMQqpMjUBGNN7qKsVIXAF
liv2S8U0W/Uw0k2ShJE7/LBDLtuN397iGTNja4+YlbT0t0beQjwznOHCk5DjrwC7oMt+DbbiX5Sh
IU8jrCCcj/A2+tA0PpDBLvDsnQt4XglwKm5PQZZPB2ig6hIXxkvg9jV/6c/+tOaPOsyuVJfJY2YN
uB31TJSiLqLZnLCrFDO2nuYlM4kjWsI5pfG+b5PlAhRnX+Pm5szI5kVnnG9RRl01BSfCAqM4x+HA
VJJ0w3AEi/PbaFHk6KSxThbSIwqRn0VNbTFEkMHOFSOpZcINdHXCjAgagdn+1gO/27Wt+4VzGa1T
TiP3p5453pI8xo0d3HFIvFD8TUrXm3cKjMG+6D25T5qZjpBRUaTiDaRwpiXcZwnB78ov52PfDzjA
jN7Y9jbs5lHl2HjKYX7QNInyy0eeXHMZo0uozHmiDexHkhovRcr/k/jGuwABH/Ed0s2yVOWx6Imf
Mn7p9mFe56fRxP2ZzsW3rHfSi9f6EQXrxb4wqO3ErMgsM+F71rbsmcLY3wpS/Nsum3/BziN6bCCa
jPHeR8MjxsSPGaKL3hXVN23H02EZgl9mu6IlpDioNu7OdofOJ0YEhdH64EZtbaTdpVtai5CTus3g
TeaVsJOgHRpDiKH25Tw9+71xnzrZUY1B/Uz1e1QeQhIK32SWtSenXj1/9NOQEb9MraL1sYG7WXEn
MBnRbodwIJDiDsmlM42XZvCcQzP5TPFG39kl2WjeFpb4bRKbp0lY587ylr3bcZPOyzTbiYD+dGrB
fpaqvBuH1DwEXXMsBufOH1C12rT4IFZzczHXxRk5kbWSMMceF1j2s/LQAvsQ9LMX1J/54jxw7cSa
YeOFXLgWpr5NfREhQLcX9y0pLpUOUZ/GH9ofv9zYRl9FQWMQf5hnGmjJA5aD5e8HwmedwM7iEABU
k1MztS+YHDSUlsTDgwpRchLX2isDG1TbdvUl+101Vnsaw/CNDoDILQMCgnX5pdyQkFCMWgrcynPw
TX3mmWggGgS4jOStxC67+eerkPWXUmP0LAI1vuuBkRc+8J+/4OzqYGQs3oAzjVdzDEbajdPSTmrB
4t+nQ0K8TLIrKTw/R8xYE/aWI/hFTTyKRHCf3eWz+jHY3qfOYDIaBDozl9urqOzrv/hB/wsQjB8U
DFjgsYevbLC/nLtmGiY5Zdjc+R/h0HX7wq6NF8tm+SzphGNmkE93Lqma3qh7pIYV6jj+ixdrvV38
p7OfZXIqFYIdx2Klsu31Z/yH44eJQQ/KBTfmVCLLzsV4oe3m0ITAySq4vTfRPDIcea1HWDmXv58e
Op6endcmBXET+DRNZnh7P/Zo6rJdxPi8pr9Eumrz51AHqkQfLYdoSpz0G3Ld8bYoGrzmNRiKP/Wl
9dph+udv7Lv9wYuLq1l55nlZ/wDoaZ7bWXOlGM1sZ45Oh7F9BiyojbMN3qZzySc6nCg3dtAN3OqR
k0POD624L3kBz16fgb0nv0KHF5fmZLz3O2bDDvVdxGOxkTJj+Rdva/BXMraJS5GLWyjAVUGrMtdr
4D++qHIiQpwZ5CwH7f+oBnwKWhLImmbk+aZ+csDlUEc+4YMwokGNww6zv8QsWbx3KodGmgpz26HU
TGetQb10jNv26Dd3Fta3QzCnjzM57jkf31bY3Va00PKRqTAgvaC1QhgPX90UT72oGILNZUCsQDzp
IKy3xTJBdJhKkLa7lHnaFvYTMIRigjzhItsp79OXNoeuMQEEktlfrbDUthNcjOCMn0lVIfGWiaSd
hbxcT0hl8MNzYzAc9Q8k37FaFsXO7ztIkZOPQbcvjoPprowYFk015hHM6jc38e/nKjuPlfPhtISS
7HJvG03UuTmT0xperaoj3LzMqdBWCJXLr3REMXQL0oaGxMvHbWrj2zNXOUx3mPrE3hesjU3IouT0
9rNrO4cl8c5JgaW4mdgDAlQwvD7OSIfuQQrTuATUR/S+Gjf5mrjx+/6OAgSPLChJMGkBaIrLibfH
8zB0uUST7W5MD8pMP+Yp5ApRb9BiKWkIMMvYJmFKHrSSmBF3O9mwAjNP0WDCuZeOCtdeTQotZybf
Vremwv7lx9YR+rnEYv4x6OAnVfFfrud1pP+Fe8bldZnjNz9H3mnd0d4l8YPNPKOyF3gpWD6pd0Bc
bZpv/JD0Rbs2DQ9fvVdTluOZD4KzRFqAYdAhb1+cYUpE9DwqIYqzf616UNph73lEhElK9OLR8Mmn
pJnzWIbYcq0yD88obScm2v5D9oaB/TsUClKT7nxNnfn75FFpXw7DjbPsE2/DD87G5dYNQ0xXbv4g
pF62SF6rduqTqsyY948ERv0Y/1VYNe2jG5Q/GrOOo5Y6uI0mHLCz4vAzFvWB8+whwUvC1t+fauYD
m8at2mu4DFQjM3K1qxZj7WJe4Ino41gl91rBKu2BFg1BU97N2n82A6ANpSvfldTvgA23mizZJliC
5KXL+1NT1jA8qhHhzQDzWeDn3ZIHuRoqXFgGe0YS1ZaQenNu1BN0ej8qoM/SAF4Rp70jXhhfq/LW
ofmF3q8xhN/iBFm4d8fg+4D+QNwVhhCTVO1Uy6mEF8WFaKBhqn2D5spjVebvwzA7e9CTgEt5PAhK
Msbgw3shv4M5ZumpVUgj7hkMiBX4ihxr96WeRkko54HMZPDkxsQibWFDvzEAKwb2TXOVQ1f+6XRx
eamZxO4TO4HNv6Hhg56ThbtvSnJ0VyclVbEBRr6xmyMzg3hGfNrHbUDOzHrAQIQdHD0XBWjsmBxB
TN+26OcwhS1QGfkLzBfU/JqxgYl4QlBUbn13dXhj/MjxfBc5/ZxVXJJIan+bBmpBqDUljeEAMrUU
e4DyTBdhskehPb607P9lJT7mZXqZycFe+sDu+JxzL+3ss+7wNnhGgtE8IPQ89c9pzjGvbC/GpNvI
CacfdRs0O+WyTEr9Y9SBsTE5nJFAKR/T6juNMAclZbKVunK2eUI4gC6VXVtD1GEp3uRJ/9mR5zi0
3LWrZPqwjKVbDTIFXcfUZ3XWxiwcCPgTtxeXLYhs+tCRS2IiQRII8lCDqavq2vliU0S+s2q7JvDg
zZFRTC6tYs1tsQE7lTNlD6AuHkiSvUH2pUVyikjhx1c14DVZaKydWpR4lL6EHmey5bGfkaIFQrgR
AmlComy7tzli4+q2bg53zCkZSzPaXyS8H1/xyPcj9X4UtnChz7gDBveGGJkuc2Enb7Pg/B6TcH1X
t+iUjyxJ+Mpn/emG3oWNgi9rUs7IENU3vOfl1iQeuvEqme3NBOBbmejzGPrbOePOUBthvzMbUsmG
5FjsuwNnfhw1Zkuthfo+BxO/bR8++xo7b5qEbxZ0BPoe5N0LV47lxk4FbOd+ZA/a2Mr29hk5hQ3+
4Ec9TLzGM6d14SXHcDauTMmxVJAZ81CFEl6/vdVIZI084IAdGOe5914q4gs0IrHMe1ho6bvZk2Tm
fD0EzimYG5JKOAtDcjG7qjXTc6aL3/4k9BUnJ8PhsakO03mCN/wUWO4CbQMDiKqyDfdF+6CrkeEs
Y5uD6qG4jbJhKFkdADNckt78YLPfMcRa4Sjzs9X5z6NFMY+pCYubBm3OnppRQEASxkHKcRdIRKvb
Z+hQBEuhTG5ymMNHCKZvZsc1p0UlsN49zTyq7LhGyvFzGM+4YELcuEnNgSdbhzGIXjczIXy1Br1t
bj94sZqImVWyjwe8SE5rfhk1TUKV8l8sx0QTs4PgZqiIYnBGx6UHXahANMO4km813RBWxeIbTvYj
w7pXDHE1mxXr4SmF40P6S2waSRCZcNzIuQ7nczbjuusPIMQvcb1kW+lqcdJjeRapcU+0Gh56p/vz
KDFOdF6/XQKxXAa735BuaB9FOv+0Mr5NN8WndB7pHaxd3M00fKo+1ds6bb9Xpu9iwuwfJqMkBhDY
3yQ6AU3ftxijNNYn9LniD75IW/BpZIAxzu+Ow8oig4XzEX7NI0D1ZVZkQ5ZfIvhtaztgroPQi/Vm
awf0gFDqMuPcqpG1dHix4+pLlGzCZRbNac4QbZnkYYYzhE2/YkYj/R/xiOebD0Cww0tCXkdTVZnj
AeV6V3xWmfoa4264Br5JL498wPhR7omBsI1XNfxAbnVwORTUKHyj1q8mHk1yg0N1NNIBrJdHlCnP
QE/YiwurprngJEK9tAKiRLHCpyflfdp4a/8JEAWuVHlpGY8BOZRudvejMf5RhAjCxPlbYL7NqnSu
K+Fn68iS/B/MmFx31qVBkb74K30H1sRCQFTWA5k4+MLlBsMfL4s5Pc/Ie2wZmY5aHOFWxwJNL+w2
xbYYNQKHaY2Kblpee1dRscUzUJdgLh1cQkw2X42+Ho/dQmDAH5d4I5ZnsCyEoYk1ag7nkfJRWwPu
xcwU56vVV9ecG+5j6nTvyqCKqcY7qvoHrasfWFaPtu77fdZDUx0psUBzZEhIKnSmRY0n8RxY02rG
gWAlO/MNEgUn0zAhrdl3QmzpO8OYn1LiYlvMAj04oJYki50wWwjEwIG1xMES2MuuqSgd5CL/5qB9
QDinnMdYmt+5ncuz6xxY102+Qr9rGhdavBE8aMF9J1I0Frxvm2qGIZJqRJwyuA8nR19Ux5NjMbVs
enIbuUwe0mlqz2PmH/Ny8XZ2BxjWCMI3T6ZHK9MEHSkHusxdz1PJf5mC7ONspISG5pLz1dyAhXBn
uitoGtlGZgxZrZmZ3PoLcxhvnp7YSoCZMoNvEh1yyKetpmlJp/at/D5PIr9QBauJafTL2WE0wuG9
vWMMzGtiJCYuVlAenRXvbEZPL6EDA1RV+KCaYFeYCexBP0+QWYR7zeZ9K4RxoH3sI4UYdy1wIXpV
CAuDWilj/j7a6QhQPXksZqrLHarSjRNqShblBka/tOtJU4oicjhuFMoT29HANGsPEAgYVn3ziwXH
r9NGdNCTMcJxZxb1T1OnmsWv/HSoyDgm60gFQRYm2XJrcKuB056fVD1n0Uji77Em8eJlnMgmQG0H
hg1cbGZig4R8htNEIGprP5Mu3GUpCu1c37o2WCAr2M4pLNoZ3CxW4TrMt8pDycp6OldJPEIgsKf+
vpmR8NhHf7n5DWewf01MTlBDOffXKlkiPcDhCnMbg1Dw2CZ+/QDQcjUltec/P4K3eADJUv8E/Tti
JhPsSlgg1pTeFzUfmdnJmsuwuMchRAdX1FRsLfWWMLtehia7UL5H3tn6bYTNa1hDe7DWikx/yJM7
ryCJsalWA5JI8Wz1FeWDsQu6noAA5K7+yr6c7HPPwWk2zP69kaKQLtk62emf3Na3b+Ssnnw8cUc7
1ePx7/9gqGfQaL1QjITQCGpRRUp1IZ3QNg6i0bQPndM9MrCWp8aXL6S/KAxIOnEBiYkRnlf98Gdu
sKhrCyL3llM21KfpeEpg3R660nBOS968xyUhrdZUX5CfPr3yF2C373Xcq2MYFkdiY8k5XqtMBlID
ccLevhDU6fmg3S0mroCmCUzwPoZ/+fNHgSeOnSDrooUx4hWg7isudLGjPvMF2J5xrUVtXDHTcCjK
zSLCy7Pc0nLV2XqEwnluk62XWPVTqmh8XKr6Ys3MNvm1jUNpLD+8tbO193LrwUyNPfsRNuu246IY
+uohHnq0RiKEh5g2ppvCpn+YUkg2dc5aIzhqHRDjmI45ZnHsyzVCNQ8njnHdiz0sJBmtezfkym2W
vLuSwpS5xRVqYA2Ef4fVOuXqZhmVdUlJBpaJgQMK3+g323+qi/SlIOixx/ET7KSHmL0wAFPQOABY
ASoxyJmVzW9TL3eDTUJW2cN8PwlOoBTo9ja7fO9zttQZXIaiWRsXFGUO4077fXYxulZdejQrCAbZ
joqb7BjnrrzAJFw2zhohruELHrrKtd6amNundpoZFikVSkXWq5tdyrfQmcqHsofbMeujHp3qff0l
anvtwbXM3TBK8UICKqPbcn7qVvEbBzGAbPAj0Ux+bHVx2ncyHe66EfEk556Dpw1TVJWnag+2zzgm
ZvXLdN6mVMx3eJJqzGuMZsL9HwHZ7rGIZ9R+bwIaInZARlhZh2o36+GWuzkUoQz7OOXEcusYdF3q
peb+UipMj3irHCsuD4LCnJ0GcNoWpCQw17eIoWIvAni+mSKC0Ns7OaknnjOQzU2KkytZWoIT8KQ4
dFnXHkVwV2g4qGzRWJLnc6P5wLQmweEGG/80EhMu79rMZVkN7WLfDvX8Qo70l/RNEMVlL7a0A/IA
ObiPKAKEnC+6q/CM8KF2TTxbWKuinBMK3VjmNQ9Kkx0xUNEgOnWlkI37tBo55kJMjqrJeO/cMMdT
UzKcQzVdhry6p3ekvI9ZvBCrYvK3jnuuGoSh0aXOG4d1H2lkdfhriYLNmOvfU5qWW38gyT7F6e/U
Tv3jGEMUK0OW8AQ0byIG+Nt1xyVNjpQSV257NzmQNHgyTtBCnVdnGO6cpetw+/PvN2VofoTcD3IP
0IRLYvMpFA07s2Mjo9lWFRmpOILBiw+trJLnJWfxK71mY7ru8jnUFndAQH28IdXNSdGCiiGt3xiF
4fvMgw/JHObUpkQBASSHFM535q5zXXk0dY6rUs/vQJITPMR+tjMWrF6k9ouHcITVMo1z9KcArG8D
THTL/OKM3EU85e67Lg9ObWz3d72NlXsszq60jReTNCsCnPnNXIgjZLI4mzXjpbGlwcpJJkhe3Rvj
GdhZvLws5uKHkU3nzm+yQ9yi61WCw0crh+wQjsO3JIknooc84fjm+FcErSZLOBFBYJHfyhSYIUHL
V+HmwwnSAcLjav42bTkQYwixqY7NRZuvLfG7xJvw+8E9rRLzqeAXCFPLQRRMSCF74pTljbGdoRpB
ci1hRVqwtZu6PVWzxI1QQVYqGItJpqAZyti+4Si97seSZHg90yg8pN3ZHNT5zyd+CGPoHj68lNr2
VsV7fHcBkNwVHfEZfB5IpkZQAVZjfCgrULkS93GVLdDiFhiBwTh5+wEJABt5dpjwg0TTSg0bGhLe
oPXH21BCveqC6dK53RfM7D4FxWFrdkFTSHn88xBCgCD/I+30YGh+rFlHODD8zVKIj2n9PXyq9076
bGpJbI//ZmkbHyzR/CC285q0TPSmlCwg/8IdEU8DAXYVP7vpaDqQ5WqmMNwYtRkHd+m0M4XpIiA5
8A1U8zUKblGqztILrrepmKinWHWbIPd2bmXctQW+ytGzzNVUXW48NTzazcTyvfCyGV4d8MgMyb5h
NgSTgXk51VRBWeA4dhJ1SwZssn9maTMYQI5H9gH1C//k3KSkn9aYdjWTEIL9V7V9e3R7VFkk6vJQ
VesrFk8X28FOEI8Qi+MYBD6ajxutODYLoQjhUQ2Hxf9dw+o+ebVVbWI7lXeu4N1p649WmdZ9H6aP
I3yDiOToyWikPuGdhmui0Eq6eaFgy7saRPCulmN9Q4mL2doxdGy71iSgp9LkOk1Fv2HK1m2JVW3z
9dOnxUftO/J+EAl90PUrTbgONYrxjfwLecWm35O7jC8gMknW7yaPmxLx3ekwTd8pBGku0qhvWVXL
SDu4HjsRPiQOgDNao1mtvXB+4mxZRDVllYDoruzI3G+1zZCjtudTZeprrgmAgYkej2Y3uhHISs5V
7qPhFHeMsuUxcFR2ULOl9l6w6INrMpFTKB8yfMpNfgDo/lvqGqxz0RXgqCWBWrjd5O9Udh0m1z6I
1PmJxCBO8TCcF8k9WGc1kgzF98w0A4QgxAXHuCI8NTyrYJMpC/jerQPb2a3faMJWG6uTHJ7mGNx4
W3q7ofDiNZJRR0TyP/Rghmc1yZCPV4p2vwKm0mr5qSC+lpUEYUyPwY4LvMJCzuIBpQE/UBt+0bmo
L057HYLWhoVsfA21z4h8eF2axH/yzfgVi1J3owGUzLE54BTPXS5HEuOM3XlRyiVrS4MioouX149D
h7UsD3DrSBZcI/ajMZ1tvCjpa5+1NRIWc3+1WB9uoQ/Yo8ETFU5waZs1xxx2rxw3/GRBFEaK2a9e
0x5H8cj36emmAbAEXcsMHqqWM9Y0SYc10J0ix4CI+OePxMRkjLYIXGvM+eDk/oXx90fPIO4qT0hu
lzwu7q1Qq0ja+IamJf6wJnh8fkCY0c29L418sWlwug7K5hDByG6zMGk/hgYO3W7kfMggn8MMGOfM
sr+7ajovqtdXI3Wes5jQ2pKxDpOz7MVEsA5dcusRq96HRuOjA3P/F3xWeDCw3tgN1ItZXNkhnwvW
iZUrHZysyVluntl9wolaALtbAVqFdanieSIe3h9jk+uo19rDZljSiuoRMR88YjQi8fkOOnO3ZTpA
fNS43FkFtrRZ64+4sB9lLK5tXckLWJfhQcTylyv79Js0cQ84jgyPOIO+vMRZuOfmP2yzOeWYAfap
HsJbgQeAGl9kqu5bYZRv3EmDTVyEZJ3FNoSje26D8JIVPvb6yY1JbeCC6PKQqsgqpQKBffbDgfY/
uI7xXnn6hWw8bFRvXu6sEUGk5rvhorNenqc2IaU/9ydHJjB/ZwOGu14PxNl4lqinV2itOGjKY9UQ
lJSj3wNU/x3LHJaSrX+WTeaidiNTBAAzIdFFup+STWAD7CnAvrGUDPhDcGuSQppI8NV1N55Htcy8
p5BgLMhoYYCLgZPQbmjn/Jq4dnucrO6l0wMnRBfak/QmwPiViCp3PpU6T1eILLEnI35esCJe4W6O
GNal9+x6xgRQkUKRrmO5KvxnnWYfwNyTKAmg1wNnCXcXXrKaGopWRdDcNMjTYkmLY1CwB5KrPEqa
Ac9z2r/KOh4PaRPoi3aepc95wQ+kOhA+SS7wsPB/xzxrNkPbdVy2p1/B3rSYJx+6IVi4a87vyrPv
6V5+S3rKFeHp6nR4U3Z2o9UTeRDKvZiKp2yFT4EJrLcaOW4THHNBhjQI05WI+Vm3HBU6i33ExzFO
6uGpRcnajVNYMlIMq607U3KA5vYdTj9Ttp5Lm+sgx4g53jdB94Xwt7Vq7z5uOc0IcVli70fNh2O7
/jBgmiFUuuy+TsVP2QKDdcLnyomfcbTvCiQrZyb2FShnvnaqfq9KcT9rdz5gL4XylIbt0VYa53SG
Sb9rzNfFzeSz7aibwnPorafc/qqIV20LH1YGyYEC8H+R7F1WR3xDuIJyBZysG8uoSokFyVid1Jze
cYeLb4kcjI2FhD9NSXGmC/UL9BKfnAGBsU+T25gh96Sm9SBp/mkmhMLWvwBS/Rwy76OGNzEVwSGd
8X8N3bhcO9+8gapjcGELfeqXr2SNkNN4/eoCeoIdNz6GU5KcymC80Wy4szlzAOWHZUBlzla3FOPa
6/VkfJO8JsrjyDfhOJGzeK5k/OH3dAL1achcfcq+jCF5FohDUIVWLnamOWbrh4YIPHxgB1BP43DG
Qjaa+5weE5N9GQU5jfqedhzOvcEmmVgXm7gWj+i3W2odHoyOvYDTpOCEwbOlgxYuSBNsmdFyBuHS
u9goMfyCMdBZZQQvwLI7oQA7JZcUS9e/8ZcGwJQLoKKqv2ESfHB78okJnRvbhmpkbz6NPLphf6M7
9do/HQJnwsizPNT1fE6h3m7K83xXGuTGbK7Uelw+QYy9Z4375pYpCW5FK499MvVvlwALjQIvji5e
usSctv9mwnIvOxrSNkEiGOShGbet/xw6zXkq85ecQaFdejcV6/p/YbP///LQvzQV//vfFQX+X7TZ
e7hj/3ubPRfen834n8vD1q/4u8XeMWkPcwRGFi8wAwsR7z/aw2z/bz7FYBROCRuzjefzNf/RHhb8
DYvEali0Pcv1MXf+v/Yw728uOoKP+Z6pj+s51v+kPcziZ/mrMcmzAv5BTD8B38h0gr+47PF/JK3f
uQwrWB5gNzjGzh4IpdQG4oPptTMdL3kX9ah0e8ZoJT1RyFUzDrBo6PBYOwOOz0oBHhUSpEKN3yKy
K+Q/O9PD2V+sqI/zeMNvVEWWmJ5C07T26UTjtmOoq08SbysY/Ha0+e3iZei3sy0epGMcB5Et8Aoo
WWrD4So/QiH8c7LYOz9o4l3s4jblYMcECSOYt6ZrxvlkxD33Og8OuhEnB5lQstGI4N1gA2Pl8Aoa
nhw8F3sWSkwNdFM5dsvdPC3BX/iC+gVjPs4FniOmntxlFGi14Zfr1UZkxNM5tuqfTWkB+J7bY00C
oRDASKDgf2OsdExAm3AYefGH8NG3hreMtK9lpfrY5LGFKH5r9fLB6wnx3ZBiK7rsNa+RuFX5bAxs
8kjpyR4O1jFZ7+dzWmyJKKe7UsakGOmX35hG4XC/cx9KldzbQe+A3VixIjDA6mY8NHn90afNtyAn
1VkZLOnCqnfMKIiOmuPHyC09qtn8ZFLqMyJxlMam5riKOGgx92sIyNbilwtREn7T3iULBUnoaAXy
raLyfpOuu3zIQa22JyL8o/mi2q48toLM9gjbTVQxt8la/rTi+JkD0G9OZ9hcmuVHFwyfS7/8XFIA
Gyo9kVq02KHwqSxmgJG0HzG2YzDZyPHc1NOy9egP28hmAZKaRYishFRNBvoJtp4NlRX1DoAldoot
sRCmO03QQ/vE121Wl7TzHGxARJ0LC4oJrR/60GcnbVJ90tT+FUhGsKnQ24BXMC7FJ3CC1YNVFgV7
BS3k+5lCBsIXyWpwZS3tc8LDk+ASYPqYvBcHgpWd6+QmgGJvwuA4sFJzI23XniLxwOiQ84Quvo2O
1udSwM1xG3nwbKQ2g19rO5AkyIzgfVn0j9rrV07keveoZ2eXGjxIHNtItOYod14aFFDoFW5Iz523
uZDHqjSHV3mXuNmFwZ0mADiO0CyG90kTGTcn476qoGlwvoMNpe38AnpE4spQ35kHkMzPPwtcF9h4
2ObWWflQL1xg7FoAwcLBA+7ooxqqD211286ELxE3JXvqXL3LKn7XkkOfuXR0PjGsrh67ZDTPbhqv
XgSpn9qlOSaBwalpWupTNZr5zRntxwa7t4irJ2ua3mxksHzMnL1eNfByEE1UxCa9WzMoCLLFd1Y7
3mHL/21P6plpCAmZDLq642M8KPwJuLHJydwPzmiucLsy72xgMD2ZCoGDOS8o++wWUPKbzt5Lmstq
X8acO7knKV3gzJr6gUo4lqhAlOMZgI/6+x/D0FLrtjBliV1mN4rGCrtuXhmEvBEfCmMA7tbi/FZV
+0qR1a8yht+aj2jxhbPs2hwEazB5+CNMzAKVxIuGzeT70CRnZBvik71HUU94VDiyI1GAGOqmQ8xn
fiNh6G3Q1/HZOfdM5p+JrMDZVkm9y7Ep+RoxvaoNyMKV/72fa9y01n0TJp8w/2lsgt1lkT5KS/NT
dSOeYZcU6c8cdQ9idhnvktzYeHAvbllPSXHrvcVK/hD+8qYym2I+VZxFMCRn4UL2gH0Ys3o4g/XD
Zk7b4Eob7HTGAFne44WJ2sQjG+2JYEfXDCH9wNoSbTb5ItLxcZ9irEJKassYCzdgH8xGxZ1ABuYj
B6ejVgaOFPcchup+6r3PMYu3gEYQTzHPIzphoehxQFcvqZ19d1oHYurwmzkl+DpGYFLurDUXXWeu
2qVML8t2uCKuP2ZlgHeJeIfyScUSitxa/PzKId/v5F86D9WO6OSwSWoufJZr/rY7/APuMN4Bl6FS
bjeXZhA5mXFJliE+YCz4FjjzshUFYyeyDD1XLVwl7vjvJJ3XjuPYFUW/iABzeGUQlVNJlV6I6grM
OfPrvTgGDNjjmenuksh7T9h77fAqL+nsQFmqPaB8uIJDlsZIqJc9ip0RQkHy3rJaD5Y8RI0N3qMo
oR1O8Tca7OghsA6zpnIXhA3/qpnAXYMMSZfK2YV4iikMSDpBNz1C2/+mWH4EyhbnCLIPlT2NEvxD
TQxocJAZA3Fmdsi9VRKgXbWq1W1rZNs57284mpOHgFY7H/PMqRiiuaMREHJkdm+ojknfYLS5gfTy
Wg1567Qd6ggcVjdUKzjnSHaxVcHc1SUr7N+QbtbNkfCBp1EkRxsMUDmx3AE76D7Y5sfOALu2XrRv
o2rIbivbz0mfV18scYsxeqOqnh4IsDdlPiJSyQz4S4ryPksgA1sEGvFY3bq+eepsMcu1Wgi6Sz3l
eyGeEsdU68QeOCXQ4Yq7TuHvq4yXHFNr3C6y3jJpK3Qd8gsZV3owHNVZ/K6ZK+r88CTBwcATNEQn
VvMv7KNDGh0MOWFIonzpIdGJaS6+tbX6UXXMGQbrrqOD9XLL6ryfJDBZBQ/aP7NRfYXJnWNGIGkT
Nag8Ll+1ia4MLOJLbr1w9OeXqaZpFHE/jLAuMMRCV2Thsa0UFLZF1tf2iOoLHfXLPEE8jiLjFsnL
RVOCN0xFxnaqHjBJWJetv1Nv6dhF0jGFiIeGS5lokkXDqNzCJMFvIDiibtT8qJQx0T75iNFq1PZ1
F2/i+qqgTcH1RJsZou6MSBRIheUqDBVbo+ElXs7kUWCYH4O1omFgELHz8OAEbhTUCXEE7G9tZrxK
DeA7tCUNXQ+3uLl1zNYQR0VvJd74zmKSJU0qehLLjbsGHCxXTx5Z0DWUcTtgGbB1ebmFOkbFlCmq
l6zcClYBiCYH+Chac5ZmcJgWqgfW/ORSmtID1exDbaFKRp3Bj1ptpk78J8XCT7PUx9QcrrJe/hDP
soabsANhqW7FzYUEyHuJtZG4RcK1FpGoOcTdDCW7XZhW14KvIwm6LX3uVs7QpckDJBnNEA7JEKrs
DMR2W4BrGgrTQ6yC2iQUe1abMAW1Ru14bTiFFb3gQl+ncgmQ56cQjgapqNGfhcpos+hlv0Gi/lFB
PsvF5HcxKC5NUyAMiO1aOCfUPQSEuADxTRYnkurGrAGuZrxuiM0x2KoJjppQ2cz4YBSxkXeINjd6
UPO0ogqyhTF5XLR2gn0kqceYrhiN04VLD8VPEK9bk1n1ezSTyESTnzSL2ImIc7zHQsC2v4MH2ggj
oltDcmRAb/ypPorY4k9XlU+w/SQ56WttJVe+MJSVOyfCT4kYaG6NZz9jakUqrOT1P6t7DWUzd+Ar
E0nQGombq25fo+lO1PKZThaa19H40wvxDgEkYguKprAjDk4rIGiv6Ov/KO6V0hJldumffVw9Wq38
aNO3CYqBq03Vy1jEl6CWP0AqFAAzx9+l2EesmeysJ9MqseIfzZhww4KZoNDlBanJ5bTDZH6vUqXZ
JeX3RLjdoZHghjDLRtI1tUfcrOigKWJaCEdjOR9kLG9eqkjoZcNoow6aaLdg523BuCEVqNxEZPsw
SQtI0OANMx//TYQBKML6gQiAUGU2n77lZOZ6J+lEMQ70B0vaS641jUQBFzDgQn3fs1aVB1KQlLn/
EhN8ANVDRJ/Jl94jgkYZPpARYWvqHICEYWsb9trBXPfHhEH5+PvQN4rMEBqDeCzYRbYejrFX98G3
xArkMCuGwu8KBnaconfSjl7mXoXMw6Ew94j2IT7zJZLJ5IAReBeWNt3oRvIMWp3ovZXcI0KgVq+I
KUtnAmdsh+34ltClcd4C40jHepfrzVsYsqFKhfSCA3ynJWjrIn16FbqnhAvCCRPwAS33JygXxBoJ
4nl9MHdlH967ibLFjgXKyzgGar8ag4KuctGHf8dA02wmR5sRQ4EHzoYxNuQZl5X86BSWsRNbIBdw
Mx6RkhH8jAKY3ID0gl/Bq5WB2Lgqeu2EfoIOKu3UqjA3hlHDB2buLwtgh9BPLLYZTapNMpFD2Txt
9CH9660rNtB/M897uWSPfh05tYYeEbqJuFEOTMfAuu3WvdZ5FMJO0yaki2XVI6nk3LUqBc6m2Tyj
tic4tx4aCGAXRZmxVxXs8EPlBYY/J+4CbwLZ125CyzCG/UkIcTiiDN6FgKRt5LErgYFPBedx2VDt
DIv1NYjvwD1Tu2sUVttgYjcxtgORjEqWanR6sja8DnV0HXXAQHiWeRwY13brOAtWywHf83bJWfoy
yYrtko0b/4TUjL+ipXnV6CMPwl4xgxEhbg5w9Lz+MouCM0y00nW8T9a0gmsM2gsi0npqNrngBdhU
SKQwwOqKaeBq8y+cTNJ3KrI6GQ2woWPALISAuFlhHpS57P08lE6hvM7dchGfLk+bW2TpxRKKyjV1
do7VrGvsmTgFFe1SAo1haEfj3hXW92BK97pREPjyhbLYoV7HI1kl0ALFFOBJZVgIiKFWZKVJAGIH
hLYrh+esMdlVzebUGbCsZkL+eETZXEaMAdlUqSbqyqVh+zKrcAET9P1k0ibDAEUlADKk5OEXoBtn
sYQMEiYKcoX/6VQpRVCgIhGa1Cdu1/cZ+SfTDmGPPyvjquRHIdz5qCd/Ydr/mlr9MncATpAF059E
j043bpM2brEX74xm3FpZ8DPJD2NuGZcWX0Rq4Dgn0EIgK4bgGqwwibmfDQCPFGkyZScndCIkl5xM
kFpGZK+lb5kqOE0fa5taQjmsG3O4w+n+y0CCw6V8DRjuOEpNtyMRG9mKmqs1HzSjAbPT7E4e3leq
CmwMITwvDa9dxJqwzYh2zMMn2c2/M1xhJxoRlyzId0QY1akhu710Avy4GkxQGJhDw0g2LBzs3A9B
FMhxMgCwLBgPxVR4oEd46rrOPLX6kPLEyUk6Q34ijsiRdX+VPuUpuoYUUIoXUTGAq4TJQl5EUiBu
TvqfPCc3YKZMjngCLFJQWmDviO34MsYyBdgZIJPX4M4VIxE+IWdU3TI37VLOuilin6Pj8+YsYaIa
YKQQsXwEabQLzWBjpsG3aips+hZ40OjOkMdA7XzgWctZ7kE84FRy9aRhtUEhKaGVTGWJ/an6UbLT
pYvxO1TmDFYgjgd5RGhEjKg3QSdlGxrYJMwwKEPY502U48jJrrkA8m8cqgR+1EHIZcNRDJJABJz7
GpBXQ4yOoaK8CAotk1xlkaccaNgJIZmTv2CJXpKSiAJU/czM8dVW6VabsGyUqL0MekU0nrue91MI
+oswRye6Y2B/p0h4C0bBHUDzgCg85T1yLA3Ec9AerRE1bdDKKyy4e0SDhOskPkVNpNmDVV/UhhkG
Yl0vZldAAXNpVlurIJIft7QGp0mR5/Cf4j0ZTYts5FujDm4K6az+ILTmJoznzYRdPMI7Wwy80tT8
v+xl7EKiziixw2epSPK1qVD/P9g2kA1hAUerUNSk415NQeK3IwFbTfvCpEbbIMmJEelMYGAZZAGE
hTkWpCwY0oKI3XPPdpiQ8uya5up7Yo0lS85G9cgfd0id+YnaWNlbJBSTwIPGP4W4GiHLkkJxU8GY
QJRZySzP8w3Kk8krxSqHHJo57YL2JlFEH3EOsxOaeGuGeNQaeU9Fj+s4U8nuywZUuSHeDMvQrhT6
OlwRgxw0kJvpoMs76P2nfC7+pmGuPbmZT0oz/cEsBcRZT8d01iUHIs4fLmq0D1+WIn6h1P2WqkSA
1JY+RrXahgsyGEPMWI2vCLaewEWLTOmKqFA30hXPKLVvZJiJI8Tzc2bjrqc92X/itSNuDRznJawG
nKO5pa1Cp32UtpXfBvp3HFCdznTQ/YLDryxHRGCc7bxBhOSF935UH5qRvyemmPgSZ0McHMIkOID+
eY005PB1DVOoNFU/CHSJ25DeN9fYpoBmSJEF22bX3NRw2pYzHWKDrbabFypDWcKHIYd/uQznfaFH
SRPI/1mQL5CMw5uo6dZOLyGnsP3vUulHiaeHlDEzDbPxPZ7qi1ZCzRhS6VXnpsdLEjBoTIe/NE78
NNefo9i/NIWOpoPJ5oYp3juDJzbY8zKQ2kbU3jpVsHJcN6FsXIpSefRj5DE3MdnP1vgZJx5F+nd+
pKx4j1USixhIE1tUBxujpwQWQbZAkiVCVOqEyyBRZvWcv/kE5rGZC3ZxceS3wiBtBnxJRonaHs0B
lW+TkxcndcdlVkhsQ1aI8rX8Uic99iaVlqVFhM2Vw9gwRedvMZd1NbOixC7KLXD+O4ZxyiteVjuT
+13Mx2rFlrTR1op4Qt9oZlJ/rw1uf+CdaZeczLbs96kmQ5/rSHFMUlhvDHGcGfCJPkGsjZXwiuZt
2oky0zMG6Y5YcpEvBtTDZNEuQ8hYJcFWJOe0myadmDU3LPiyMThoaXDRe+Ejr5gSzSXCr0xa7mO7
QIjsxVvDDw8iAVCNaJAYApDOS5hCejslz68lc/GdVAYoH5XIMZDy0xOpCvqAbIVuK6t4lcMU+Swg
CkPJUAvyNUgC/wiTYd9qeRlSYfzQ9Ty96JF+NBMA42ozg4GtQ/x8KqtVrA9MRSbVJyBisvOaLEnU
qJRrItPjIs5qBLAcMppgcGyHVeOH0hBsMxGTD+9piLjkIJB8gmlk/WaIte6kY4OmdYcr9Cpb3Ygz
h4CNCm0uJopdgrFgZ5q4nXifZFeo3tqO5iCv63NpFefSzBi9WFwskiVceinCTJaBGwHcHoHaFJA1
oZDE8ETuUBsuf3Iaiazm+TyyCrFomwNWDq3M9JsWXKswj7uYOPkYPaBPWGLtjP16PUj5LVY0yUdc
R/lbvjf6hlDeh1V0tYtcb2J7I9D54KVlSoUhld+Z1N4Wr2x9YFRh+GrffnP2IrmJLBaGTJrHprrH
UnkfNPkgDss7x1Hhgix5PSJ4kblMtRisBMVUFOWseUTWsfI6eljKVHDKhdtRVL8HldzJvlH/CEec
tzpcukVKoMEJDfsZ8HZEfCCemHEpDQE5eNGakmCaExB0HOVTMMc7Flh7KY/u7NrRLdSBQxFV49Wt
kRlTfKMonyNrp2CjAHpc4Qkk+kBueM7ZrW6hyrCGHSg1BWH46iPUHmL4Uc+McCqRE1xtEq8l/8oO
WP72ennRKys85DHp8ZXAOF8JVzchTHlUKdemDAgrKoiQSK3RyQzpMMk3C2ibMynEVXFlMitkHJ7G
XbxPhV2FVgD/CqyQTpRRilq/ClnLECKFxGdV3m4C5rYCqW2bpiPAqYy3uTAR2jyTqKAnKvFasUUr
YWH2NefzSDyCvMzmrqgY/LTIZZZJvaJmS3zFwiURdz0CvsSTSwafALlQPHTUoWKuIG2JyEmogRS3
geDIUkMe5sTVp6Av7etrsvipMRtuq3DSax3GMUHPfZBZghurhGQuKv1hp5aEMRiga6R+UrYikpQA
rShtU5YhAkEXfZFmwqhDvqWSwFlXmAzVi4vixPPP8qbof0XsLF4GJH1DbeDWKQ6onnVWjFyEHqCT
ApZTcqW4fBqnNMdfF1u6p1pw3+UcbkpI7geUALcPTSCW6/cNbCCg021fZ7SQ1GLiVSx1BFPJsmGT
SqW4Vo/IuGne34FqZO6kV7/donxPPN9BWrMiCb5yWX1WrXGfEy8gUQgsE5c6g+cUcZ2+XyTtve7k
zVwxQjNoJk1pfu9y5bUlWtSBV6zDI4W+OeOWiyKAwiYjHifLv6bou2xe6sXVuosp/lsgngyXNL0g
VmYKwBzG/LDkFyTJthhcQ/mhpxhd/HQ4jvkZj0ppHEg3E/R7UJ9T1Of7UX8ppHtGx1o6o/aiSHcj
OgLyc/XwNsp4ZX3egoGtkqTdTfNlRshg9SjWnxIfc8WmAp1CvqiYZBFfEpcCDt+tJnZfNZPSf1Z9
L/XT0ntKeSsMNBATF6f4YUayLeOASl/FUT8FQeswVfKUgLw3Qi9xuA9MGoJzEd9xUVbjy1ycs/pz
oBzP5+9Cxda/vCsYstQXcyaU7Rksf4H6qhnvcfMo02hrLZ+obzCR3klkT/EhkWo1bRYLpggcj95u
4s6PAAGFexCZCwrj/GA17416F+Gm6PiXl8rapMRcEIeVtDuxoxd7i8Z6Q/pKlT4TM7GN9Ngx76mu
on6Q62+xfDWk34LhUQmJWc/Pc/vXd89ShLt1D6u/RH3FecUBAqdAOnfFZxT+69DgiBQQeG6dlSs3
sn4CGGGPPNLhh5b/E4OHLP8LGAEF6lOW7koAHZhhZVJj+X0OeONStlpSKtPwonytABUvW+QrNvgD
ZyoYw0t8sGwJLIFMTZIiEELX6Gmz6lNqLeRIT2g6/CS8ZZTjk/5TCM8y22nlToYaKdHx9wdYkMmA
fOhed8fZugYlDzi4omfM46YeixB9rAPde9zwYZKk140nnVM7LXBRRzsz2Rjxdoq3Srgr1DP/Zqrt
DeOymJeBCRGDADJjRtda4AzV9TYcKrcaC0dgsIJ4tacTlaQRmiVgOrKygppltvCpcbqLDP8tC0U9
F7TK+Jrej9wz/dCZ0YYwAfz0qbOQ6dcyczLoPeQEBicLs44piP6FWoKKlEe6/pjgbscyeEpKqYg4
6E7AiMSw3SJWbmLjzPIb0ipAHl4+XgJz7vx6CZkh+8lyjbAgMvxfl2ebRXrv5HdScvSLmF7QyWfN
ZyhG/mQc6xK0CHIzomDwLSooaS9Jchjicz3vRumRhfdcW91ocD2/rUFyidweSqIAbtr04HvWapba
L1utye1EfhdJVyqZSkDjtGX5HsLxbloHOZPY7BFvFrdQY0CBQgzrIK+IlBzy+kWqPs3kZRL/8uxP
kn9S1nmwRRuyDkOGDZnyJ7KZ7Eg4UW7z+DXVFVcsnwkXeswQNuculuInF6dk7ev5n0nkRsQ2J10C
L0Neoeuf83g1Gahjvaoil4NPnv8mamkRkZFKvwKWi0TOUfwu2GGXIy3gCtMuJidWIh/lCv1P55Rk
SqXS0yCI+BHLX8jDMMtf2RMTq3YTiRU3gMizgU9eFVJ5C8yQ3cwjP/6iJ4GC+mPi9ibcd69ilglm
bROS1MRTXvElre9ly5nT8dc1+rQInpqMvXCiNOtCNm8/QXYymqdR/2nmuym+le0pq1+r+VJJjwQo
74RO/6vhs4iYUE/WWzXKh5K5XR/wCwMepZQqkRsWNx53hnUQn/8JHy2Zb4WmUWUtdvU02DkZyToC
XYkZBubmnJcycpeC8yiHF0Nfqw8rLIKn+GvsvtjBwy2mYqD6vM8GIQJMu2E1s+uZENF/m2T9DY0v
CjrfP0ChWjm0SCmi5Q0nF60x2eyZk7KJpNiyDXPdGH7F3R/OI4DTPDz1vwH1OFNgDV/yevaYWs8y
CEXvZPkR+ud6vqOUxWpPZ0/+L3/WgsN9TnAP8KVoiUqciulqAC7ouO0o/q3Rg7BeLhVvOA+M6HOF
KWQlelbJcoOrOcTpq7WKV/I2rUFbAhSHDIdDUhA2yzYlWGokOmBp+spu6BqjGbTzEtg18SUZHx+2
UHLWHb3YwuDZ5jNZNAG8TpIWBALN+raCvgCNHl8+oEVXh+A9OjXua0uLPBGtozzvTVwwBqUT0Tqe
2s3cbASR6VgolLe0JM9I5T1n2sCyyCMKxtG5VYOSvLA17pyQrjZXbeYTblp+oCtBh1h4gCScMvQ0
ofYwfuwaeh5B5IIQjOqWdxglcEUTeQNsplBYbad+jC2iUD5CwOyRMXsdPvSSIUSWvmqYI5a70H6m
mEBIV7B1Cba4hvTlZaTu0gP8a/zh5JanF+dySP/NDjDvSUs5GMZRTC6j9qnwHpfDz8wGgU6NrBRS
HqiYZrUDg/gxqwcRT3Ot7IQl2jLNg57/E6LK7+BMWgvibutDQW9Y0vQMXLQiB2jVkk4WMm9qQVfj
POcpYdCaE3RghcicJOBSCrUXx2OWAFnL1mAOnbwIy+l0ZjXQT0czcRQmNANTwCbmRTHOLZ/IZN3X
38fM3hVEHLwp68dLNpxHuMC2I9IhHxjNUhiXWIIs0igE+RROV7V5SaleE0op66fpP0yCMUyCF0tW
4/JAHKiJPijl0UqJb+WR0lgHDspPhUlmNh6B+E9Uv1qimojdnPSQRyL4y5E3KRzNeD/sntuB8Rxl
aOoqPOAxXUxGdHRXyA67aPbx+aZumIMr2AYwiJRBfxOJGw/j5SZwVbAiYahDMglbfDVQ1nL2iKDq
ZQync5qt2753eZS5q8mRIg0JIa8W78VWOGncqS2yiGyonLFGSJIxjAxVVw2tfZhUfrmMp17XAJAl
/CS5+UzKlDtofedkjG3E6lUMwGTUbyRTYTuxa6nflwggxHDgdCf3GSqDWqITG+KTYBRHDCfnphL3
Yh5sg4HtqvTeyv8WSFUdUzdZrXxrIjJFEh9pDA5m5CmaJx8tAT8r9IJwcgTcTRWxsVp1D0dIXiLx
CNJGjyt/ystdpC3+oKb+zIQ2zCh0ZPVEuPbNxIxbEH8w9vNBqIga5sbuO1Ia0NOJHdHE+Qud+tmM
x4uJxqs0DT9gPxlOC87D9J4O1UmOhCOe52sdeKo8sBwexB3hinfwjL6htedObs+eXEmnkTldriab
rsVZMSREDLO0WQwnDhBZidD+iUhTC3T2ADWmaR2pJQjtADXk6Azi8lkF470TAXXERecsufSMxP69
lg22pfmpAJsU1uHBqA1PUTvfjJj3mspbLeFzS61z06ovoiad1ULzy+wzzvJ/2rK1jBaz9Q5wHSE5
wkFKyoMcMXinMM1EoivCfHmVVeuaFeLfhElqbQJOqiBdBdaikJK22b4jQ7wRkr9aMzEshw+gLnrV
3Gvd+G1NrvxwZAqGOD+YgQmvUal6/ZVZTJE5PjLGgKjUdCSL69k+mh91TlCn9IVym0275EoK3/Ou
TsttWf8T2aOnA66J5DwFdDHDb5McgvYQLJDyN0QULxYDS5N8XlQTt9natZFPmE/csx3xs+6eyA9i
66X22KQvsfodg2aswQQU7XHQ3hteF0Ko2IyvWOLDQp4mYx+z+lTtnHXBZ6ie2/iVjENC3MnOFRja
MlATwPpETFUmigX+opEvunmS9rbkS/IH8xk3VzooYveh+CXpyUlYuMNYcuTZsp9UK9NVxNcgXhLl
xm7V0SPU2Zd4w74B4T1jieivmm7VyC3lKqknKs+k/eSt5iA+KTZERnEjnxIubQmA2qKcrfiqe0ym
/LA98yr5C1WTOrIoR1CK5hNDMIomWWUju2b0rpgh9nThs4WdaTwyDuCcMJpeecrNHpu/lu4kDHa9
jzSO/8RY3QBnadNnJYk7cUM7Uv4p6VsTo+3ELrBFdkBwdFRDfcjtok5t/WLWJ5T7LvZdVOg2MlWM
j9ztJ04X0/I50xy4AmCOc+k7Y3SCGHbAgn5k4qQUXuKB/YEuj0nCcGN3Sf9xeblCdIZckZBwkVUn
BWmnNLxU1l5nYy2j+YjnoxYZDkB4uzA8PMnCj8zM23ILDDb6/E8ZiEwijNv4TDku4ts6Muh5KkRz
O03PcTnowc6SLpGHSlG/UvGb+qOZ9nn0MQEzG17rhT7wkQsfsf5Kf9QsXiduMSNWlPOYiYFZ8APS
zmzZ7BOudedPvom0a56eQKv1yX7aoKnXD+aK6r1XVWUb6rJp5wt5PK5ouDQi83SpyT8TD+Pwyr+W
4q3X4PtdTdHFR6zNF5xHJMa60Koy6vR8n3gYMuRN5vPgFLs4Ok5sKQmPVorvfPkVtJd63GTOc0aE
9RsFr610j+I/ivXR8pXolnbbWbsDuU6eofpDhkNpPanD7br+0KWzDhN4enAYA08wXIHn/gfPjyca
52TXbYTigtM55M/iMHTLXvg1nQ7KePkbc/9J5YfOYHzakGeCMMxkC8ykmSu7r75H9X3ufhvBNyA1
qWdt2gvJYak3hRM6POZ9fur7gxjcCueZa5mj9CPkoM9Ko7raVfG+A+5CoWZ09zjI7AItnDm8JOpJ
rrep9cXn7xkkr4e3SdqtX4WfbkaEy8kjmv0MnwxnhullPnkgmk1dyl4esiLX0duw0VyzuC4UrIbN
eQTcpSbTef3pShJ69d+CVMDqGlIs9tabhDNyGG4tXa6M0wwIO6C9dvR1MYbaedSIzhK37HFso3rt
IHFRJ+qEmFCGAd3+C0jtqlkcRcxH4uEtaH1ib9lBZbZxS8mFy8SLlAF9APAZ+Xo+UJWR2oLLrWL6
tzSvQXuaorei/VqftGIaPTOOXKYJVO4suBz+X4qSqv4ECxErO2Zjtmb/oCqnMXkv1OuyfmOnUb1U
MIQKEl7HSwsTRe5tMhQ8OfgKmxMt0co952+7bb2r2nPUnXsUluOxJOzOunfVxFKS0G5EjVO5zcfd
LPwZaDEagWl7/DMKv7Gf+pnxMVNh9sq1K7/XH/DjKsqvDZ5SDYnl1N6r4lqTPse23Zc037RYWh6a
5tHWV0KKrHfU2IPF8bJrhdfI5cB15eFEv8hPfIbZ4qT9jeQld8HGSnhG847kBr0fvsDMpnLhKIIl
se17fzSfZHDYpoJd6ZQwPeDzckQXHld1B6DNnG2T0RbXgJCEM59CNH/9t59mpwdVI/gy5aPCNj7J
XkLlLyDt5N43PorQ7L1k1srMqjuQbC22k03S98YAUJLF10Dbx+tShp6aKtkuVlH2fA/ihzTcIs4X
nXuvR8BGwU2xV+r7mMRUzc3RXCfqgfm0Qi+IorTUd13/T86dut9b4Q0r6Gx/ibWHtIHmZG+2B2y1
LCXeh9Qn2NlVkJtvWhZUbpkDO6A+BLLoVW4TVY6KYkPQWLtiqV8A1iHbnY+Cdta1nQ5Cu9/XdJGj
+kOvJEZ3nDt8lncTNJuIDpbl4cHIDlJwLLVXJWXABV/Wn6yzFr1F0p4wW3vwQKqVh6SE78j5fME8
zBzoLW3W9fW+mE4WH3wpHMT2gJkfQh/5Q98FhEVBfVuV4zQoTujK9OJvnM7pTQmARWEpc9YfYHJV
n/LO0Y4AORA0b6B/eIsJZaPlBpdwZ9M4rZ+m8qRAD2NvrC4K291hes6RB3r0S2cmTtXmW7vK18nx
4DzX/Z8n310V7giQtqq7VRJaisXuKXOahyOSan+orm3jQg0OQ/985acOHS70biNmmwIVJiC8fE80
KCH0qBj8uPFND9gQimVhO4TbNnXi5bXWdlZzzhkpWzZ1jh3dGPDVtL22Vn6yoGFbXLmGKxWPsdzz
4nasgrR9n57ArysEAn8jpLKxQGwW057sf6arsnS9UEa3gMk0/HX9dlAYo+8E6zW1Nll2TbhywG7k
m/Zo2rItblB1BKyDXIZ19FbJWkz0V8k4WhzEKLD4JMpyl2YMay+TwRSkBNqrvXXZtR/OCgWP8Yb/
204sd+g2av3REd/aMmv3EZz8fxrSUiXic+u11QE/I7LobQDbjKwK+jQg3xfF9DgWs4dBRbUNNxhA
oalPKCg0h4Qj9kbhZuUlXyVOg/Sgd6QxejTsNDHIuc/ZdDOqZ4e0C0EVrcS/gI+8Vbal/CVFwRnT
N5SgvRg/zPnOAb8CFXjJlV1jvqJgnDgximMXX3kzUdfnykjP/irftegQYPVfuNt4PfLaWUuN3vgQ
lgOsX6hOxlFLzhV/tDnhdD6A4XYDDqyZ2+MU8/qa7G0RfDqpUMBquCzTw4j2QraLsrfulTrGayyP
Rxrr6hF3ocBmWARvRcwRkyBdcfKZeobphYigTifPh/n5voDpyOmESSE/C7wwGi8Ii3iF0lcQD5H8
klPvyMQOKlt8JBS9luzzMKagOEYXq7tJyIC1h3vKEMBHFMDDGfPJGgMvKESBcPoxpr1lHMOiRuLq
jirpeBgguoC/BLcVojLPYPzmCJEXDqpapZ3NTuUbEnRLP7a1n7ISVbYKv0iw1StfnL6LTHRl9jti
cCD5wUQu4RoJ2NruoHSXfmA7gwqjpcUCwoct8VcJvif5rZNpvGNzjxaQddQ9ny7dBgY2gfC2iLJK
zg/IRxp+huwjF6ArlXsQG4EXeUL4w1Wua347bgoS72OvjV2AeU40fJnjm0i5qqyDMjYnqnrnlXHG
0Dcb+CZsV9KtIZ6mv4nTPPpqpxdhORnJG3QaV8tf1iJu+QzbmxmxgtmkLvM8bwZpnp9kCTbpeNGL
d45LTd2vL7wefIg94w/9c32h+g7/ASz4zE5wUa43r67zsgQMu4Y3EoIyYSfOd1X7HNK1hqzF8yxe
C3mvQUs2L5inlHmbFYfFYb8cnGgT7LZimd8hYXgDV8C1B9HJZ+JpcpsVyyVpOF7lE2JDynQ8ou7c
+FSDbsaYm2NE2SXKW0nLqLHE6WNM9VQ3jN9pEhISGkTzbZxPZvUy8WVPw8mcjmZ/VZJDr26ZUPXo
T/JNx5sFq37uIONIKNv42Swa6OBvHm4xT1gM2bzeabdGuKbiucq26weoBhuMFmGdUiV9WMNN2/E2
ysXeIFgXxPqu7X/X0anQf6QLfHK2wdMHCyZH78+0Par8rIQ7cgU8SjyVbgazy8OOtF4OinKf1Luu
HVL9XZUfMnXaUHx0zXs9fibCbuk5MIGNJZd2PHPgUuMqtCgEabKZn0FNX4PwHlkvFm662QGqQ0d0
HejipSPNYBvsJ9SJRvQmsjB1meAyaC8uy940/aE7lu2OGbRTKrgpcpdLYz2A5vgyZv9VyHK/4QEN
M9T+fAL9X0K9t2WXSuiGpFFVvErhrssOou4twhkTrt0Lj3ATeRwvOjVpL7zT8NIrzw5bVvQUwt60
/kfSee22jmxp+IkIMIdbiVSWlSzZ8g1hb1vMOfPpz1d9gAFm0Jh22xJZtdYf34hFratLqf3qcAAp
PAHVh2D3KG+dm042ejEt4mHvlz+lfk5mJuoPJM754CkUseXAetvI/qllHt3HGO+qf2S74NrZyhYL
3r4xGJVwJcjaH1DiII+Me90iRqLgFH+Z8VcEbw7VEJReLzWcQFzlTvBnhb9UjY74zsjELAHyLzTN
VMnhLljSY9DihL8YOGqS9DQxD3XTIerfnPAXJYD8o3NDzMrKyWFkADO4JPSGTcLt7OdMwutYHKAS
mxSZxUlkBjCSzumHHuxV6adpuLo4Mosr40PllOAoCBxo8a1vmvzJFZWbjKMjgSprKpxjyGFJuopb
Bs1Ak20NNnrIg3uv48JBEy4DZUvjmyQfhupHeO9ikMERUqfUr/qobXWCz5xzMvyrs6tpMyYcfWcV
mWvAZY7yby1DRe1RLsni4/Z42iF3F+n3nK11jV8y2fk0Vi4iuo5cDg2V1pjwiMHLK1Cuhbcx2KrG
WjLPPiOcCjpr8yDJoKh4u2Ak7qWFZWFlxmje9qBVbXfMyg+TulcNPa9JaSaqTsJCeqCTJ7nB61lL
oE0vkYe203n305+kunftl90S8biKKf/TXkP+QqvUQy4yxxrar1jYsnQnLUgj9tcpkXTZTvff6umW
ND9G9dl0j0G584VowW5O1kTMKBrxIUJTEi5Z7uEOdPkcoU2oHnmHaWm6R+2FFSgogE0G2TOyR1Zu
Z7KlrJ2vftOuhKkH1eiB1g70uP86j+c4vqvLkduCM0O7qPjlK0VaQBovB9JQhuZP7SlVgxhXXkO2
ZzHuTKbTKXGdGqHW8BuRvKh1BcnAv2xXy7nlE1n8SuaDPk4iyYg2w7i0MdcO8UPRRUd1UgQ3jKbL
gPVkGboy/8LouMTqhfqp543lPoEWS75HkFjxa/B1KKGXYi43rJ+5eAbSeVAuhnKoJs4sxnzsuIse
zJiqHkLslr4Q3aTnUFspAwr8H9Om7dslcjP7oWFpaj5mCkCopvHC4pqg4RHLmkZrZBtSJ9vq62zx
UoZdwrni84oRh/CweToKk5Sf4WETSBvkd9q79PTAUoAMjmv5Mpkn1nyGZHfyWYz4iRVsYBW9Z/rR
2cTl0QJcZAxGcGEiMoWUoVckrI5MMAXt9eMv7yWxZhIAHfu1YZ0nzZVe1Cgmzyxa0wveGFtaXRYC
hegOlfpGYM/8yuwNTEStHXkTFHVXy1vbP3EGcCpMGDQUNla2r5KkCK36pw57y7514dUuj4NJWeM6
5Uq09M8aqNVAw8MqJ2XsssanDZM1FCd/3PPDehI4zM3ELkeqlBa8OnDpqLc900FWZh0BbKrVTDgF
Sz+Vv0CSyrYMLgiekcmSpJ89y+ZsajiBFtYyqI7ORUR8d2tpAtuH8vLq+vDfD8fwNT6C7D2ejmH2
rxrexJBs0HPVJOTEoHQbi7sxrBMo4DC/OlwwRkwALVM+LHnHsG6tB7I7mG1qDpkFqAd9OA1vaehz
zvIxSTudann7LVKYcjdt/UXiZNJ96KpX9evGuX8T4ladOFFCjy5f+8IW6ZbBZkg+Z0i5nLPSSn+G
jWmcYDELmkSp6Uy2yTsFJ+Izh7CI7CtmFnIteoZ2Ihc3eXAz+7+W35V7Y6miZgMEIAyOxDK87x8U
Wi0CvGfmcJepRoKWIZDki6AYu0Uy86nKP4zsvb4oOmpQkDhvYebwbG/F0yxRdbvrH9IXp7mRblrl
pDUMmdoa9TRH8rot0AEeBKxpkX6VrexmO6e3UHkyKyjTRo32U3HIuzO6Jajbe79kVax/OuOfrQGU
wJUIAgP14ih5rXYR/2EZ/iCen3wzUnGznAN8MYG2o3YZ5RMacz4RIBdxyrYrFMvIrr5IqFu27RfX
4GjtSUQN5lUI//OdYsXaFugMGFXdHrrOFaXcXCyZfNX1U1zeAZQLC2XpeMZsGEk0h4LHrafsUK6R
U/luYV8EhFQln4B1pnYsnWOhPJX86R8LkIP6kobWSkEZ2cxfMXysUr/byYfknKx2rU7Hut/LODmY
kCkxGiKqi41AvCppeIzLX5JQ+AQfGlBJ2vxUWDkd0FqnPpiLfmlyY31xS6FU/OBrN4O92PHSt2ET
rabqQ2zOI3gbs0EI1oiWDDOhukVXxrG6q7n0svGriTcZUIKUfsf5t6+insGY07EHW7tuQbJ2sOnH
C9c1P0zcnPXK9HrrzrKD/1enmpDNpwgWgXwSxyPxq2FxKe3ZS4KV5dyT+YTepyVUUaWeeBX1qyla
lUgkk78pofqhOwjUxQh3nSADiPCPng2Rgjg2mHWk75p/nFRPO/tCnAwduS+qUxb+mCisyPjJAWis
4L1B4a5b/yR5WxByDbUXwqMwqcjNUVavkfs9Qlnir1s21Ufj77ul5frBqScejzvBnLcZ2BB1BTCj
P7P25xufkf9hdnfHpCJ906Y/bcB0tBvLn7n7kiTEv1zkBFNxzY8Ma/IX7XC0D/DAkHytfIhVXtNv
QbWrgxtQ8zKP9+yHni1kqt9IwBY2SWoWfLnIVqPSx82GiBihG7h8ke07MIhq7QfFwqig53luRAfZ
W6XkW3yoy4yTOq1JycdZ3TPp+uAeViYkFy/BKXQj46Bzl6cPU64XdnyoEdtwzFU/xGkuovJOVdu5
LXdqiNomfZd4XRHtLrE/dtK6rVFn/tFzxwqjLgzSo0Vnq++TAB7wePLjpeBI0t9EuHm6ouY6wuj8
IBwQrBZzFCuHeN4m/Ustb1nzVuS/jl8sOza3LLnJ8tPAz+cbFx60EdGPGvAL59c2OSe3eL5YI1c4
OOdmnArcO8TBsvMgYUDjFoDm858vVdgQYBJk65x74z/UzNCqwJsIF8t4rSv3TgBFpKpTZYayi7Hg
ZIXXSMZJuMUD4aX5JXR/Uh+DiAQxiwWAIz71avnNQvE0jqmnawFuXuKJdRo4dC+xKXNYjuEZYIgt
13T2Kft2bTKODxgKCeagYZxWKZO/a9wHxVO8iYX8JjtAeOya9GotkumD1MFlE7zp/las3GJJ4Jrg
QeTOB8hpuE6iDWajha88HXK4pVXsO0vxB6igoiZ08yBE4dM9djb9dEOqTL71aZ44NJD4btkLsmxN
Ha1ieaV9yMRIgDah7E4mV1Wh/mjJP2B7S91X+TEzNiQOkqNF0xJ3Q69SSh2S13ul/m9he/ma7TBX
Vql5kL8ar1uqzRXprucw1JY4ckjXAqC7W+bGnLalee9r+CM+/iS7aO1Do8KwWaXlm62+xCdhae/a
cM+Dz/o7MptFSpAtbDIrISeVpGzhfdSPRNoDTj5eY4TN6zL5tL9TnaZYLB7Bb6BtajyvSfo55xS7
r+ikWXYqDMBiQGB5sIbPSl8RK85kYToM1mtleLPrN3yPqPisBb432H20islbjcm3XY3SbtpNBEJ3
Zb0kgmuZYBTSowtfr4KGr2F9gIufEV/m8mfgUP90g2RwTZTL/aYnteBoH53Ga0gnsn6z6HN8ryrK
Ly+kdBkLDIr820Rb2hd9P95plhE/pWeGYk9hUnJUJjIZW9ZX1t7G6d1nhItHNAcMrzm787raUB68
EN874kKB7RHnjtrzx7KwZrYXy3jI9l6PXsXyJx9YfCfghRGX8rGSt4bw6x1DFvnapmmSRTpl3bHo
CzXX9r6fCp6fRz1/S9qzM1+o8v1+p/o/WokrZAH6Z3yo89XsH4LP8f1P4GHNhHlDkuIVNyLc4tFt
q98SjxESd27QWkckYB9bB2k9R5UuyLx7Z9cud7NP3zRV3gzw/t6PLyjuBOdDprjh7ybPXKN3k4lU
0d/H7F5FLw1qGO2/wxNChC8QNEdSzWvO8l2HFHPnxhWJ2bJWDh22beUypQylXrrSufPeC0IrSObz
TGAzgkEZrb7y8ikOV7P9VrhghotKX6ufIzbAPNw1KnNjgF/1ahsg0TK9WOhmO4YlJNCJxLGwpFPM
/21X3BHJy8LCSo6eawdsyebGHk+h+ltZlGNA+xydHuLgew6Zpji6pow0NbLhAv+pkJ9glBJKw5R6
i8LTJpze98C/MDLMNjwGjikROrxVYKYpD5PKVx2+O8OR3xuKD2AZPPE2rmp3TKKdcLz0mEQzXo6O
pJZgl7T7BDVdYh85E2V87dNAGpb1T0XeU5gcXeVbYzUAb+sx2UpQkprbIvDEcg3zmeO45+vQPjqY
CGoWFzGoO6IL/gdSzIoB7YBNZQ2xyXwlH8OHzeoN0sm2KWkfOYFBO0W5kMcMpPMlVT9kiVbqYXCH
VdwdSOClUIr/EhcKNepsHuBfBuExefyW9Gch0CZKcymX28p89JQl+dgidAJ9/Y+pZ4d/OdKnlH5S
k2NEyC42o7wicZKReYPxtUG8NG2NdbeSkJ8jxsC+wSvw8c2ha/yhAoQzJ4EOs1cnbFQT7i9qMTZI
kvT6Q5dbF/WeMX2KvRBnolOfxN5Z1T/NK+EEMYC0ZrRCdXHSSFYkqAdCorgq1T6t/wz/DSyqIBUo
P+ni6hZ3rT1wuTVuZV2h35TqaiPi9TCxAj8AVFl2Cib5T62ipUKvq0LgpoMefxB2PkRLrYbkr//n
y98kMIYaxQDKT26+8cmww0SctTiAXSH/AfWLZ0917iOKtJDbQCQaqDtCTlwcLOpHFq107VR2Rz/g
JyJN9YuPCA993hfEADCOy9xiIRMg0bZxgXV2OujmTlP3dg2kTtAtZpFDjtMdJFHLbmZ01wZWO/Mf
DBWxEX939KjWp9N/R8bvUCH7M347ZizSYJaTz/0Fc28sJXbk9bSxsfxLaz2FbvVAKBmuiA3qkbAb
8uL4aLvKLcHYLDgd6rdQJN+wM7XWYepX0PQKVj30Z938ZoZXvlN7hpJjNKJMzG3IxZ60RfXMObHG
OOCj61fV9GeiiBFB6lV3rtn6O6R3ig0Rm37X2cnPzoCZPUNeSBpFixRqGNGv5T3xntT4ukX83kov
rfqmwTbmQqScguMehCZh3JhSLwZljRVu6SRc5jx8QcWrSlxhoACS7hv5rXhnDkoQlci3huxYn8BJ
6amEMMjsDzkJHuKiigsOxqdJG1KJcYAAUaufvJiTOq2YQAh2TVD2ll5Imi/CfXAHZcM8Jb6NUrv0
YcPZHrB+sDsJLSx5pzWEc9we+EFrArYJHx7Sr5SDZEEvkK0R47WcjE3zPrLSkhJcbykSahm+o7OF
X282jg4DX4VX3Bx2BEYynC2tiqB4ZF0M3ri80Z8y2Okiy4QNw5/elOIsnveUnI6MPE2+/GIg54aX
oPR5ltZ8+cFN3MtCbwJ3pU5b8eV3/kdDClpUiDjyAYSCEASQHWevyqzsIV8jHSD058Rc1abzlOeD
Vl4r6b0gbqajUeDJoaBpazV6zHAbDZNXTMiuA4RZhkSxWvxvRlyf8qDuSTYCyx4CUMBM4XrBQauV
Z+x4rpHuxdQVdsay43e2uKERZyxnMsWECHuohTWJP7wg6GaApEd3idvPyJMNfXieHDnA49Km1Od1
njRrvckgZAWph6AVDigny4cWnzlx1VZd1FwFYssyO2eZHzAmAYyV9B74YKgOM9PoObLLAQ/8DQsC
ZwYNKSkoo6/qylqrwb403uUY3cN3Va99hp0WBBQ/1iIHrLeTltBu0uHEYwOiKFnbLxs3kFr8msql
mo9ENukGM0WfukKUmqp8R6igK3pt0jWwXR+vkYbpBNdUkMZb/hM4ouvsXOv0GWYL2njFW8/qgFrJ
4sXt7VubvAKuBagD4xyk51YHc0WjipcptL4qLPoahhRn+hGyqKHzOJ3Zn+lD2PmMvDyTJT1w2Saa
bqNzm5Al0he4dNgHzglHAHZVhHkvOgk5EfaT8qhrItLrf8VTq+5GiTQEJM0cGfKRBxpzuqVlyc2B
xWSbTIiEtzwmfvVch7BD/r4HMxOpsrllIUzpwMrOqf9lADsOBvg9qKm1Sw1EqTsCnKmtMPI/ai2w
T9ErfhOHqfhF3W+5qSF0aPBVZlg6B8gQZRTqqgyOm7OUN1svSDX6VkHkpeL0gwmalOylusxJb3Jp
x4nPU/LQldMEyyzsJKH9Ijd2IYVnLpw5HDeB9qXQHuzUX42/osM1zm8NCo+IABzqfSLhJ4Dut9FI
gGwtDSTxAgCro3rRLtVVma4Z0r3JOIYw+7X6wUu8qZy3zvysEWdMKeNcgHqcV2Sy+SXjiTcu8tAa
oEh4SSYz/E+Yf0NANPqG6UHyoZQ4XFJ524z7hl9CWXbMxN+VgOysPRWh4vUhE50tpEGO/ambl2r4
x5sspy62alVapv9Ra/fOuhgUupCjvy4x1tVEnNZzCgw8uLgJCfHB2AVXZ2XwDkeKb40ZtQoaXYIC
3NDrew+NVu0CdLbrwfmoY5aEhtYZbrtmYxl8kskXQ2REN0V4LoxjkEFG8XRoTDQkQ7tW2VA2Rhg9
32ASl0QU/lJwS+7q1v82hJZy34It83HGyPyQvciWBF7ypOvZswL+Qt/dYE9YdhJt1Sj/bfwoWgGz
rXHDwBAMHmtQViwAKZEmfnIGLqT5QRSLCmB+JptudsdVL2J0PfKIg9nNBea2Tyb2e1ZkRSYVmelw
ZDSUuqPdPVr+1Fk2OY1ShfBxWjCMSfIUAMCGMhyHtzguD/mM1uSfGnroyaX6LcYRInFzpuPVwOxQ
FvXi31/dnCFm+VnPFAdIXzwm55jgTEtuIcIrG/WG2e3Eaa3GK66jha4sJUwlONSdl0bUEFGXDOvB
lK8c/5foXYEOKfXEZFWvnEL1Op2bgN9ODpcKl0KMRak4WD0g4GWglS5uVpMKEk045F9uPbPea1bB
WsvP4igIwyN5jvUSqY2z6qedSohFeFEjVw7fBMSGx0LoY1BGbhRtwTxGA+Qa3JE43Gxy+2lfWZ8N
ELBJNWaQ7hw02nb+cHIUCXz5SJr8a4gSWbg+8qNqX8yCSryrWjN3KtfEoqW0Q3+CaH7Qyj2BnksW
ofCkr2s05xu1PfAnsal4nXrMOAIb5kk1fWnpt0+sxm/FlSa+B4bwJWa2qfxUFD7MjOAVV2FEL07i
3GiLm1MdxAdbJmvryfMmroC0u2TyhXzvsh5cy563YVlsrVn2ktkhOqTm3StW5C8D78+J5fk5IQCV
ztCEIlCITvXfyRtXMRpQHKTzX42KzDK2TfAZaO81guek7ZAjP2XtC9HZfx8duBKKV4ckdZmOphhn
23eFOUV0ZIBMRyTRx2BLo/UxtZcIkxEZtpa5zNe8euW96/8kBEKTxrjUroryMXidlwC+4SUhOwu6
9FSWMvngVx1co3ROA0BG9REHr7zj3EdHwhmdjY+clz0lC3OsMYnOSN2VTZ17lX0vmp0SX8L+peGK
L4KWTAmSe5TWbTcxq0a/RMukRWsQWkoxTdIXR5YqxPmUyQxoV2Y8HRQjzsU67w79RVSai/tRsknR
c6FrgMQbynN5z7tX1axMeUOimc0y11F7ca/yXzN8D9LPCafCDH7UD+/U4iKVopvddf4U+Uue3mp0
CiXB02fUghubcNeXHqyjz86+/GLp0W6BdSGpB7PHWzNdi+RCMKVOi2AHGxqhL6d+ZFWZYAqLX4Pp
zsSRkj+4ABRpB9zHYbGCjMOWuydXnaAxXmLWzWTeEahRyF+OffLjW0ppMsQ7tmXMLmxnMkKsm+/j
jFfXRrxV660G5Y9KHqFqom8t/vQOG6wzfhoqjgQoMPF4Tbax08k2M22asjB5/LfxtsykuZBCGmgm
KCafZMTU5FmdwOAG/72GhS6funQUmJVjooMS28IZF9uinE9+4yHFFHIhSV0FIZkwpIZexAlm+V+y
SZ41nklh90CkwZphMVyZeNJrjsA0/q3HixiIxwwAse6BHhJcwE+4WOevXN7pBID/LpmYqBSBXkb6
YO4D+LVK/63ms5U/csyPFSWzDS99zwkoWrWweAOQMpMvbUJUSdE6qriZbHQXfC0S6ypOR3+tZkBJ
dHpsanVn4Y6CWeh+7eYJ6e9gfF8w5QH/N2W//LY5c44EVRHxfZh+wGwtneG3/qixJujaYkKuZlLE
KVeZO0GmiSXSbF4hf/HcwAFJzjKYt2RQYYFDG8Pl2o1nbKHpVetwdKDuRBtI2i0DJ3kMFoSw8ayh
b8Uh2FeYyxBjmzvumSDeOuqDVPOVWp19TEci0myq/lXlPzXbUFdg85uUwLf4G/362GtHrIHcbrwr
SEER/qjllkUwzjZt82/GRtlD3pIFqP1zcCOb9ddQXINoYxQb2w28RmcLWuSIdlfJNh8RFhFO/v/T
bAQVGenwkDDrRTuouGREbdkxDCnvlX2K9HPg0dZhByu5/lYIeEmb/4hUo9iZrrSkYaH2dLckiagG
p+bHeuSQgR8kqLdIzMOssyDUDOkNQw7uZHDVkZlkayCryoqdjCU4OTbNOVF2w3AgDJi8pDvJOEc/
uowcq1W5tFhYqPjFgfNlM8oXCnLXDkMYJLoC3n2Ym9U43LHxL1LY/LDFiwsNsYoQ5+tLqtKIiue/
++d4lPoGT7EIsQVR6KqtDU+XVn58aKSVRkiuzTZNXMkqBMADMoIQlTuYR44t2LKCqr/w+VCBn9lP
2Pba6FGVJNx/ghvm0kYsu4rHxWfi9wWVUWr+lAquyWR2IWmvhxAV+uWB4SKt/91NfJ+5B3Y6sId9
k9yfaS+HSLfJU0/0qFfdRur+Gki82PjiL/EIl3IP0OI3O7gCvrih9anam3IJr0jH5QcohiFt6vBF
1s1yUJNFdaMXkAVpLYfkKL/i/ldGTA8GlGm3yjx3DN58IvRfbcdrpnscaoBGq1HeFO1Gri/ExpGu
+T4BfohZ0VGP5PMuk+aGaIS7kS5mkZsr3w3tDPgXMwOhySWXl/BkOURBFH5/0y2Nv8X8x/YKMhWO
XgpcRlXVq4WinaWRLwUjGZqGdPrMulXvPML4EYav1rxJwzX3qZVjNDxNa2lVGftSPXQZ9kvGLzKQ
aqB3k42TqgmosVWpe6VyiLCmcq8NG2lal8nZ1E+qfB0aUoPOZfjSnAPgVlHtRNDxD4UPxHZhrNsw
xtL+s1bjrZ1xcpdby762c4Or3KCE/G3qr6SL2PZHaR00siAhPKGVsFjOj9J8d8YN6jbDeDcAuYxy
bwzfE8B9pZ6tbCf+cOaxIb8IKR8JvqX+VmuACleF43kMf1Wo1B61mOP5JTkJ8BJLnOE2KtfuYefv
Uvvde7WXAZlSjoGSEpMYm7bOcypqgJOZWDj9OI+EjrvEw7Q828GiG9ZOcoSjdvEiokOicUd1xcSY
sJgBtwwlIMVpTDdopHjKjegs0PiZcACGPy18U7sJ21XtRdjk9b2qnpwIR8BOIyIGhLO9Eh8LyHuL
QSdm9Z3PwZXgo5nw/+b2lEa/KjFPvfRy+g1CaaGJzgFs7OHXz0CYja8RuB8toD6SNsNF4RtfTv9U
joZOr8QCoW4cHGXSWpG0SF9JLt6SJQVwqIsbF1gOKYMbFp6g7js8XUioYumVMh2AzS4t57fwmqJe
djrpzMdSlsTsgqJU5cAQsXirKfwuoFlRtrsBIWlDctfsTyCSiE6C5zStaJwPintMGnr8bxB9qdoG
d6KHSY4E0j9UGs2q3BRIxYxPsCt0YY3DbBoec7gxxh1yzZr6iBCVF2YkfENHEsUNTo0E/xeZGkPF
RLaNnadffsfzbzz/8f65TrMPgD7VbgPUu1S4k1clNjBGAHykIrQ93QjMk1co/ZKNY4+1nK0Yvo5W
upjiRxq9mK4DISZV6LkAtcjMrZq+VzVHJl1JtMhF3bYw6E6XGf2pKr/w6ylHC4k8moPIucgw6srg
HATzW0LQgESY1V6FmeBCCwUOVD2okkGu9u3YP0PP2Ix5pvDIxM1sMgkWc39Eitkbz7zlqpYfpEUt
YmWjRaG4uxR1PdRHQgSQKu7zNfJ5fVtt4jU0e3u0tPrcKHceF5j9WNsJEb/hvJ2V8lzKJzn9gkRC
fC5xZFvJfgC+r6XXJDP90GsVcbEo6IwrCq2lLdmeOKIxG+8HzUYZ3SMw/qcbuyG5jFT9JK6uIXzG
aDUW3+kxZW72ly2xDulVHAFT/NH7x8b8dOqt4WCGdHXFI8AGTJy/La/P1but/wJwJBw9HU8R6hYU
pTSS71gVhANtDcXtPPl/X0ekBPboeIv0WKkaGTjbBL8BPcBEJjjkdEspWOVMWq+Rra0ti36xQnSc
vfTirL58jlpnj1Ryii4geAtNYU9yLkn016R7LfKCYg3DEhQPusjIg+dAr5iOQXyRptIvEIBoW/9o
mMPiiK0ZZ69unEjyCdfxesZD3yJ9Q5yOyMSFYohVSG61XwU1oKV8zRn66CsDM1wRCKmAwfGJBuz2
V6l/IKzgJnxHG+lq2pdDTYqick0uGuNniPiCqezupJWYMKbkAOHkdr8y0kABY0z/LL6mzseuDXvJ
OJvwkYPtu3jSkxUz0LrV/1pgAIF5cn3gQG8gxAkThcVEgR6qG9u/U8ft5L8JuLwBPuqlEz04oCcQ
LCWbZ1Bup+HV6eSjowIg4yW5EM8VMlEwWPSoGWbUwbh6dELx5RYsMqjXg7qNiLe0L4n6o9hnM8NX
TJy+XYMA+z1TB+i18hbIH0796uxFt5k2w3ggXCeR18N87N0e9uIqi6+Wma4n0EDON9Q/ctwY6Idn
F2A/VNbGWtVe0S+kmqBudP80MyymtwlbRgCsYK/s3kvbD+FzCTIU/gH4wHHktwYZmiWEcG+DC2XU
bHtrn1b7Kr7GwWc/wBGYnkbEGJ+1HxzaAXFK6IF/Y3PxGPyZPmJiGDmphn1t/mcL8TmYIMCA7285
bDOyKa4BPnO0I0dnO2wQ6qWxJ/Hp+eeEZ53uyuGDJdAuKMomgANUEMylmODW0q1FTSdvExU940qj
91DhKpS6B8g65XGb1quwNO7h+WiWlhLWIaKGW8QOQc0JVihueEEY37X7FHbUeCbcCKG8H6ezkDiK
krKwldwke0HDh+2O3HsSL8BVi3yrInDuSHBh140cLDZEYuZI0VHT1NZetjbNuBrjXOiTCVVrqe6x
12bwPSGpiKQjV0qafajRFQAeWTzbJQqPjHlnEVU3u0VASMZyo/Hdb1iw0/Ezi06ldO3CZ09xLu9G
Mx9AOJrNsGn0tdgPitRF6dVXR3WJpj1f59qfzSpTtN/tAB9Z71PyiJjim43Zq57ZHK2OP65a+dKe
sxuKnGczXTvy6pPQ44UEKM8zCc6+CINtSOg+nZTDYwDuGnrkGsFJZFlo5ptjEgu3S8jLI0hz8jPX
Up8pHKLBCTiSPVBwUZeLj3b6UptPfeWsEUoJ0QrZ/ACdaKyAyGNlPxnUxKNfNDPP4D+PnRZeGWz0
UrNlz1WA+XITDDvgD0t6w2sMyMUjR1JF3BAljpyqPdR0zR4JOqxb1MSrRHujMtjsOLjW84O7SAw/
Juh0gUhRrkNIgT8GL1zKxUe85d+q3fC3zA2q0GBcEZBhqXGQ/rRuZgiT468wMRH5nx3pgYy6j7T/
R2Yg5oEACJH3DF1lI/sLqf2K2/s4a3ziR7/dMcfXF/KyBy67ATaFsaGE/E8Wr1BDjcexuFbXAejt
yA4WZB8B5w2DGxJ3UirusQv3gDSyP+e08drSJmoWBQgYO1F8Y2gk5zTGv2g/Wvb04V1swEN/1qwz
hkBR8hKudeOvTXd0Ni4UNgqxV2dYoCDTiBrxJwhcZC25/wgVToh5F3LG4S1qvypsuNp6xCDP3cuf
EQJPZpup90aVP46FqyCi/hyWlJF7gWC5F7yB3jjCxcJ+6DfqPYTGo0//VRVDefjGYz4oTLP9uBib
cem0XwH6GJkA2V/Z2LA7TTWb2uB2zoYxYWzuOCc5nnkBEJGRX+dG0jIs4cn5GrFRll21Tu0DPxHt
kEIgJUCW/W23R0cXMibfnbQzG44Mg4jnillDgIJBeHB4CMRoSKqjW9dcEsSPRMC4fXElR5AEkres
u41fbbrmz9fjK0OD2mx5n6viKbFc9vVPFR8EP2UjLCBBf8FgkIUUCCJM5Czo3hLTAizi4/L/oh+6
TYQES5q4PsrLqMe0nIRLCUF4d7aHFxYFCZFGPK3DZH0PrLXwU87Nl0qOEEGkHfO9jd6boakxX72W
L1KLyAN2IeECYNiNE4QpV9XmACJCuImeQsD1bUZ0+vkfmXMKk52dPUem7qaM0TbgBUw/BOqQQxbz
SRgxZtTA1Soi8YYODvGfzOPAxVXdAI9x8qfRB/U6i8FJuMewKnDXRLitlGfN7dXkrCHBRTcIcyKp
SnTRipFTUGBIIPVyF2MLVntglWtc3VX1LlUHxd7PaC41lcbaU5Z+5UzcM09/ZlxLSKAif8I3m+ZG
dhicZTfldmIQRWRQfsHwG9tuo3SbwtkDi+VIpMBS+1+tAjowKBKCG5sVkBQxZoflW1SyAigUCDKL
NxyBbDOm2zXZ0uaZqZLOowRkMZvPzP4ux68c4mwBF9GAH0+ulVtoQmCJNb4TTs/saJp4kYajOOU5
8oRZuOAamqYD/BYzDDFJ9Pqoq5jKeG3HmdPof5g2hWdmVHW3vkTjX4dMkteVyKOovHFG04Bm4WVz
mKuu2DQw/mXUJ/NMoyJN7D/DHrj+uax4uG1Sf9BL10zsAy7zZTLsw3rPnDC1yJR6wDvwLBH2Oolc
Pc93JWY3gPFUuYgtPdE57wi3ikDjA0QE5ZR4gYhFRs2B/2PJPxYIifhS+we/IhOj/8OtDE8ztbvv
Bu/hekR0Aqzi092cbGLRWNfzLCJAZS/B5aQ5kH/1hTc5OhuIwJUt8/KAcRB1FPHy5qGI4HyuYs6J
QXTehdBT/xjJzmvyja3vdPZXVPyIOgnYi13kLMYa8KhC5MmwMgbrrjgTJt8qqzn6Fzk4+zhoqjd0
KDLWI4TaebGe7T205tDvQkxuQlwk0fKzEUsZsxcIAmZEVuN9HpMQewL6h+XK11AFnexSgf5sPgsC
Sah3VNVl6HxKNcYJYhlkVI7GiBhyDHkuqAuQefzPsfXekTAX/YbKDyW/g7aKV5RzKrD9rkA01Oit
Gz+lAJSWGQRZ8wAv/uQoFbJknlSskeKIoy/8YdIx0PKPRGhd9IipiDBB3ULjZpon/UPGHaBo+4wQ
qZg0oLK8hjyb8REndyVhY9m29d6pTMKkOi+b1rbuVvGZElPwRLKTF8PKWgIv8XvBvt7G/BbzV6uh
vKSRa7AyV49FcOk2Ct5MALPlN8OjgXzDWnXWe0yIDjCBCQJJvgPjB6k47Uo1r1L2mg0278wj5eV/
jJ3HciTbdUV/5UWPlVR6o+DjAOW9LxQwyQAKQHrv8+u1bpOighwoNODgEWiUyWvO2WcbTCleNI7u
Plsw8hT2BcFvbfKIdnXbDStn1CA9YTNyapi40VyAYs/aZh2K+AWTM/poS0fZfLgM/p0DQwECU5x+
3XGcDfKEEX2d7E2Zmfy44XzzDMhushAzhnTev2cR1tSyPhxytbwOnBsbmnzhVnudm5WmTbgaTpV8
L4XAFEoyS3SMioDykDDDDGFp3EpHWsYdQUHjNoTEHXDBYe3mv9Ane/65rpBGk2Sgqls9O9BqYWvH
RarC4T3IsIPSFcYEYonpzPYZVeYtB6zRTEprFoLTuP5cCtERMgRY6wtzBuBqPAeS1HPcOUKwkBB7
tZjBRHKWBdDL+duVFxmIz4dYecbmy5OoYaIvlrucHzznELm3yv/M2opgtvleb9EKAFAZxxSUJcoJ
Q+C9NCP/658VYjd1Y8BGrcgAqOhZCxjgdPfI+wpta/DQUNPmC7REwwLadtN/ioO1JtbBLw6phOqD
zIqUEjGDuka6yxbNrYmrQF58Rdq9QH58N7vXwoK3jemGNr65jMyM9EuzmE0TJbxXa+XFGt5Fo5pb
xrxUT468Bt+wFtGKeUc90ee5Y0+oSwlx7Ps3YdsWR/SIUMrtOT0ApCc23L1L7y4ay8SkdVN4WS2e
+zglSNS66tLvZilm3qY3Kajd0vpdtSyMxfiILofvvJOnqAJ7qiB6+95MoJVg7F2vUxoTIj/4o9zd
N5Yb8yVh56V1b4bywJyHXefSZMJFgYrWnEGuiY5fcUAYuHjxUSoqjBp81WIr2JjU9O+/EdHkEkqE
cX0mWIAPO9Naa8MbLNPCXqH0N6yLlyQvgwfsJ3rC5MMLnppAdr27DwWyqRw0+Yy/k0PSnJr8pSJP
IMPBQvxpdC5IDvTqGg2wx6gFhxqzlgD2ysPRLxaNk2ldBc/XSQ66/Nbhf2QtigLnUmyGlbnW7oih
k5QFc6PAfMacaUOgM1++YaQLlyVZaS2ld/FqfiGo13HrrwISguitO09m0VRTAswmAksCQZEo1xT5
wT4UNRkABrwP7ieMwYgdyxGhqhZjGLhdY/ieqz+4i7jltqoqrrTlmH4kDJwMreXfAGMAHUJpJ6zm
DEZGsdgIHemqJTcwI3vnXYVqEBhPM3x3i9MwwOKlvGqok+VF6wCnkMmG/uY1oF8sOpyGiV2fNVOs
Q5nejBwJur8vTB59/jpkHzmpbyE8RLXOD0p778R8ZClOR4X5jt9Bh7V+gFFIZYQNErxUnxG6fhe7
WDeuZ4NKMAFqpJaTddN28PmptfavlhtPNYge/BY3CmTYk5JvSnmSg8VY3lL6cgsqGHLJ3ClwTL/I
ylUqGS+F90xDh5oYkhSE/mZZTR2A0Z0Ygzn4JNT5MdO/lZ5ENTLFdFJ96dHdkaljcSUiVj3q7anW
D1kqvTwzzKialdAxqXh7O6+Adi9VdmCXW+rJLFss88BQLma+7gnmBvOo1knzUWDXliQZzwnzcHiT
hMplQkw+kwUldmM0NwQfQsO8fmW2LjT8Oprm/gUKIKNkT39nMoHdriPEV2uGrjrPP++fBYxgV3oq
6VIAwID/fnQZ5trCo8K6EuMlxteh/x10x9jZtIsuRN9pFghs6IReWmsGPlRFy55TNjQp9ReBclKd
o57uaXk06C0QmLFYgPWhs3wD2+XSBumC6ghhnlEQHtU2HoEcuu4o7MCouIODirEX6ZkRPA90UdBo
ovf2BfuRTyA9t5gWhN1T1UPj0kwa1/I71R5ZDb4rN/NBCmYBCj8IbVhEUJxRcPDcG5RnpbAOzy8S
XYcsbzRVQbE/Io29yzXu/hvpExQeE5mgOnvZk3RKXoqvcGKhSsPzE1St3jMl4m/e8+QLAhwUA1KX
JLykDh5MBhYTtW91oQUXA2i3Por5qQdw0gdbJ37m4/UfeJ+P7NoPycdbYFYoRZ+mtvLIj8q5FJQ3
SuVwNSysYQ9i6jD8GRe+uajiY6o7E83Y4i3XjGBclFYLn+5Uqeq503ZTM8bLQj0ibwP0TgDEBDdI
TI7ahO/8CNc+k1zqRvhXwdoW0C83c9NVPL2rZG+leI/bBVNPIXZGe61vCoWUZdHPly9lXs9CCEEq
K8SbhbgHsXZpwRr2wO8JYTcX8VH2NMe4SoKMmqPOrAvRIE1ooqmBGBuEgnouPTHLhRBPB8Q0OIGm
Z9lU+9E+PmHAH+MREjHo7C6Cxweeo0a4ltBycB4LAVbFDIsKGDaFxgUYnpKXEyWERvpN8MQlhiu8
Jc+9hlgvnKD4fkVdCdZC7NpUKqaUq7Ms2whcmpRK4KXY/VQLNvx3P77ijstUCCeNmDdSJA+luCn0
dRUBAqOQhHFxx1htMXFNUQ9uVRF9va9xrNay9wxxZr5lottn30aFkHPB1KRyx7mbvEcyWkaaPqZ0
FjtaG4V3JmFhJtJizKDaHsND2KQKZlh1xs1r0rBCX1G5eH4TMEEz/VeacM5yTgkcuXpLnqg6tRhJ
OxEzHc/5yLNnQBFZbWpzlyww8EpXxOORxY0R30LM4oBiFMBX0eslNAUD5j0pKxSqoDIXyhxDWiTa
aqx3qN7RCTNfy3fYZ6EBMbNZKqyesUTYSiZUm3lTYGKwjtF7yMbZRwGE2ymEUmfS9g6N7rnANYOB
KVBaZa3woUKUP6uGTXNBN2rThsXWEdv2F7fZgC4ZiJBszpplCG1L+q66aunn0YScMXAdGOVoNJA6
ZGcOlka9BuYjje2VygMMGZSzOIELF02+1WVgAmOhswIs2E+qfQ+QqjgMns+c3VGQvGgW58nyNk76
9uz7WDF/2rhpp5U6JdJrVqicdsQdyCYHzGOoluBOgX3QuNwivAzK7CnbB7lbSAo072lkP0qK4aZh
jWlb3OfmBdgd5eE8Jax1xr6cO809zC9EUuCEV09yHD3HkDkMXjfLPN11jgR/FJQTc66CoxE755Uj
38bfLC5xo+jOgVHR4EIj4lAVk3GIpZZwTlU3HorYcQAGzk4BFql2iRoX6TRKEHlXhktNtlhgXxEt
oITrTHkw+0eV4iz3YK4thRCy9Z9UI9oGABJ4KvAeXb5XP/x8id0G9u1cA/QiGdZ480ryAcK2CHle
3HbzBk3gMxiPjAwHBucVR6MTMK2rTkN+sKNbZ3+F7bOTxyXhABRreQzNyzobHueAgi3TXm4WdNmJ
S2FOfIiOIgDKyt8vmJbn53I7SlMWBA4DYaUJV81pHSoz1/ZRFp2aOdWee4QJHmtA1tT0DB7U9jvB
3sVPP7PgTcIErvwAIsU5ziC+OAdNOFkvX4O9x1HNV34MMlydSyiP06B/N/A+r3eS82M0O9Vcq2gC
3LujXTTph4U6pucwgvSzslHdHlR1hpBQQx+uTq3OW2kxRQAsRMJ0pxiOBOlBs948hR0Oi0ge1tIs
nBfhgkZSXKiiq+OdwwebSe5lhLhRtWiy4OsbYtxeP2RpLkQSqrRmtq+C1CgR5r0H6YTYN1d6RuiP
RN3KFkQfLDU2ed9x/DIWgqBE0gRT3hV0umCSvamMJBufaNAXm4lJiSHDuxxs9W6hYQ2ZBF+KhhBd
OZtlw8AMFdRw7ZkSjYt+WSwgZ+RLFqK56pjrB+FNAGcDxWjA2NOivZZHaLQ6LmX1PIcajJVvHQN2
BBSXZg3yfsPjeRIo+04GhAJkdHocDi4WN0HGUonRznFLQqahLKfcAutxVsOSM1r0QFo6RxktjDUr
kBKq13zNndAGS0D6aHytKswkd6l2ipNLg5dAsEV9IxVzg+XOOGfmLOjKRWuEmT2VRJVfEjpmwn0Q
zn3oaQRXb5nTbissSmZAU0wooKv3+G/S1FXhDXOXPvvpQUUs+gyhVKlV0L5kapOfo7D/DLh+2qra
JMOyJI8N25/a5uxmbuLWn0n1bM2zP/GW/fjl+2SooD6IZo7xkcCiLa+/fe428AMbcQFRdtoLN6b2
2EBiIPgBIPLbp1ezybps9hVNla0vo/zh92dlzNh564LFF7ZbxXuM/s5+6M5KHv2tqZYzZyAS67XC
41YMqJkkc9AKu0S5gk1p7iUHYq1wcuNL7oTxkyBwMtMiQYoyEmdO7yMhvaxMqG8ak+qcp0OEXsiA
wp8zrTWI0wTLjigtsNrDVQD1P1qYdji2sPgzJmJ5uQQxMtS5znwnaUoyszOCFUE+q+UNX9BmxiPL
i6OBQAu3dGvbwD9X+UYTmni5vcrYIgQw/IZ6B9910tKOukfRveCOLOjNdrsQ05aSUMjSYB1y/5dK
DkzUvUSQ8CuYug4z2UhiY2L3BBw4zvmq8CLQq5VORGH2VerYZkgQr7i+RpaEZrEvfZ2UdGn5BOEG
Zp5hAfl3mxzd+hQ8upoADvgk4NBRfYkoljxDe6HLx2J1UmkIhD1ERPiCND0EDNoQwhLq9k2DMdSf
NAzDPYI9uv5eYt+fowheafcM47HwYqjgcMNRzU8KPXhOqRC9j1gGwvGl7oTDXd5Hcnaoc8CpNc50
J1zq5ayvj7oYRIgC0X478mIajoqbliGu+uawyVDMKUsxOIi4wLB/tI07gZDMmzfM8+irdoVN3Py0
wC9UIBeuTldLU6cN11jfMHyQSba4evnb78NHHmB7bj1WkiMcHmifeVLYC8b6XA0BQTFY7FbuuUSR
P0/lDazbRj6lzWqw5m6Nt+SycPlzU/wAQJm0eO1a0cLI9zm9SK/JsJ/nwK8jflnptuX79NECIg+h
6Vam8jPGVRAPLxy+d4KyoQiDet+Ay+denXhv9bu13M0x3hV2L5AzYWj4OTmRrx4VjHsqB2JWlwlU
lGI53sBnyE/qp6DvnEc0cqF/aNh6VfRpdc8gnLYItypgh2vp72TzXOVvaQFfaiFMDrs51VrD7Kmo
Oqz4sCQrFpk9x6+qyCGdz113BxjSRe+a0FoHTJoR32oyh9yP0Z/HDrsNiaHep8bwQ0EYuoqslZhp
z7FAjftppZaUDIDX/m6orjZiDbzUSTx1WSYYM8S4SKw9FqK+q7gGZ/h0+h+AQzGDACI4kAxB0+fQ
0xnnCoubfI1IJqivlbIf9LuFWwXaPtihkbvw2LAtUN4qy9djv06Duz7ES1N/z9Qbq1NVkFfB5BQd
7AhVqOBut1Cl4FLTj0tsb7ErOTB74jYVLdeIFqabkBryMqifpYKua97kJ4fU5kC99MqHCtekYm8H
zXQ0g4ljvw0UghGhSUvXXdf+TtPfFO+E/avsrnN9F5vrMN6Zwd2xrhDYGjwq3kZlBRnZ9y8ROL5i
HT12gLZmWefOxQdW8QBFjSezoqHcSfXWoHTGT0J2V4iZi5EMrUGZpx7UI30AEoV1KT1solN71Ilz
gC4dz6OSsNupTkMUQ5fRtXsvHcdxJekPFTJMDHIlS6C08Vuf3XO6rWyDaVrUiPqi9b0Z4+dJeeuh
C8vdF1+o1JAisUmhI8mY15dkQdgBTmDZ1Zd/yOvGwrEy162/dItZpk9wql5jCxnD7stgcJry0cXk
tl4J4pdrHoJuP0I0MRZp9jEos8G+ZjqV+JRLlgmXXa9tZStfMMJUqzctuKrZbcSKiwGLtAj0WYz3
MHzZGS9Asdt4mJS/gUONMQF+jbvIeNYJSPIAPd9pP12fnTAbYwI63mxsCcypnMw7E1EC77No0fZh
5QDCFXZnvzz2aKdgarYwaWgjMRs2h21PaHWJ5QjAqtQgpEdwFR6xN/CaHi3tzLEeSkzJtfMjFFto
JDI8NGyki96Hrv6EvNcOAZ5sfQK1EJEzF3s+t/DwO8YwlAAbZ7a2SuQbQZFDfcT4uTJ2wFijeSRD
EQQWLRVe97+J2/5P3LGZR8xgP7LhK6bhMxOiMuQz9Fm4NM0udevJtJIeGCWhEkmzs4zPSXJvrK+R
VSBRwSeCwtjd4CcEAZWOsiYoOVLvglJnY6164yXJ4cRjmaEcMwGG9Jiw5O0Mi/Wp2x3E2CLRkkmo
fouckFC5D/4VLrXmQc/FBWDXKocyBhbZ6fVaqqm0BVaXfSWIWyj0TWvJ4SBGWk2AYefNwROVr1oZ
H0n94lQdQUEMaDi/fZ/LwAHatbduvSGHhqelNwvR1KvXvZ/gEYDbP38x0rbsHCxRXLwaD8LnCkus
Wkwa4uKlAiCLK2NSc62Exh6Ep8f0SOnektB4iYUxhvfD9YfPTx+STZLcsf70xoCMhr0Zn2L5oY+Y
fPXXcC3x4bp1RoItQ+ySkPYt5ZVfHAewrJomNzO/HIqrztv/XjhAf/VG8QDy2fLEXV5jqOi9+53y
sTos7MWAu5buDO4LONN2AbWFjhyctVVfeqUFaMC84pLMy35XpKRJzeniOK4aSqvfMF8zbcA9Eszw
MMLFbGcTMd1gVu/mK4YeZKOO+bHs4PNzE8K9juJ3tF9JDBl7QeaOq4uHVXhbHQ+IAO23OO88Rkl8
e6p5UJSlSseGThrRSYmnAQfHTpW/BRCMMVwZPjR7z9lWYSKKx6/zriKlrLKHLwG/Y9LeP2MdoSHG
b/6yBK52Nnr7sHlnykOMJi1xdhoH35oY9NXmJqFaQ/5crTuV804oLvcskzFaMV3iYMNEhIqGtFzA
nAErTfJsICniMXxH0IbZp4Kjk82R44BWp2tF3vCFZ/2d/DSoQD7f+iOEC091v9O7j7HfKCVxjTMK
QFsGiCPugVFf2fG3u5+iw810AcjjFrAXGZCtIwqGfmNgqr0de3gKlM9AmwAlDiTDpbXy2XLtJYu/
DeXStzN8T5xvkFcr+y6yQxSce3MzNIu63sK07+AMVnDApF2vXx1gUALiqqvOtkCTG/4oMgBgBuxU
3cf04j6NbmoHTNq3tn8EMWnTZUxN0wCaBCQFZU9ibBlTx/RRzIF0HUoivtIMNlp8rGA2YjuQrEJC
B2N/riZwMtch6SXKqR6Ai+ZjukB00EhQcHAOhDKl3VLI4dWljY5B+DZAHakiAIexfSmNfS1BCrqm
0B4w9MsYUF5E1gswj1Sfi2EjzNopenoCitZM/SxrapdMxQ+Bd3ble118Vto5UL+kAK90iPb5JqL7
mvOSfniU0OuV7Wxsl56+LCy2bYRb/M5NsW25xQWMSWSaYNbtig2JZxgTcCyLsa8dqkdPQV9iytIs
UGcgj/cmtXgjZuuvS2wsbPncYpPDYTSAzuzdHEfklUlWN8+nf6nRTMxFsm/t9suUYEcgIkaQgDCI
d9WtS8qDvAsCuKPElFhLS72G0qvD8Y/VrKAbrhRQvapn03SLgTCN6kcP83nJvMQclsw5ElSHHeZA
S9W99tmskcncWUSdhFnPzgq+R/hwbT7vB5bBJM8n1H9oifJ4xelrOp8uk8nwZsdzglrMYk1s/bzm
Lg5wEcCHEbotZDCiN4Lgo8DtBuF+V+yCZqGbdItbxKhmcu6rBJWWoOrNU3+e051b1MnDrU6encpF
bBl0TcIailk/1VZIBDnoa7az2ouJgr0qPyVtZveCpwnZpcTzwmyPpgqTJtwXOkvLRu+JMGqrYA4Q
4biM9hFpNdZTbDoXLnwLpV5f4aNJ+6CT69BCkEQKgq2LmDomB0kKyWDc9kxIGrTCQXurefujgY5z
im9VewsjglCBAiss+kZr0eKgXSzafo0ZlxfOI+vcOFQ+1BcKyhJUgC0eYj5kTEQtxg773sRaaDg/
tO1W0q5585kYGIbeumotDTHd+YOBYYg6hvsp3kOErbWdAb/GOhNDwICk4+zEeTwJWGrUJBuCXPTh
WeZbG4S55MtadP1GG3d5fxikpyRSvT9jew5+Twb9KC/18AOujiVjbIKMGw/XgzMsMs7HFJGBhoDb
uRfVZdgE6aMDtACjlkHfWVBm/YMnpImxZjnjAoW/AWIU4yQ/vPKiIB8Y4QYyrWP3Y2cP5KQNCJj/
6Tos9HWMQYYO02uem/wlfDQoLMM9+ZkW046wO1j9qS9uWXdP2TFVjrPR8ClZuDCiv4+DZ5LPcKy1
eGb+2q2Xkgo0Yz1t82wAK8Ijp2WAPkO8bE4jO1X989h8GBi3KMqVxIPa2mTjxtHWelpN4MnK1XQC
eYgoGRnyvYB8MZg37APGNayGFMoFQS81JIl9jlGvB1yX0+CZ+r2TL2P6JG5PVDmdtpS4nIStYIgs
h/l1yViUj8T4PfWuQ3QzrU+xZcFiw1ehoyb+cVLQrzAsAms3ynNpbBT1RPDXKM4INDJWNg+Ctwaq
VcIN39D9xz64aPAmqlBUBzS/eJx5DYyLH5c2G5cLZd96r8nwHZvhtAsAWXqb0L2DwSbOZj2GWnGC
CfgxN7AotsvLMJxJdk0I8Ig+eQL4aRPk0DGn6WmsUMXBCsEzFOamuYgx2uZfsbGh6zOuxachtwnT
XXXEGlOQRt6nAxWPahS6O8uVhoiHUqr4w1gusOeFL51QN6pnphwJn6kxmDsbIlLio3JPOPMmFafd
KnJuBU5buMioX2V6zxlTWNBp5St9Y44JJJP1bMUCz/VX3n0cbEhBZ58W/QEf6RrhofeWEAHm4qLM
FPvqeCjfUQmcNNTmmN+KKUr4rLpvvsamO1r2JkhusrMAFKXatINzoh75qmxpB0Dqexh77FIHV+sd
ckxpnhWnAqzX7TaNdADVG0Cf7HKWtu5cqs5Y/Db0Vtmeo5hgbHBgyMJlJcYtiJ3FwvGQBXIGaF8c
g3TYHjGpwbQyME0tXho137TJxwgkiSTJW44d9grbwLgrwCkNA4YOcx40cRY3GK5pez/CUuAhmevE
ywBDaGAw9dWYNDAYmvGJ8GiV6lvXbsbFGK556bi/ieqLD4gHhfA6YaRXYLS/UvVjSVhy+60MW1e6
59ZhcLZVvjXbE0METFGj4Rio30ZUswNPZXUOq7Mq3/P0GHfTCJwqhdI4ZY94PRkRP4p7N5Nrx3Xn
L6Rxicl8mb9mUUvbxVjLw7wXEUnNDFC72dl5sI85iH+YnFQwSHi8+qeP99OIhhpYHp/993ZcRSOk
pSXdD7qdTL6ExV5k8hokzY3galRVsJlxWVZgL7f4jS4b62bA4+Vb5jiNk7XcH1VlT8CPF950d1w4
eT5Xo5Aw3UMHdV0DQQupFHgNfsfHUawrQB9VrqJgnRkfcWJN3M7eq1VPZ7hWMMfWVkbxrmFh7+jS
ympA5q1Twew7RyzH7UfnBdeFqF5OEqa83U8rnTHu0v3DAM0Eme+sKC95F0+l2mbw3ayAWc32C/M+
yFdRO2/AxmvMvxYRhktSWUNh+urzr1zDF2Jea5sYBd0wIMX60SECpN43rHzJRXr/3uZvTQ0OzEcH
kj1QuBtMtWDKRQvHf8j486mgwxSTszGdl+G2xnHLZmtjM2qZNNYnj650mDCg6PFJ1leyQnMRgca6
Jzw1tWiPDKAqt7H1qRtEpcBjjLdjvurMfQEULauPCPsQvPdw7NRmsfGZVkyxQBchQzl43FLOR299
fFcsXNTRuulU+QPZd4xNlBBIFhq9cva7t05dOj290C36yGxIWjWnjo9ZVPU0GooW6WNEdKzDKbGE
IVC3IZcYMpNdQt6ZB7xlo+SeLyH+PCt8V0PEQ1sOoDyH9QfnkkOmGvdeccowSZIMWiLpPYneYZrR
qOQgFlD2QGEckgeYzSGwg5VQhDOZ+ZFcxBxd645Ur25Za/OhWefdRyGwmxouXnPG5FBzWkDmLXef
C3AdU7812ocLDDaC20zqjgE8bZQf3Qc0Ge7GTpZlsyRdhUuRS5X7y08haGgwPFSWofJqDBSK0bnB
cYZ7i9GyJ++FSDGFKsKslk2mArETiT4XBt3cm+J89eDsC559Yqx8kikoILQ1PfK5M+9CFSEv8QrD
54Z5KJ/M609mv86L14zCRGoh+fSfgloTVnPCFEH/uRpceO0dIL4JQbz1hdD3VRI2GdIzdH8s4KwM
/tEuax8jIikJNLXhOHL7i67eLeuSyaAZfHcKiAwHIMmjBUQ5Rkr6nqxiYRPg8rKWU0POgYQsXJII
BYgflUQu3CpMXpPxlWH1fkyWnpHTir7V+omaCtZ0xd07jnOd097HvQL4x3cICv0Yy0NgrllMgmyu
eKi4Ta5dUs9sicxx6Kcl+eIsWq0WRhoFkNtP572XAdAtBP0EXNmZOwQAkOl0g7MWDo++X9O42fpB
6k7d8FUWH07w7dKDFCbZBdY6zZF3XDJ+Tn5I62DwLPPkIK6KW8wkoGJRBxuv3svKBzCYwMSInn5R
Vpn4uatNHd0j5iyC5PYqlQq0H3pNH5MOCbCImQgTq/Dx64///Ntf//PZ/5f3nR2zePCytPrbX/nv
Z5YPvHm//rf//NsueJZZlf3Uv//ZP3/tX//R3xbf2f4j+a7+z1+64kmQJf/+K+Ld/PPP8ur/eHfT
j/rjX/5jltZBPZya73I4f1dNXP9+C3wO8Zv/3x/+8f37r1yH/PvPX8+sSWvx17wgS3/940errz9/
qc7v7+nvX5P48//4mfiIf/56+cZ+qqn+/R98f1T1n7809S+WJVtE0KuO7qiKbf/6o/sWP1G1vyiW
rfF/m5Zlacxpfv2RZmXt//nLMPkRh5os64oha45s/vqjyprfP1L+ohqm5liqbmmKrhvar//53P/y
/P73ef6RNgTTYwZQ/fnLUjTl1x/53x+0+GSWrFuGZhuqQ4wtP1R0mZ8/P85B6vH7yn8Uztj5Aa8z
ZR+pSU8rffHzxNq5zXCwLSwoNMIjlrbMTeRJ6cmK1ecYdEwLLZIfQyMCU8jhLrcCrFBKdUOE4cQN
/HdXKzWOk566nQ7eJoOhtC3IwdLStqVLDdMmFlJn2zmrGnMEV0OcmGBG4QL0DbDpAdaBXEZD+my0
kkMs/VQbZd2PVNmZVC+cwbWmZpVlE7m3Llg/MfLN4At1OVLqTOU4dHKMn3QUilIo4+GkJnjCpSr6
d8owS6leVSckVtyNGDdad7L/6I+SupjVRVq/lMPAfErWD5r3nhYOAg1g/diCan8adZrDqspwyQvU
ZWZQh5DsuKinRkcxRip6leCLNpj1V2GEtwEic5d+dmaDZY020xQDt2ZDrWZ+l80U2eDU1pRZnTlr
tOP4abZM2hrag7GpwE4SkfvRrzVixMI2udeY4WK1rG0zcgBrWV94whCqj5CGOt24rmQF67FwQDMo
CNvjEyQeYZj9HbgF7VBR6cwooG5NlRqf8MD1Vl2evYonEsfujy5ys9ue3qHWA7xuG+QcVveu25Cu
VHmGLjBVxh/G3rU+l70aAnr7Ug3wk6lXlJ6BZE/TluXVsbRNrjf1iEMtvVWRuDNHKgmVmlm1WywK
H70FMdB4B+X95p60IFep0kKIteLpYEnXscfIkwI3V+up1RgIYjuqNwsWrGvmcHXcjW+F1ITy2E7s
qr+mZFGHAZ1Czy9y12vXHrsYW6u2fjLM5Mb48N2oYSBXrINBGIpgz+zY0EXzPkdAGEpHredZOAR7
zXKY4AkiGYdgJ0/DHCfGFJPY8KM3+ntNQrbcE8iTGhRZAQYYAfd90Hk2Q53wmbs2D5QT3A3GT8n2
Dskggwl3hrWts+QzN9A1GP4x7bIQlhX2uF4B7pkaSDT7EkMgS7ewReDVVQXDJN3DJ5JrAUwU1oK4
qWLMjCjciTdGY4cPDhY9KW7iAfsu9o03zbUfCquNiRdcEmF8aCv5hyLTSNDCNMpqGMIv7jASynXv
hlU0OFQaXBW/BrH/ze4jlyFwGMTbJuHbXoejpd/qGLiEVFIDLhyKAUs0xJrpVPn00bGVQNnpENYN
d8Xo6kkZ9DoCAYoJH+RWZ9fHqjsi1Ibq2BLROe3k4FkYUFSMBmYtull1Lg34EraRvXGcUd2Y74MV
6Nu26Zh4NSl59q26LyogFnWU8Owe5KncFdpBBrILcxmzQgUeha9NE9kqTjraBTPIjmWJ47DediES
QmWi1b2yHZX0hLoHS5kcvSCpHRl1lT9Mqto46SICdeQY8KUMAsigXWVzgDSU+sbMM+0LUtLK1Ai4
QT4eFXR30mzMCN5I8p+o8txDOihbtETmXqUxJ6H+FZKGPGurZiNJg7fJbNiQ49BdzdS+EbGCHiAz
YOSMxhpPMKZdmJtEavfIHeBZeXSNDUc+chBbD9FZdtKm1hp7yYJdlS0ugUUHcX8IFRjSGCph2F0y
I2GuJzvA6fjZr6VIOuVOnq3HVkkOTlnMfdVDGi+EC6FXTtOIN+RYzMLq8ccolHEFWWWamCmpy27Y
zItuV2ZY9xsZhR4RnlA2/BqMO1eLSd5Er4VYumlQ3HG3+vA8StR0JGcEKaFpd83WbZGNKsKIqByb
ZZh0M9mMy3lhAK9EYQ3RtLz6+rySzXYhZQnRsJiM9fmcB6KRRZSE7nfnWNDnYw0OlUFvYjjlyOjf
nSv8BvAAvCfFZ+bi2ZtqMCAI99BqHaWHI5FrD1vY0ZXh6C4Yp2Of7oXJVdaUYq6UOMZwcscGaQQE
7wk7ymfpUTLL8Ai7sOQAxPHVDthvkIWynmZFt5nN+RiianoGX0IpcerrmmqixdkwV8v3ICxazI+0
YaHbzeuY9a9DoUMWMeScRUMdX9pTmnWVLe0IeocXz+uhfJW7nO/AKWAbAcf4KZhlxgmbK9rdw41x
4yIPiG3f2HH57bNWzc9D/JnaUM5Iju9wY1bOXSCtEx6tzCE82jinmfRv2mduad6iGg0bxi/1XydJ
HakIakPPmS1lzO+LxjWPjmJ+gfa0Wm/BKi6gFcITSVznoxpbFT88gspcGMmRD3Xa1tUcwJAyICgi
0L0KZzFH9zeFpi2rrMP+b0gIVfpsVaSaLnsjHXH5ckL+K6FxDvEggMQWW72FnayzqRzyPAwn5oLg
ANLHoZo0IZ5+rsjQVFPIUkZ2bKy8xn1Bm1aog+eOpHACDthnVUb/mQBPxPVn5DD1DPoYYW6aXBKl
yhahpeOthhJvMMEJSzvDcA93Qzjq3jZvy3yVvUssgE3HLMrTYkAgtzDwzMChPIN032DiqLtecmyc
akFXQPdvJIydB//ZtZiBKpL9bdqGC7LarLU8Vxdt2oCEh9aiVP03t8zbqUqyEfdb/1JoNXzOhkbC
kRsJiUxUzzqGM17lkz5uynNu5Go9KtzCimZB2mcDF/iPW1Gx6pXuOw8xvm0Gq76OhUYPxgcyZBeS
qMfwier8IAeGskst1Kiy6T9CMg4y35zHXCnkzoOvKbH/MyLV+G+Ozms5blyLol/EKoIRfJWanVvJ
SvYLS5LHDCDBDIavv4v3YaqmZmyFbjZwwt5rS1iixhFXk3MnhzpKY/I6zlFjaqbJyW6WhTx7QuDH
zcSMxKJiEunig0Ja+SOtin33GJpLokkR66caC1hGZ5g6fznvCCa3vRiHBpDHpEceTJhXOAS7JGmP
rS7f644NON7U5hKmy1k00/gwFRmjyhodqT24Ytd7DD3HtP8UE2d0nSuSEkwFbEi/NFJCdXDX9pTZ
6UHkpfck5xJQx1qhjUgLmh+Dh6ydcWBYPfqwRmNsyOoKrtyIX06VPH91h0Y9f5g2uqYKWu/et+zH
xBGwDGrV4XPHpGIhelIzTZ43kqSIwTAYCVlS6VH30U4YCrtq+98je+9ZleMpWuzjSJ9reSyHvLDa
+MQ+CuSsbXeJ2xIsZmX9WVjQwYsloG5Yw7u5BanV4o5xDRH3/vJKsvWyT0OA35C7lhwQy8TXrwTs
FXLEF3rTZz2zmHEkOScyQPqojPoaXYwFmMkqNkMj2uSAFXY4O9OdRFoR9tN6NNWk4rUYgeezgJ+b
x3LMq0eKM5JaFNMnu8AYIhTbZbYwa9dfoxR4gL/mfECKm+3SSpsyzyC3+zBkZyypXtZfagQ0tJnZ
eV1swKOdF8Zji9q4zULYnWNp9jJcYr9duCDN8NOn+PNLSwBRw5hceOTYirZn8RlinrSGLOSPApKr
N3nvuhhEsK8L9/y9xlFktNq7mmIQ3hxEPwYAwXbDlLP3r7Wmp0npa9oFjxEQDN+ohz5pvqfRY3AN
mnj8mvAP4GzoTpabYUYJ/VMSVSFv16fccpaS5JjbE2/xxp2oU3SYOQdrD24lI1zVVzBaNvtRhyLF
Z7I0ooRM5uro59ZxdUI31pv700uAL7Trn1Lk5jK/eguyqaZos1iO/nPQCJD9WXuQK5O0IV+ep9Bi
1Frs+jQvzjVg2HQZln2fMcBuxjGIq3z67mp0865TTnt3YPtjCAsvghmhv97oPAMaqLASu2SAxt6a
4ZMRMRoxPWC7KkIsrbik10QiC4vC49w3x2yWJysHduYsY8RuP4AeedCGEMCS5UhcpO2T1nX+JPo+
uA8qCMuG0riyENvMNdy3AUksRALq0JwJklNLMCVpFVt9Sbj5TBqTbLpDrQaDLs/KrxXoWSuDGFpl
KPi7cuRGZr4UrnnJel8zZ1+3ILE8DtcOt6+TbEAQBULU6VPs71SnfrPcm7wBUb7A43IbhGQmX9i3
ZQ8reXX53EosFNtK2wzjLcWSHWkQP66N5U7iGClDMsqTAi9K2SF8JVHNMdjWOofBcMWjBkEWkoNc
0oMS1Y8frue5CpghTzk7TKRuBB+tEqxCTxKuNTQCTCUGvNSzfuV+/ZGk+JjtCE0nGr/vop93i88D
ZAdDeK8q4tihBaWFaQ9j2hFnbGtQz3ic5AxXpaUvgHEYYn4BE4NCJjHHAtKS9hQkoH6h+pPYqUFs
tms7vayw/hx/YJHbou8quk01HQ0fnZSMMoPsa+xg+Xk8jpVurePg5wylgKTEgxxeq9qeT5F+Crq+
PlJ/7foMrH/pWCxsXn2ajp23ok3wguhhngH5BoiQs74De2OZh9zamzya4oqenn1q+1qUfO51dfbn
9MPp2OArGYRx4NIDpwgCK7us8FmVjzZWWMqnHU5EJAGS4taNcGb2zCgFSQWBwhI5Vvlb1GS84z3B
JE741/JBIvo1TBWxRHduqX6HBvRguv7KzPI5JCh6EEAsutlbjrr60ubgXF89hN6yWFhuZMOLtCO6
OzyTnWHCGbgI4hp2BYl+iBSqniAhOtEnHCZ1Z+YU1iGYCmK/sJktS51gkU2LhvgC3EqhGn/l0g/v
jY2JERk2++KqSPeTpP/Kq4ty0ZxyLLEgAt4luQuL0j2XEhW7sUPGpqmFmwGbQiaXz0R2GFH7ifq6
9PnIy3iZd24gPEiw3nsVDe9BCEnAmtz1TMF4qscajSO719oSuNdqIPcVAQRDQRZoqedgF7knb0Nh
ysK6S03FlSLmt2Zd4DTXDi+oqT4CJr0cO5+TuWZTBB1gMh8hHQa/XR4dbROea1n98BGi4WrYzbjI
hraCHksnf7ou4D0nA49qbiPEyR3FwCGvm5s0XH9lmG8S4428xnlGc64DjH1NfDJjVF2tnnz22Y5K
lAwRjWEOomnOaExyjNfORDJotLJ+7+tXz6Yhz2Q43c2A9RmBYRM21UOysc2S0vu0x7w7VXX/F9Q7
+7diS1qZYK/rDjfDoJ2jp8wvDpaDbzzCdxfUPdjOnnucOIceJDF2rgoxFd+Ju8A8/OdU5kGl00Ii
9U6VhXXzJdqvKZ2v2GkuVvFqEmiieS2IBHS3hY7h1wwtUq0K79EOaAezUvqAkwwpjaX3DKP8UHau
2Q1j9Rfg+MjQmU1Px7LScuddNjHzXhONw5gVQdsjWoyG5z4xLNYq9exO1VMkCYRzBl6BiZulYLEW
T6NI47bhECO8MkfSkbYLqY4DbIIERbe03d+NiqqjReVGghp+6tGBrxkM4MIEgUEz1PwYqZY4R+Yv
sQ/yYbXE0VeKjR7yU8MNuLr5n6Rb0CC6KaQ5fVPQYmaH7YkLKr+iw0PctXkSs5sQBUxw583SLM4z
Fh5org/jutqcMCOFEHX02OwVIxuMfZwpdhEScuwUtyKZdyUwwHs7FfXem/DAGcDMgsNxKaHIWvoV
Rv4/Y8DgILn1FNyXqb509PTriPg6wDC+esSN8D9UBc+t7PwKhJtgjvYVLtATyCDfp2IIHpXCRIGE
zogg7oqQ3Lzu2CG9yIRLxt/ySGu4821BsjfurKjH3EPSkY7QdQK+op/w4to3xE0n3t4rrJoz7eRl
iPC7DdHqbXA5I8P7Rp9qu+lYqIG+Z03YiRHPmNqhJ+sdlpk4ewd34OFcu53J9HUhkbRakpPHvG7G
oJ5OqH2tVvQ7R25eTxrx3HtPquYsGTweQ9V/9ENUwWFinZrqBu1hOoI+wJEZFIzAinJjTqRoVxy7
JGyqW8niCrfLBmAuwxT5TAOb4b1nhOJNA+ld8PVlnrNHdoBGjVX5OFndc4n5bwlEcFsTOP0OFTRR
uuvJdpoVuRhtDwCfdLq5eQVVbVTkzhVnsVBI8uXAC6xQLit+psuI16RPKnMYxshG7heSNLsSak/K
7veo+nU/Sy6lMnS+wqSaf/lzxtZhZR85tSB+A+/BDJCLmg6M9tQnczwUeGnHxjXnalkeiwIOqZOz
MF3LpL4xsMXZITIwlOvG1ranr7AlvFUXwIwZ7jISrgbELzlFObVJ2AdfWavNtRzIQybj2nlvGlQ6
fTA/TmPLV/HdisfB4L7Hd3HfLWxXy/Cd8ba5OX6GP4dH1HesZ4/m6l541ZPgWuTnJL6S2fS+cHjx
R6/gIGZeokba22UNjmpG3e1VPBFYCm7Svo0zgeh6id6ZKIN1Nwzfyo0TkFcZ0R/iVgd2zzPX7Xzu
QYQyTX6sREWT0j9UXhjG+YoQQLlIwfgp1zElPaBL4eyt6LG5u784kaNzBOE6Nzb6jb5khc4tQQYw
15XTS9oPbwIYRjp7kaIB6wo3AWYHEqcsoK0kRIWVKVI9Pa/hnqUP/G+ftzRQPXUzjxNalZRIJGYc
M58O1ILiqzbVNeXH2fGI/eIvJ9u2iQ5jYv1bej7UN2v247xzDwCc1j9WXz3Y0C/aQFk38NFMURHh
+9Fo79fCezEZTo0oMiGKUFIK/GiPLylgntSOMaPjSwjs/cH3qtd2eLNtvLt2aF1qY+XHvMpBeLjO
UZMJsLC22Yk8QHgbRaAYarzQaZXGq/paDBYXlTfOLm/hLzjcwDgQmr1c5XpZBYkbAAdvtk2B7TDp
PRSULfESjkA1UNcY2Cq3xBv8eHXOriXIEJ4F0hTmkEEyn32zZsRRONxidG33AYt6THT4nE32LsXA
cqKeT1MJcijZXFPL4CPwqp8iKgk0YF5zHww+nkdJNY3IYHQW9KwlYiXfZVjW52w/Vj95dmb7uX3u
UH+dLGaFhZ4JobI16ODJ4fW003Njib8oil8lPTEaon8WxU6VYBTxPeePEwbVrllJOzLRpduaVtPy
7reIpsOwJLOzm7+tuX0pPLYuVYbQuo0i8sc962UZUorODrlHwMwHYe6n1sW4W2ac1prdZ1wVjEK6
HNFa0qk+djSGNxtDk/uUOjMlhuuc9EYzyGYmbN0S3Zf5sN5K4R3tnCyNymiJZuvVkY59evIXymDa
rMesy1/KCtJYOdD5u+ZB0PSiHAw/q8b865ne4uwu2x3DdC4xpgPekvcnN1XuvbZKh4OoKHbSDIzO
8iw/iobkiNUDtzivNnpJDSp98iVgNYbqlsIWXJf9G7n3sFHpb7vKvcFkesmT3EHe4T84XQILMpwC
lIELbs4EUUqjStwHzkc3q+cOkUniNsFZlvUf6U6UYw3DRu69dd9F8txAdTu6A2yxurCuQeozQZpa
zme8pKvuDpRyLPqbwTv6QcJElepikfqlY0njT44bi4i1UNO3R065/8rBuRjvnAdgUrIoKeI1o3Jz
XM/sJrWJT3z5yRCKBlBAzm8l2TGTDezDBTKWiUPU8uuCJxsWxIuqg97q/ihZWSe+j6ddhSDz3JUs
ODybc4FGUR99L+2O7VT8SUVpLiZszgEFDXdi9FP05GRS89xMNWDYC3A8TwHyKpTnPm/19NA4GaFn
cAL2URNsUAGGm5ZQ3P+tQqipuQhZat10RtAV6uxTOkGfCwZgBwJyXzT8HW3k77ZGI4q3DzIeQky/
TOC7pF+5RS+vmT+C5NsmaqFX3g2bFoTfcLPj0qMgGv2Hi68QP339Hco//fKbekkBtUk/2gHIVCGZ
wmngcn3d8bNHljqoEvN4/tUlqdy57lpQt9LEYozwr7a9fmjgaSYnyq7zu7+9TgHyVZG1q31wA3zS
3uqIz7eNNHQxpBCU7Fr41flI1y7nVe+6+w7zZ2RsdZD0Dylqp3A+Ch18hb35aXz9Z/Yh/oej8xms
brH/b5icx3HBGlNELtsLTZjvbGUb08k0x65rfot8nZ4j9dnoor4nL4uZUFPORyfXiPqs8ByCFS4a
kTBvd75XN/MhdaUush7C4h31R8x2t88RHXjkaMiBorkK3OlaFgn6b9HhwW8ad892hKN7yioi1pt4
XJwPnjhurC7EytAVvwvcTMxWe/85dcQPozteB+/PMhYfKaKmqJixvXPniZkfzyTiHKwI0FZekbSu
yyvHyYb0Iia4zfY6zH9pp4LJnbXpGcsWErPUemCAzu4lTd+cUl0W21tZoGT/2izQB78HLTiDdMCF
CFTSWu1D2A7/1UjMXCJttA/R1wxQH/ulYe8YxZUrJDzj6qXU7ci5kv5jPv5Kaezua81qRnqcbKuJ
jv2Ixs24zY3f8dmiQEYu7eKJwympkGk6tqX2fR6RAhyw+GLimypP/6SsG2vVXOc5ac9+yehPhpJZ
16NpUP6UCmSn1Yt7Sq7jZGqKCI+wmSFiKMFoYbSntyFawhtQAB3T9VPq2TX89xxF/GolfmzWlv7T
/y7L1bDMaZZLqVjj6opjLbLml2Hm5ZgcYgFKzeeurxyWYhkc+TSeKlm+amasr3MfvAxOdNTbSMPJ
wJNbjFIuvCgEwGHHsJhcXEIRHUqNjKvukXTPXhTXm098zpGneu0XkuTwOXHSiaUarVkXlFj6SvtW
hq86RILSV6rDcqMflSWJbM0wzIwU24XPLYlh2uwSs1GMmYnAgV71H4YtV1EToz4QksZXHT11nfL3
gFcQ4eIu0MO+zABMZdV3NqHqnqFjzowJWRrNJF2D2NNJHBafZfleMSVunRco9ld2BrvaffEYCgNp
qCwHhgupslRcAN7J1yW5YcHwWSwhi8p39Ke9y+eIgne7CRs2sYItfTXdIWomqmoK/tSWQhWlHtBw
HESqfs28qcYNjmvHbJmLlNga52wJ661ywfJNoE6twtmPNnu7LmE8KpaElRfrcnAN6Kz8hxBAkCna
J5tBF580iAGLv+OO/q1l8C8i3g3l+mH7b4LdOvE1TV8/oxM/DcCrRru9ZXP/gOKJbNzVB7S+ssX4
b7C5AcGtS4R/E4rAjaCdgT5g18DqF3ooBA9pP/fol6we6tngv9buU6B9uOkcn176syz/WjfglfjX
6z9IF+MCfWQDexhpFp5cGx29nTHZTYEORVzfJUNZx/qj64SMCoicEC5ZVjMqexeMp5FTxLM6o46Y
DMKkGT1c48aZREWi0eQxvlFawtbLCOzC4Bsi+0q8e8t3D33IbgJcqPohLKyp4j6TJ57Xp3lJ3xeZ
HyJCopa6eOjxDNQWo0gmkmBGHd5SmhzyAFlXDvpTR9PdwPJly9e1oXOFhKwpzcam/Te2YNEGxG8G
gxfPeAEKGl29CM6slPY+oTes4wq6WdYn7HnSrNubjZOk1D4I532N66tu59fMUR/CT3sGahU2rwmw
guCz2zC6T55AsLl6Q+8fs9QdDg1uD2ZPu7rnfImm54Fhj9f/7thkZFjsGxcYW0sDmFxcb8HRk3Ci
kaLqi72XPiQO7x0NgHgLBrltdM7KQVn4vOhn5vZPbvOgLHQL7Cub9hKZV9fhIR54VesjsXs+3KVJ
f8r2uSI8Zgy7Hd66g92uhzF4mToLTCnYDX4+C+Gt3yDwzG9uIJ8UKw2aiLuIoaPlJTsb0Xs9MtAF
6FtrPCLqZ6D24jO99/wvfwILYVgIhwBTUn4FpoTD2YgotsQntjz0SAz+IWtNzoPSKOxFeQ0K7Kj4
4KAVsPrAb4XWHtlEgKlrHf5tq4KACXfqE3jZmzcKYDaRvB0ulAH/GETqUi8VTSa22uQGv5DouZ+R
hoS/9DrhX8wtdVFaQxK/Zs5vAa5fsckg1IFQXHb5OQw3FEoZEaVZNjw3Ls1jRU61l3q/eu7EV51Y
r3aroCVrKXdrr/ixZufW8IyMrohOPc47wMG6ias26k7laJZnBmCG131wT0qV1yKY8gfc+vmpLcxh
Nd8V7Cn/T5KCVuj/PyRYx+YeIMCiNWMVBAlAjcHvNaK8OBjl2cGTs8zEmx93hjCbrfaViomNgi/8
uBfenxzYzH1lq8+aURMBQ9TYfmpzuA+ACLxMPltRypidEA1YS3PcAP73SrBEFg9MAFEqXIvHiQH6
Pm1px9es3jWtLM4tp8mIpCar00v/Vs7mryrX09x9uUAZRSSJdWp/RkMmV8KzgtAw5WJy3nQn0MX3
DXAfR+7KKdkHHLdcMlwQ7uYxEwtUTvVlQXxbXZ/h4LrEWeExm21BIZMggwOsUPpUBdZpcjBEZLnP
RLW6VCENVPHkguLpBJxt/VZ+SEDc3RJ4qM3MNdIDC79B0aFAxgjo3iyWFciPJZe6d0fLhGOmB3OT
5usWBAhQIHSf2eadJhdZO3OhwLWhflngwcOPOUzRG8DGQPF0s6pLR9k72dmRFva7wXYjIcKHCgKV
mC8mafZjtpzHyN8FzfTdMyiei/6yyOqp7+b/AEBE7XvTKeTt/YFJXo02t93PyAKoDKrs20SUumO+
OYZzWk3YQGkXwjYd32YpAXukR3QYTJH9eBBzdecZcWXzDsEV00XBUodFwaZ/osKbWX45hzKUaOid
HW8r0nS0MA1ZIeUuXOZTY1lUtiWa+ehB0Dz4zbc3INpYwq+24fM2gzaKRjyMUbYyj9K/h6pANFbB
PxQPfVo8E1e5r9rFx4YHFS6IoMy7w5u3ZlDRebT4oHtLv7cL969dfdV5/eWswbe99aNTyDBpwGIG
KsvUuMGzxP6cPSQgIYHjmBHuEmldfe5gN8Klk/GJaJPxOuZGYAKS7L2Hqb1rSu9DWxL/tMATsaHE
O/QYdfmUqyU6bFybPOw5KS3eSngdLTkPVdf1F0KTg/uWhHPF/HOi4TYu8Ta9djjW1KefLvc6cKDk
luJdg0cR2asT4ZEwuPTunZElUraypCsj0i0ljZhlChTDdU8zALNoNS5ZeUwO9lHnx9kmYZ70C8yA
yjkxg7z37UMq8Ri56Nqi55kJoKXW18Lu+RpB/+JZ7rubONm5nfLhqnVzK928jYs2mZHy8jHpCng4
XoRtIVM8HO5O5Zyq5bViftN76jEAHSigf04iZPPv3U9gZ+0KSRjfu50+fBzz0lOHJC+e3eXbdUhd
BVM6k87pclRMYUnlX037EpP5PAentvvsP/P8Bap2OW28+nsymP0teoVg6yS6Z6ezNGcvgCcxfITr
sYcMOMzYfG1sdsiM0hFu9+9i7PYpBVgZ2nvHZ80Mcs6I3xInaQJOMvqzUBp2XoA73ZlfXHtlt2AD
hNR3fRnej3I+TIx+aSITSs9dXjUBaTAFW4l0OS6lE7GgJwEygNgTJdXPyEai7GYyjKhKz20zRsAQ
KQn7/stywvcyse+TFTfmQt1qDSloPtbgMdSThy2DKtDzOe3Bl2K5Kld1s+raYjpXYvlc1I9AkAlA
yOZZCfIH3fa/m4Qks0n74JNH59yFFkG8rT/HFTSSahTXqSwwnrgYqP2XqC9fU7wj3eIQwMF2u15Z
fKPndpI2OIzFn1rWZ6afvx0q7TY6BB5hpLa893i2JO+vjX0uWF+b1b7PesBzJRmq+IRGdduaz+RB
1d91f519jOjYWbjQcIUo9Vlm1PoG6w9sT08O+2keXmr2ZFzmqwh/eQDPIa2mLiFylHr9FB3RzXeb
ME7/s8fkUaVrLAJw/IFzXymaV0GsLrM7Y60YWhEukpu6NBoD5y/b6m4R+71BeG8Nt+qSVzfFtAwr
PqVX/TPnfcyEE038U20uxN885qR2RwWz+fG7YZFAlbFfyWsTK8vOoUH2+jnwyJXpS2A9aTMD+geF
hXswNYw5YOcUdF+NYZH3FtkWsBBCHpmQO3nAThDSh1m4ON+JPo3t4dBhFuiQf9bjwWl+cVLddUDN
a7RrdurDvkTjhbfUSg+huw3KwZ2t2XGhqOiws1Pi8zWIDkPrZYCs8wrA82KIMsMYWgmQB6Qddkc1
tfHEQ8Ly875DZ0DvFe5n1SG1jLsxblEBoqDCIAerwSOy4C1try2Lpa34QrescSJoG084fFrKVoLt
uqfGlI8kkTPpZ//Q48vsjqif42wlBId1JWZa44W/TAhaKKvigHVtwuityirWItZhaH/nWzon8tA2
+K+CprZgGxw0G7PVhh1QEU/H5iwulbqxKYKVMVOcVj7ynNL7r7SI5J7BZm1TKn310gifHhFZBbZ5
udrLFtkbbxvipnkpo3k/giCrQX1xKgKB4GRcxS81FsDBU9OSt4miUg/+XZ51MAwY0gKV5u5s3HbX
t2gdItxyTymayzvPvw0BhmbcIiIo40pF963ehhHuIazJKmQsreoL4Td7BROl08Oxn4Zb230sgOoG
g642a7dBZ3YWq4rJ8zlGBeSfyc+XnZOOFyyWm2VkIuaO1HmrRr/Lxfm3VJQMTfFQ+hL4gXWl09iF
UfQYRnFfIkJwSE1hXwZuBkb4V5mEbxGLNIIZIHd2RMYoSFGIjlxZP6mIYlWiJGnJUO7FLkJjWXQJ
4ibyV/QTk+8jHy4pxFV1VBd6+pd36KtrWt6EhPZr3Ws+bh11gC5Y1y14lfsi50t2/3lO9tOQ3G5F
PGmrYFXdhGw8jn4h/2VNfy1Y5O4zK4PeC77e6j7X1nokO+hzFfUJuQLe5v9HRmJCmvvu6PUtqY32
tclYsfPopyZg52P6lx7tTZzmbwFsQxZOFgfyItvdKs7W2Ph7x0Zqm3s2CkinYq4XzQjMWXkm9l5G
6lfaoY3E0RmZP1H5GWbsgtGaKNjjzXTltCZQgaghyb3e4wtniaO6T1WE+Np4i7L3fsmgojk3NGib
lCy0nkb2Dkcnc5q4tNGZLqNAhz3cKibNyUYbS/vXUjJXsLu62w3tjzuO1bmfKBsXXEI9NNdtQF0U
67fxPE68HHKs9Au4afJvNrz7awPoKLBeVlXdW+FXY1/bGtWkYHO1/EXUzxNPsFMwAfEP24NwnXen
Zwgt4RQoK1Zee/RYQQRdwSbuZw7dt7KCl7SWbBymYl9H/015ZnHqDxSY4iFMQ8ax+yFRrOpSXnTk
siz6IDIwvOzK6CiUihcxH8QU/lIi/V7MRRWJfUQjdm6zFnswXWU5lwcifMolf2QPxEIYraOE8Lgm
S3jMo+XJshXR6cmYXizBkzqo85oSDpvirK7n6SiNdwh74nUiCyQqX9nTtGd2Zt1cRDWjFVSHmiOC
tabzynn7mc7kPspEMDGdrKdmoCvzUWENgwcAgzyKLrtM9XDReoX2P3XPWUrIcdE0N1qMk1OBlvcy
FA3YIPu+OlbS/m25Hm2z+CkHLvxkzJCvd5/2Nj8pSZbxxUVm/WOu3DXGzaenU5qCJxqXY2YvB7dt
9jmEs36FRz3nF2TPd+3o7kI0Nuilfuul/ZhaCC8DYAIrJCl8bl7HVZ9cl2fMFT/dMBxCbKT8Q+Uz
6r2ARcayccdOD/BHGkLqQdxSBzXay7D9diZTXpDEvgyRHUtINEtC5oed/1kjiaO/8F+pma/B+lcG
ebKTVveIp+dRqMS7w3LzxNt6CAp7l6/muiIA3Ss2GPYCdHKB+k4jxE5pmmuyr1JxEb4mK4Lguqz5
bbKVfEIy5hiZvKZZyXA0fBwqgRElAE5gLhqNce1t41dgIthjo6hVFMunyULSMQ/R8zphvZm8l1x9
oweApDwztkzV37vVGQ7aQ/tZjztmQhAJxAOyYJRaPTAYyenqA81DHo7lzbjPgIuvjk9WW/5XNV1c
syro7PcFmbQZnPvQ4e2nYbRB8XtBPHoNtr3uZW2mh5kVs0fjPETJS9CKO2ShuIh2czruB1CcXj4f
i4iEWEGoYZu8uBRjc7Oere4bkZQxrxEM8ZVsqs6RdBeUjcr/klWGwgLR4DLcuysvoP/hMgGqGAi7
VspuHzQrJv/xWjSgCYN0F2XAcFyoQVZ27j0+kPyVMxqKntIyeTO4IqN0OvRcH8q5ypAlHkS6hCRF
nyAh+9a484l65skFqzZ4PK+dDcJBMdJjolR08Vg1B5nwTcP8MXUYCUIuHkwfdxNkBlciKfBeMpTk
2Wyf8uytQBF3z2kwhOd8i1chfxHSV5Xof+3gP6xMg5atjAy8F828KgYieMqX9zL3TukgwsOi/aMn
vtcEZ8oyMYsjGetMXnoOqCNNvWCvXf9iOdmrKftNVsqKUpvstUR0Tm5I/myl9bIrnm2pfhfUBSar
fznT8CnG/CqCtd43AO2f1wUbxJy8LKxbUpCgMoleU0KkkpCxwoJkNvPsOP2VzAiUClYv3tK9L6x8
YzI5BrAr3fhjDwRtmk8ER/uIzYHIrEOdyH0A/XLU3E8BkLy8h0iCqwn177oOX2G12XENEThzzpAH
FAi99CUoiNxa2mGHhf6imeiFqXNePB/u3LwQXNYMnxFEOfLVd31F7ta0DoeBP2JwumY4baeIcIhy
lOdxSLaHUSMnn6nbhIxOjR0kDGmrszW//T90sP+JMLhEdEKBLK5JifSvASQKjKaNsrPpy5fsPTP5
JUo+mpl0NAuHS4rZahZ6a30nWurJ+Rki5AtYs07dCt1GT1E8wqNuHP6d6hp31eqP+PJ5pMAHQSXP
dkkTN/Nyo8wks4+EtJG9HwSIEc56Gso3nhGVPHmC6qBBsxUn/hCPVmTdhQ6jqQGOSO07p0GIg871
ZqCAlmTWFH5XC8Jzm4XB9pTm7wTGxEvKlQyo6NwXhgd4dM/jGn4vMv2pSK5xLaAgITfe4ATYZZGf
oJ+lckT5txoWKYSgl9ktqlkoSd9jeMvhLsMrrwn7jQQOp/DvXRI+PBQ8SmWfwkGhuAYlEQosLrEd
H8QMIbh0wbFlMC6p6dCUBUS6dfdadMeqwkfLW9CMII7dFIWS44HdEekMd77dOVhTYtel22P5uxvX
4ewPwfxCdM9bmM9vSiKPyMGnJUNGn4oaPulL+rZmbePEW18ThJVhMO+cGQlg4PrfnB9vpsB81fyZ
AxmbhOarAqtLPneeTfcNc6IaeyDZg+U3MnhyWyhYpRWHY0gjXDRcMj2baJn97VACsm37rev60ffH
nUxS5NkZH5OFYjx61KyanalhUEad0njO1Q2il8RKj2F1mNNf2bmq1Dkqo1tPSkpNOZk4w/PiMz1z
ffICALoGzsOiXvtw+pUMDPvJLRE1pb4hcGBqCAO14YAQMwAcpJneuhCa93xKpf80+ek+0sW7tJaK
FZY8elZ/7UrxOM7iUVFrkAwNeGVs95LzKEy/fe+W1YIm9b9CEjBedoAm/lPVeUHBHZDDN3usTqY3
C5lAx9ppKs19QNgfbXpLZx+UUDysnKEQ4ym9wnOPlHdf2B3aXPe1cLv/cXReu5EjWRD9ogSSnnxV
eaOSSlLJvRBqGSY9mfT8+jkcYDGLmd3pblWRaeJGnLilZv4R5gG0KDD3pXmf2ti4u5oxharTjU8b
Zz2BKArD1yh7cgfvQIHZmg3zoBp67BOsDp6xtjrmY1b6zO0fQ07yMogGHlCcUUXdk5Jg5rKjJhGv
k7w3GuhEBIX6qxL+sU7GX5jvBEbxgU0uienmNOiSaiCsDWnvnIWnB9Sy8qGR1j7kHlY65YukZGlq
4v1YO8+uARQhwamprIiERD1j6KZ5poVM2tXgVXDSwLIlQGdTa5H4C2nB+OdbFq7nDDORaku6deK1
k+fr2bEpakpOUW4QncpfowGBQprphfn+G5rp2W3g0MKIxwO/aVsJdCrfDAoJlRs3C87eaDNmqW6D
WSWL1jmKD3vqBmv4lqvufRRqtk4cZZb3rQyul2ORPssw3GXmeCBdtAemYjTiy4t5mliYeOAfBq85
diAU84FRBa+GUbyiMvLgZy9xHXHsD9XG4joRcTMbnX5r0KyUAR1R079U78wZ+ltRq2+Em0NjZfcc
//90yB0gVmCjskWUbUNAl+W1r1uaEJq/HliK5VhPE+ZBTBm7yhQvI0eLLhE7WcVsOuXJHOdVbnxY
EYGh2o8PiVEco4SSLz8CEGL6tPhG9T8cwV8YNbaOZrjnEAcQMZdd0VtPKCemro5RnH022TDfdWn9
PKZsZjmjQTiEv1GXvodV9mv75Z8/6g87JLbYNB4RDJbyJrokA2OQ5kkpQHEtA66Y2GEeod4T9zDJ
JC3SeW7sO8CDTD7fckcc42zAP8v3hNybU3dXlCZ0t0SAHcAsmRTGTrgxBoeGt8YPjEsbDX9T6P6z
GCU1/WKkBloi8F/oFuElDc+2Z77Tj9Egi08fcVqeJwaAQ6yPBfE4AsN88PjYk3Y9g6WK2W4Iea8G
dpgE4U2B5gje8nI8kvEjo8vll5JgAjHyFJoObjfDIzlmqqu3GHjxXmo+Y8vCfYKtJYpopO4RpRkn
lEQYIc9y4lPlIezZe6If02M6XB41q8MQfy1M3EZwRMeTB2c+z0AB+W11Z2rrx3OR1R2ZF2v3OTAq
uR4smjssllgOsboBf1xFZ3SBV2TBle6XapGI6BjtVj7yoCih8zRftYXvLdjnkbgTtOVKRJOyEldv
oAPZh1630Cma5Cn18hv+jecUtmEBFJXDG771Ylsya9N2y1Xa82lprZ90ml4NQd3JwddVSwdIfZ+M
ySH2vklXwjkNnypbZRtzGSmV7NaReMYBs59LImRK9RDbHIpucxorQvOjVjxTKAx7Z7I2WAihNeTO
qfaoZq++Sa1cyK3hVsmqL+5Vz2XQlZsWRmrpOpQWBuG3hgmXVOF17n4a7AXroQgMDtYoV0HNm0my
KygAkcQ9qDhAs30Jz9Bt8cfG4Q9e4pXRzR9eGn41yGpOxegH1/iVbLIm6w2xcmNbWLgs655Q0zme
/F8P2YKcJsZZNwxOXgE+a9jVwbirnSBa5X792rj0n2aQn/1bJT86ZS2TMF5OHuXIK/dNYL6broNX
ndGtSOmQdcarGiihVfqYBthg6DrQHYM2G8UiatXG8KdbCJ6lNxkjE3qZ7fI2OtjqGlNBa44dLLg1
8Z05ZDA1+i8mJx9y6t57zeAiy3kV3fj/1fSnnb6LAOipXz8GdXVgs/oyE2+r0oxDaHnx42KDUeJQ
55ggK6Bc8UkbArNadyNh9lR56DVWNh39xr9F1i0UCXwmL7/L8Tm3TAmd8p9fMQPD/pmbM3cLY+uh
5SwNfNuxphdkeLYNte79clfk7I6QjXJdrzr8vwVwvJi7BtHiZz+hm8GDJJk1vAYWXixN8XQrQjxc
2H0NeZ6t6KIzvI4i5nBE2Nq6xiZHM7tCEQ7vEiKxkY09n3ztPhfpsXATi1hJ+inFZ4x0XTt0rFlf
zPZO4wBdEd0D89ExC0ihRjYfuKaaBtuT5T0sxzBb3tU4xQNvfkNY1hqBG8ZZp/gUp/wYcuatpI/4
60gYi+U69goA0Mzp/K75F9MroIC8TWnzEvPNNlKt3Mp99nx+hXg65+ZrPT+Th1hJxoga6r0W4iUy
+aEd+4f55R3fub8lSkv0kAIyjqFMNzIM2eZWaXslqWAiZkIwrsVankkm3zGjbValuqMjyTOehfVe
WSZgXX6pbAbSj/E4Q7o1p+Sg5kUexaBHwfyU+R9twCdddE+kw7clxTxhIiLwbAlAMiI/7SUrMhSZ
hMEkc585sFGmp+oqu2ozkOdWKM9hx0m0Asnu+GDp45dsSA6Gyd2+nOBGtv/awt0OGHeTMX6YjRaU
2JE9F6U+f5SoPa7d41Cgu9Pxsf8EqOj44gz4FIE61AQSQ6wGztzwLHl45+kG3KZ5/uoQHmH0h9QT
3gvyCQ10tTwho23DEi2Dp964NvOj7Zj7obNOJj4qcd8FP1kOzpAiDz3orbcgCkCI2ZgrLDpXOYSv
rIm+JTrjXKMmUOx9adNiw7jGlb45cEg7mikAgnW7uvpQWXg3LeZUu+rQP4czBIEj55N0nSVAtcbs
xULG7tz+CXqZUT46ufnktGAVpbfWi0VcEak38VCafM/+vO3y7jJqXA/ORVjuAQDJN2PmLYgmnGoj
UoDzaufZMa77x7riOjRDuKjgOOjftkU1Thhk5NV0Tqxqay8z1Cx6KWx89QN5bi7l1v9IceS11UTV
AkO6rwUdJLijWZ48c0J4Bp6U0lZcffkcoA0GnU38PtNW0FXovd0YBYuRmL7pvcFNbTW0/QVbLhym
xEUxJWcxAb5VxTbhbGVIhhBUtBZZuV6SZU2jzpN05c52wMxWdoxkFj3NnQc9DfLNJD4Mek0EwKkw
NF4EV9AgusRzfkgL0njTd6ft98ZxziMOuSQCsNylzmttsuxnGowGMxHSfTu2nX3nY4x3w1PhHqPq
VrFVdCEocoCFpceQ27ROfd+uWro/MIXv9YSBchqCm9XS6IbDa+KooUprQ9xj74ptLLGD0E1LHa4F
F/es0/qvtmGBWkxhUg4qcIFde953XL3SKAfKyXFn0vqexZoOBST7NAQTFky3NlSfdj49LtVBgpdG
mflDxoZYNuKQBhXzs/6gQuC/PEl3EMwYOYTu1UTMDCO01aREqKpn+nmoFms3tp+FiBh4ZEZJv4xp
7pd+Y+66pNiNcT9gbMhi9zr018Ig7JE2AQJpdtYsjFZDRB7m4Ygd1h54DIvpUYnsizTl+zwpwAHL
j4ZWNBUzT5Rrf7pdTpx5l5fT3ZgxcWu3CRPZqTLQw6PivhHi7NNNaVgfOnoPas4ySf4VUK4Tp91J
T9U6luauRqJmjZr/Fa7xMDXBdsw3WLtXMIXDod/myJ0ZIKzY9X+0JBNLoo02YN+4xs2Mkb5BVgHm
FbrZ1vQyWqsSg2RBHVx4RHoWgoYZvfVpCWmBQcZFkEAjl9C9i9RhUOzEm5SxevTMrWGrM865Zfgo
e7FXXF3TCNyVMvznTOU7kQDXWSq7SPLjR6OsUDdoSW/5mFxbqnxd3EaEGyrS6WbzjeZJ7+qCy2Hy
uyzAuZ3f+2LXIQALZYMHbY/ET474S/c+9gGVdTzC9WPo/+JbQwAHdgrz2kK8W7rk/Ba0HgE2e814
tWWWN8k/Y8LVH8Zn3dq8DAH3/mgvjTffHgna4J+innAhp/WYo+iGg75qposhM3ockdlrrAN3OrBe
k9qFcHty9Kvil57Lc5J95+HNS/aMN35jjkxFWj5Lzr1xPB+inIr6MX+Q82MyNce0Vz9CWCsMp6uh
a98jWx9JeJoTjpiioEKyl5xJFoNhIV9BgjymZXBJ02Q92tXNBx9XswkKCL0iMj+jSUPPzM+dVW3c
+CNqQMOZDzDKcEbh7HbvFYi8fHrxOCrR4i1Q8fsdYxKOgD2tG/62L8XqKSbvjs+NqrB2A8T96I7u
Ks7tUwurrWwagI71yu8p8oJsWjHuCsPfLO92QZdjl/qRZJry6MnTfyPSqQOXNCFM7xjH1J+vftA/
Sr0x3XIfhX9BR3VtS93WzN7bbK3+a0i+vCDdaF4rNJeIpseeN8lMDH69Z7v/EJNYem33FM+tdflp
ZRQAlk+Gqm9uupw3nQeREuSjt5Zy2ajG/mhkvKG2E3C5Cw4WbpI7NchLE0uszPmmkKxdduYNj8lI
VtpS+bH3ijXTrHPj2xuv6NdSE2GLLwvobWYo5AefDDAu+fgKeTViSxZLJJg3w02fBQahwR64maBg
0fuWOP0GRAEMyJdlFYy9u5US08oSydXLftjgCVHQkwAfOy+LnWDU2+d/tTniD6hoWU1frOrRo+jN
/4uZd5rWiFvlVBZPLVfvRP7z3T2og5Wyn1un2BkB5QNEsWX84obXBIM5u9PKoI3JVbcBlDVTSs7c
JpNYXUdbzS6ELdakes7Ay2iBjttmwLqzWpF76YvmH+bCj6hz+X9SOmPGdCEvvJpr4zA/jxNy81k1
vSVF/2e61LgQW+nW4E+gf6Na7K3sm5tXRCsLmQrUCHytzNna9tPsE+c2jP4FasGuJ9J29gbCg0Mn
L6osr3VXundBVL/rXrnryMn9176efow6GrEZkxIL42DtGmTZQNscfOch7ZzwmUQGbcUzn60p7Y85
m38TQDNKtPyCtKqGDSkllEe104WJrcMrKCbj5XX9mNqQyckOhWm4hxGBDEGl/5aEzIFNy2bvlU/w
hKrHPHth2k5Bdd9gmK213JtVk8NWuDksrlP4b2ABhFpRet9o0+X8qfu9oA4kBTx3GLBf58HNxKQ4
wTekxX5rk6w2kC9CmpQK+ZeZ791UbFHLtOTCVKzc4KBdsGHpFuqIU33NLPw9Y5UJBy3nSB7IZuOB
0pm3GKgYCbdYM0sbYyMfe+SeIueddKKf7M0EEkf94MKXoD8iLK8DT7OwxGFy/K0BNpIBAYtQVq2A
oawUdWVVuSXMy0HpqgfUwYeGi33t/OIpthNG98TC3f6GUzTA5wpiwkzn1YxHwr4VBPzc8KBBYjsR
JIhh07j4z/Vvgj0knvWO8OjKCf606Kg8IxKLZy6vGGU1PLe/YwElHIaZu7cVbzk95R5nXHxwMD+7
5UYbsRxj8xmD32S4N9WtBUhNu0ClKMx9FLW/tv1/47BJ+ucUNZhMyRHJKAkwAQLWzKmOdMOXUJ9q
GjxDJofl/FR1FgYFEP4DBQQHn/U310fSK+uhuU8I2XRTfddeuvlR9b+1cQp+e+DWI2BYWIciOZTV
e15pLFjxuWCSVzbJqdWXHu0n7N4KbGigwGXSs4qCNKq3Rc+7hRTJXZ3aLtCr8g0g3p1XfWiynGJa
0yEQcOy243rbots7it4VFPnFS2AwqXa56pbuU1Wjb2Adp1YHzR++cxZeuipYU9UO8gAozF3EG8+k
jIyh32HS5tJiJniCqlX79f+Tg5gBFhZbWLkzck4N/hIo37uU3EToNiUV1jEFbhqsA8pvSXDeeHKd
z6jx14O9C2CPzSnvARtSMD9wkQCTV1ln19jZ7jV9Xvpdao1BhwMIAF8AR2QTZvb8VdIlB8EuzfAw
IHxM+IoZObQcZoz4uhx8frTQEPbmo8mJ1kyktxv6ImSQr83EpDlNUC/17i4BXtp8RsRfhLSI82hS
vpUmJN/sM7NIN3BM1OqqvHMhm7MHNL6oWSvFSvUfLZ+yzSZlskhV/PdAVq/zrpFD0rWE9OXBP20O
PmaionrD5ofm4reXHgd57nzhFAgpFLRqTp0DJLGYlC8BjxQGxEDZMop+PGxjdxdyiqztfVMxcMID
wyUR9BoROzoXOeQMt/8ro+Go5dVPQZtARsxgcD51fMT3sh8oJYvm5m6m+2/EOIofBgJKBKEk3hZM
P5cHxl77LlJxue8YMRGrXcXOl8enVlGmUk1fUvNDzU+FpnmvBXZALY5969mTx2SpYvrDponTBAsu
QybmQAXLVcKI1KUeY5lUmoxRrS4FxwICcQJR1B69HuQic/x5xFgFOhXXrA+0fNkXoT3i8eOeyIB5
4pRGqMhElFaKdATutqB8KVXxoo3luSZW6hQcQoxUQjjH/se0hvda8kdIxUuhQAoNUcqA3VeIV2b3
rxUuQJBpfqRcfuzK9Yx+WTHcqTrwt+azA8+LccSW411MmVlYkUOpwwJCEmbLvLNo6kyI6hSwnssA
kuxgI7iGCouBrcZum7QLa2PKrV2dpESi+EGZEqxFdhiKWOzqKHq042KtBxmsRyQfFRXFBj/28AbL
ksBn811mFed2UQM1T534EnfyNXwOK6tjtJHI12gpeMPS/9JxzTo5wP8t3MgDyMEFppK4KJcuE15c
s5gDHA3MfXhLHYUj2GDfSxCOEJ3xc/ezAOx3NpKHorcx5Xs7iy+2YwbHnQ+pqFpN/riBWnWYGVix
mGCF7E8qu1b9e0eQMTQpg/0hGXcX3XfhK070o1QpHJTmEKLiWHjD2Oo2vo0KaxAblE7+ZhmQQXJP
pef//2Ix6E3H3jjZXOAMpuSBRf5YlvZfWg6URbs4hCOpFWRD4180RP3WAcMbRiEEJGcInqTrcLqP
9U/AlY8ukWY9GmZ/XY5njAd2SdTLldVCzhAUm9Umxc0qLeOtVatHz0o5lScfqYvPorIJOhK+I8Hc
LZxmv7vPAxQkTwv7M4FepWNOPN46HYmDROVcPesiZMjDzuGRe2o9pLPHqWJgJDUvYIu66U2kBSRY
KW+JJtQTi0WT0/xUOoANac9Qc/Gm5vB9aKdzmZs/A4/vq1h6FZM22k0uLHdRVY9J2thvHnWcG1uk
Z+hInAZ2A89TgsGHzD9YwgVpCUcbq/Ox64gFSZJbzbrBqsU7HFgUzdh0rVqsyKW6b+ea7pPpseZc
7th8d93ZkEDacJJK5dMSU1EDA59uFjmVEI7z/Mdo6yLnJ12k90Ue+bAdm39TeHLr8bOd6B3Lwquy
6FRx+C7rjGGjx7TQD35x7lADi9mupO+ntpS7YE4eMsd+JTAKHZyRLUvDUMKoNO57TgwAoxMH/bzB
CTDiwCZLIiG/KTl8jH3zz3QSrLItde1yZRP1IBiNXYFJDA9rlA8ns3eeC0XJRvHVYKqsa/5xz8aP
UtiIX21315479khWvCXxXrBjsE+jGv/mCXzmp0k+xe0l1PE2ky4bWXQwqpeCloKlmMAvD5nst1Nx
IOdgRc81oQYSf2tHJeAFzVWT3xspswl81FWEEatkSIRtk34nC144P1DtpNeYTZrkFMSLW4a2GEwI
epL5lMKS2GIw2nHGK1nkF9O7T8NEg/rfdq+W+B3ttzniDwUAyZXvLXbMpLC53Pzwlh9LZWFXK3av
OXebKTV2mjSJo+NbPuntlAzbPvwpUlq6W84qU5psl3O/2oZRs02Uc6jZ7YpsulggE4BlW1s7c76S
+MkyuIOyP0Y4IM0KB0OKPN6ldCGzrQ4TodoJEBGEknpqj5mUG80nO9Oi0mVM02bpfMTe+FSM1d6w
cVjVTvhdUuGcdv1L4tFcTkkaU5Ae71LlJ6+leaI9feVzT7BjSem8x26/t+uPKfzQZfHRy3HlifxZ
h5BqfIZ8hHtQidbFNSctn1kRRHfq3BFCK9t96rmOMzOFQXudm6WNoa2PIQFUbbzGiX6PHfhcLlRv
Fm8PLEZNV0O0Ls3ioaaUC47Nqky5cXJgXdqVrJgUMdB1DQBDBh4O5oisMCaEwUN077dRfFCif0hS
OHjTWoZcLkz7ohGzbMbyNglPP7q4DUuXMWyKlFTtAsQXryGTD7OmF4YLsQJAFbje2sNP0QmkBa57
EvUOp3QGYwdw8n1sX52i2c0GM6dunfEfoR6GIIatu+0KwaMC7rYh09e0HKiMj57EXNkMZDt2TovY
BFKzWaptnP6zp4Eu2cGnYNvu11ngQfDlXmKGJIWx7xau/ZryBRRcYx29AJMY+YpgJeYJa2+/S2Vy
b3EJ55okInedU2zY64bSIODnio/klJsNj1V7XObvSc8Q0kR+7ntOCllIOqEBK0MOZv6Zpl+mmcdU
hjg/7qXR7+O/P5VY/MvsBM0NBsFG5QzYS4uODJ9V+qSECU2Xhw0bSdZXGxX9ON2wmQqUMahUU3Jj
/b9r/Ogepzilb88DVTV0mGmyH48hdxbXHB871AE7da/wXjdCEbtzQ8LpnNcprw9NHBma3bELBd4Q
pqVm+rHYnjppHFwv3IyiOodJ8bjEJ9PwWkF4LFnLBm0csNCu/RnUk/wq0onfF5OuFPNL3LMczMMR
NN+7wVEoEXgmLMaZ0tvWZr4rKF42aZEYIcyxp9RjcIfchEzSMOCyFJqdPC0uaan+jVAEKEs6AGG7
+mAy+glYj3UtCQaQUTjsABCug7H7VoV+Xo5WBoYTuiy7Q03+JqCvhOtORK+iXJvUC4+E/wtQACI5
mdh128g/sLjw3ABMFCH/ds77359g6Nw3vMMFLEKPygQHcxBklNK3DzmNgA5+Zu6YutN/AsNg0jan
1DSeG+4CU3gfFQ8+JNdRZl8VHQv2z6ge7KY9+GN3KQpYh8STCJIOvHFwNZjZ4Aszp4N0xJPdj7R9
pueGcEXW1BDFaBULk5aTd3kohj2b1oNn2A+t5ELbASAdn60ZPELa+7+KSyxVba6jWSvTLWyoGzkK
kPzHum22I8KowyXSDX6EXcF7YnIpntD0isDaFmZ1S4ZpP3yXlrfzCAARwz24ZsBHnU77xgUT6emP
LkCLmZnWvI5yH3Anye36pIwSGoe1jfU1Gf23ZCrva4vihOX7gYts+0fHfw05Vo70V3pLUmaZ6fB6
+OhbTE0K0T4If1hn/rsqd/b8m035tmda4SogDEn+m3TFCwUdW0G6gRePo/pBSigpeKMViJt0anaT
nPFQd0ejxaDVim+Yqo8AlVqhngW9I649HI0ODw0YTIMy497GVNtnlzZz9wbD6AjbKgGQ+xKd0i1x
5TL1Tvh86q2lxIsaABA5/a63TeJgRILsDFs+fcTFY96hGTbZlggScy74CEeDTcD6jYYFL3FncTV3
RbhJkxsZQt/y9mkFoYiMiheql2Cgo6WvL3317WuULMWrz/WghrfTpwcT/SviRGu1T21VPwBv5jZK
ZVYDE8Uw6N6eHnIjee/nB41QX5q/urulyoVXky4+BNbUnamqY2u3cOMqPAojBln2a/y8Mq32BfeS
tIp+IjqQQg4/Ae0K0XzxcvnraHq4/F0Wz7jDXp3eBliOY/kfBg0AQuHjnHXgnsMfurXuSv1R5P9i
pm/EkxV+xJ4ObgWf9IRCv28jKhhrfPdbLlIFGei4eh0MyqNNAKuMa3AfmdGHNy0Xrmjj/hNpu+uA
/kh8ZVHW7ZyY39v45Mj3WXNGJ/hIwAd6ONnHAqkzRw9Fx2bmx1Z0KWdEXzHd4dzL7RZx+zOlG8vO
P82SXGnivUkPkub0rsPfpjDWLRdnuqOC5l9ajTvRcaiW8olTqsGgCQ73wXPfMGptdcmYP8BDzLG3
TM+lvs5e9iTc58EXX8J9zMZuw+D+jp7NTez9pYVzhlRzR7qyqqOvApus2VEcUglgwoC1xXA3sUiF
85/JNj9mB2fEuwO0h+P2rrb/JiVInYqDS4wuN29W+QKwEoqfwAkbgmdkWAvaESYR9sLy0HMPhbuG
+5ymMcbzPUmQoL4sMTfXMDYWi5nCu5zlxdaf4NE1yZcyodHnw1MeJSvHw1jEAEJU23BgpDARr3Of
G1rSev/RypzrklsqaiypzNxHkBCSonqHSl8wMMfxN6wAVXaAN+KxoXscxIKj1xIb3R3DSLgz9hYr
1yGNJFIfNb+AMrjrkUXWAT0yqL/wXcJ90t9L+6BvDFoEB9Bs31P8xOcjT+NlJBXsJY9xdsUIjv1U
1A5yzGuoHpIeEN6PRHGLtmi2Q/Ci+od53g3pOVbk3dYUxpULjOujxJjXaeaeZr0RmpXuCL3wYLHS
uH/mSIUM83Ubgn/DjuVP597oVi6I5b7h2XpQ8TKsD57dAkFqTM9MLyednGo72IHfo7AZPcn5wQ7A
w4P/PuB4IKy7XiNKNu6Vd4rzcc97pXa0CyDQNA92/1cIiWvj3mZPg4nF3YOKQUP1d4N+oFKhjZqT
x4Zej0Rlh5UpHlpFeVcrLv4paW8uEI/UvEXomlPuUaAIa/IIcHGd5Aajo5Nm5JgzEvUvLb/7qMdv
aeVi5yizeSjHzzyCcybG6IJNolgLUGVup4O7dkhO/aTNY6w6enMB8bIthDn0Lk7tHoaEKXM2EgdL
P03ta8SfhGwt8jxkqKlb90hDcILwcaRJbu6NoXjxArzDso7Xc6qLhzlq5BVX3Tqcabg0idxsnKQK
NlFqACy0fZuRLPpIY0C7SkmJr30sBfhXVmJprm1wcOeZQ94fNtYEeOsmqx2Z1xYAOCtC43vmcTSi
S+eCHxuhtLFkCzteq6j+anHeMXnP300jpJ7UOcDWibehsv6YCX11XUH1IlRqFvzoKMGjU38FCD8k
i9vOANdxNxxjAF+nFnwaFvGqulfCyemhaDLGOlxzrbCP3hy7hwUIl2j3/982HsixOKhwhi7/K9mA
vZFM1hPdDfkLvnaXk32DeeY7KfECGH0yPYB+ck9pa+OJFgXvj4MO5iyVHV5bXFPuKQdyMdI/KqNy
H/wUGlfbzrT9ODNmZbc01nM7+7tyClAwCt85IQH/xPYEPc7yPw1aGjheDf5GWlKcmkoBQUwpmatp
o4AvZiSwUGrn36AzeWoZLZ2CsvsrAGVum07m685IMI/OAylPaE2kv4JxrytuEZM5N/thYpY3Br2z
D7z8MRinmt/UgVHqR+G2d0DydzWOFBN3Y7BAAfq+qnHd6vTkNklF0qHyUF4sccy6TvAD9ldtjeU2
b/p1rAA8qkWbkz5o1aydzGOUFe5eg6NLc+GePLILUwc5ufScU45NlseweawLVRL2JT/JeRT0TDw8
AB32j61G/Q7lGHP2MO1drqL4rOKLM8zGqexeY9+tziAYzS7GNWNZHflWdDKjAIrtGTG6Qzhjfevq
+kArIDQ50kCEjbb0CH4GcQ9elQ3XTcBG2lGsV77Lgy2ZRT7O3ZUPzjlJ2q7jWB9mHmAInRD1TR/h
GddTlhXOvSP/4JuwiJXVBzbzGQeMeGyAb3IEjJjsdaa/n+ktLQkH3c+EdmaxTY3we5QVHMyWu6Sq
6A+zU5byqvyMsVrdaxHujVnnh8gtf4cJRR6/NsSgMD41ozi6HiE/N6zLTWLamwL26oarKrKayNJd
m/dHtrbnFiKOCGFmKMnoTPWpOjHYg3kDBiewwtduKklzph33Wmpq7rpuCnBF7eawC/et4MRe2qd6
dmDbk3pjEu/gwspDTgYjRghwfeOcLrZCqAZKZwdFRobY13BPTprAE3eG+qAzdDC7WOT2mLDh4BHs
yAJJRIRJ/FSONL4b1BROIdGXh4hZ5d4zwe/k3ke7ULz9JcJoz/WLI+oFpdNbu7Fubr5FmC2hnhi6
H2ODcqSV1Szss1PcGujYh97FuInAuCsz5LUS/GJdgtGLKEvv5LSvHBQkq4cUCwee3gR2URouWKty
m/mrAJA6z5yK3A5IxAjgFJrpltkbONRJjah2BjbQGC95jSsztEP95nKg2UvlUNxIEDbuuOylebyU
ejC6jcbyYmaLCYYlWapObb3B7B561fQP2Iq/bZ2khxk0R1SY97mG45L3E+1oMS6vmC3Lzx5nHoY7
fFrBKp+x8TYxXMGg9L8dkxU9VcZyc4w4KlF85eUetGrgQ4xk3WV1yF50R/G0HzHZJDZfq3bc+uZA
/t5TlHeI4c1UiQuzPZXboHupYllfLBX/2qkd7yTZUlytwls3nQOQLUWokCUQgC72aFxV5S0lfBh4
w7w2RUnaNHafAsEQzVokCypI40a7G9PufuqsZx7dS8p09phfc/roDGctsY4VOfl9UGXxdqT1g7NT
wOubd2IjaUSnsQG5wCRLCKwixlmPIaWZJEDYECLbZPnvZtcSFwIyfghdsrFIfXfUaQPlOiOkr3XH
ACcogBzarXmzlUsqIxjGO0eOP0ZsQYyLCxc3d3GbuYRlCLVQjfiuikjvxHxv5FzXhgqrHpQmUtj0
/lhdQAy/gk76P9O+6OpTpcYvv/EyQuNcT7SFfTVfwqFzOfwMHaXlzJrL+8T4G6OR4npjdHfV7D0a
Y5oePReUreiSs9A1OpBhbSbg4XfxDMu3ZwDHyZgUdzcNB2iQpwnR61xjRghxh4SNfFZI34egTVe6
IuBeAeq5s/8RXqK9kGe8DoefVBjfojSOVgRe2G/c6jAzo07xCkWp84z1w0nhkyuPMJArpidMZfY1
qD+nyNyj49mEP2G+RSN3tk4Z7l1i6g1JrAHqow439RJej0a2pi7fGVbrAruTR74zuQlkka19dPa2
LilHrnGts7lsPMbnpsXdReUdNVfwmOMBWzDUM5uLgO6PyoV9kWNa85I52EZZABveFiTKAcdYaVrS
kzA2qzilhY+26OUhv8wO2C6BsIUrrSH991QL+uIFjjavAu5fpiy+mTjjBv3wPUq2yyxYzVGV3SNF
9iuLJunAyU61ETKQnOqawALtHlrCShBv7mgf86L0iVt57AVRuwPTzFVAdJtgGkKQc3nFrVb7BES6
/4g7s+W6kSzL/lAhDXAADvdX8s4DZ1IiX2ChITDPM76+Fq6y2igqTMrqfui0TKWCMeHiAu7Hz9l7
bSibnuAYXqBt0p7Z7lONVrB9a0vPOTsFOTUNijXfK28qRUSlrSjM2J+KFQOojH58EKwJHDUOGRGn
rtXj9E1ZOSNjsYsVAj4eo5x6bN/Ctv07dT0q6NwBCJw3O3OisjBwIK1BricCHFmjm0MWoNK2giZa
a877Th6GG9OW38vA+xTXYs2fDq9Z89XWN1G9pZmFi5PxLC7S17RWw3Fu1QMCPFIbe3ijUmkQ6y7v
UtdLfIgoAHXFz1vGl5Mq2TxxMjq+K6+qZARXAY0DnwpueaVIkpRh9Y2G0n2SLgClMXB3XYZ1LTFK
4h61V9JTxOEaQiD9OsHeWjw1dYZEMkyGu74r222YiKemTNxzTqQCiBuEsPCySYVmtDDcocs/g7a2
n/2AyevgAkDuGucLTCoy+hrc5eMc6PO8yLAHDg9uL3Zp6dtHF5VOzL/jVKI8uXb464lrmdrdxL6J
LDl7AUqYbSqYvzjSgluzgvw4JzNfTQlPVzRfTG18DuKesgYCoCyqGj0Efci6GjeVjX8jbkV3Rd8C
yHSngORHUIU5Mze92z4wddhbBGJhYdKHMAbAb0fQvjjug57l6LiqMjnAVx6NTa3cBd5mn0w0IUxa
2yuoMZykPWvPLUR81jImJ4wTSGQmw5UcfRyvCU8PsF8MgM6tRf/kKkqjZMHPZhsrva2r0nmuFUy2
AsBqJIx4PVH+fE7Mt9Adx1da9wapAiuzQH5Wp311aHPUEo4QL5gCHivqyts5iQ4uZ4cbwPg3TH76
DaXaM2p5ktwEOqyi4YrKydvMEjUAYG6gedJreLUkM4Dm3NvFaXaxU0zgV689U1qcRVMbVbRBP9af
7TeYqn+N06e+HeW5jb12Re1eVuJbPmbmeULEYLmML10zOEOPaI4uRC5LVsitCwn0g4NBNEZnTzF8
dFN9tEzj1R9R7XHIpJdoLYYE/Tx12dIiHKArTskDbR4am2Z18qQPFxFeHLB1TQ6vue8Nzi3okLu1
SNmJhsQ+jmOb3DJpva4M/7WErI4eZz1LWHoDdKqrXhMoHRHwdweHTfeabgWpeHfe3KNwj4LXYfCz
k57uSSYM0JEswSgenaaMA3mcaLFy6hbnrBGSkq7SlQMSC53XCbMAHB+rf8UAv5+i1N40/vQtNw13
60XHnpSr3GGQ0yrCSF3JWD3v/iZeBU9LRJepR+ebSyQ7UYfyl68POISoThnMVbyTS8iqXb8NyuGA
UfiAzoI3oaZn9s5tw2F8JyfWrqEDiWa3hL+JPEJ83sIvFT0G16EpjXPN1DAfkxHGtdyn9cSKhajX
VPOjtAp9m41iBS7RYwOfAPG2NPMBlhD5RNUS5DUiJrhWCHzTfdapRRsRvYZdYN96CJxKIwTYVlvT
Du8ahBJ7eClbTJmRA1wmX3SOyhr3Kga8m6ts2DGT+NaaNPQRiICpji25SjD3WGHzwAQQaBKgSDLU
o0c8+FnjtSfP7zZ2xOUSPnB2OtFt586NUftqJDRxOe2MzLewddoMTFxqPh5lwtdMe5t38aYUj6jd
UZCggb1KquQLQnEm9IYmYi7Tt7WbPIY1MlWbRWYVypTogtoEGThCABRe3W2Vdr8Jt6aNGebw2yt9
IjPTI78uWVUj6eGjJO6BbuYxsNvyNUKTl+iq5hCQFogA9J0wDLzw+9HA5NC24GBmMpnGGkUhndhV
xPt8leULuSoJ/yblCHZJjEhp9mD2jrhxh6HZeujuKtu5KcfmxQwIce3L8F46aBOTwGHgjGa39cbh
k4K0TzxwNwTMUzgEkWthNSN2q3DYoJXG3pvXp6ZDvyJks7dm+XcNwW0VzLjaaeysAt33ZFlyVBnH
7mrUlVhznkHGGR+HqYW9ExY3QCF9IAvbZHIxueDZxOn+lewuDcuwOPKc2Jv/MsksIOOnD9ah9WAZ
3qnEnoh1blVjMFp5c4suJjo4dTdsBlbJXYG8rIHSvgomhJTwZtoVOuTxOp317r+KNBZAdZx5BeeA
hG9NUVF6QKxdMOUS/S2O1NZDLZ1Er7nxUPoIU4qoIYBQPGlfDrv/fcgr6jj++zGZ9X0w6/9jDuwS
6vr1XcTs8sf/jm79/xXy6nm/C3ndkMHwV/7tfcjr8jf8O+TV+perpKWVMqUnhdTu/4S8WvpfrqmE
bQpT267JX/V/Ql49818mqZIQsxzPozJ5H/Kq/6Wo1m0lPZJjlWvJ/03Iq8W//aeIV1Y8lgalJQAK
pWgl8OffRbzGnbDG2Flot3VMJpercJDMI9Mazj6NO31qrVKhmALEaVbPqOAZuUwFGMIAG1/UNQQx
OrwtAELs/btbePcjZfZ9/Kz4GD5rSttWgrOz5ToOu/jHK6sN2nLZzFGrpLk3+N0OmPAp5vDELIgJ
Ru7TIGakRUUaYRrIaTwTBWnvp6WL0bXgw1BAKfxjxkNTZAHoeSIGYyfcwyQ5ab9BjV/P4ev/zVXb
lhKeyy+u5jt9fz8h5HRmW/Zc9UxoKDZ3LMWacVkwkjgSlAQGxhQjZG4PNw0pR4NsyhNBIg+DyvBR
TAg7u3a4nnVgP1cLeqTnvGqhUs+7c0XO3zlq0nb9+2u2xMdnQNqOQ8ygp1FJ2a5YnpF3z0BQtnHl
dgjmE2XEDyNHht5Mom0wZ9m1maF9VwqrFs7SfnHS6F0pTNDUQXXQdpb94Wv/x4txHdv0HMsUPP3O
zxeDPwqXb822WHE6YTsiK37KYmDbtdthp++9G/pR7Fg9tQKJA96uBQq17tMwQf0JA+T390YsEcc/
Hs4fEci2ieyXBGSHp5B31Vvu3bt7k4+ecNoQ1BV/Wcmsj6zxJeU1xjuTXVmzQQhpi2sw0AWe/+Go
J9feE9WlT9pxjwzcmOjMBruLzHK1bXRib8sgik5ube04PEwERsTnP1wyS81Pl2wKT2rbxCBtcVGe
+SG1uRvTBOGeQW6sidqzHcZ7OxxuM+POaZgPOZoO5whX3Lfbl87VxZvFxCX2W2/JNrszQ23gHMc/
WY3nlGvdFQQAe73pnxnponmiwGRiD5bO7JCfZk1dboRdn0yPSWsR9uPd7z/NknT98dN4li1di0WP
+68+fBo5Gh01CQRzxUnUapzu1JOmi5n62cTK+sn2CtQCTXiHD2DpdlTo27IeSkcW+e21jxi2BNF2
RJaAQ0rbX2fSzOhqtt6t5QTFvdT1gw8F5AUlGmkCflncOd02M+0eDkrz1YhL+TxMp9xRMxgfyM5D
j+4wpie/l4oJr+oCfJNw9cGctej9S5jSI/E2f3gMHULFf74LkrMGb6kjeFGV5XxYDPETpQQCELdj
VxVKPJ8g95S4JVlzQLDqgQRPUE4YpQVTo9jxD5dfBtP5a1zUweVUTPs67IOzQyLqdUkzbZN5udgQ
46SviTP85Pt9wqjVEvtqaZeNSAPIEqBqzkoE2XMcrSLs51fSacpNr2qgLE6DUFUa9S6EbJrE440w
Gp8BuqWJ/yogIUyIWIoGDG/BNTlx+uJo85x7uXGOjOxODlzqXOCHdtL+CSSfvlMWytXQiKI/rG9i
2S0/3D0hBMux7ZKzrjz3w6KMHi8Js0Sih6UNaMfzgxuH/SZp+5jELWNBUSTzG+ldn/nI80PAFMwj
d+JONp1AukNnf/RrIqrD8GzQ48S8D1SXuzbdor7OUeoUWo93RCNcSZ0WOzc37ee46xlo5fUBHyy2
yW4WMGaQMJeQ7vetBKeSIDx8GaJOb7kTUR7rWz9RX/J8nPa95zEuK0mYJeKQA2sJZdtJhmpPAyV7
GrFNdz7ROswDYZD3pNnUCmfd4gQGHB0wu5S+IkVuCTrBbIA2vdcZDWWEW2jeS00ZHDZv8zB6+06Q
GTn5prd2xpnI56JKX+DhoBbRbbsvM8EwM4ygDcaoh+XwTbTG+FqWdsHMxlHb0EYdIZ3M3BIDWmyn
Yf5UJRU5NzSjTq2SdyTc7fPSD0C8RVsBi8omZezG8Kx2M3aKaRRYjMRCGZYOEC0wX19zwDxmM3JD
q+rLLWYt6IdZaJ5NNz+3CboGwNnprtJu/GB4vrfp+Hnc9iYWvw5DrEc2qNOZJz8xUIM4N1Xfq5UK
4HvRpj4yaSC0znqpl63URub448bVi/Drx28rBbIwdOb6FPTMqJBUsRwAWdLRMgXy+te6NbIbo070
TufNsCeE6UvTO5xjXNdB2k+k0qJng19cQmV2Cec8CXBwREWSuxOBH3gi94DEF/rCZvKWT3gwdBII
Jh4pULsRuc+M+/DQNVME1mzY5I2fH4PJxorU4+ybU4AGoKaxALhR9KWr5xd2gNvCmXhch7DaRHpu
bjsj3alwRC4BK3BlO1H5aYRDlk/Nl4HH4RNrLSDDKCKsvBqt6Th02RNhjOZt1M3PBRHeNH6EdQRL
ElyrUbgHr2uXpuj4otq6Pouqrw9UrQdiJJ0bMafuPiD1/Aogxnc5FOQPxG1yjGKAvan/4AzYCEqi
YeoGBa4Z5neplhgIB99GutSro4Tyf22N4hntP35SGyFU7ohPoSfML41vfzKDyNsSDqFPl9+1ffv3
4HiZ/4c11v1l3yR80la2tRTpzrLts4q82+rdEaFcMeE+si3cMTCI/CPkiW4/9S5SfVTFMP95fOjs
Hi9/kngPvsNBvWq33k2mnb5a7oOb9sub6Fbmzs1AKk0lWWBm2j4EcvpqdlO2ytyh2ZUIVa7NpGqf
Ls9u8AyJkIF5L53jmIAdSr2J/FsmjMQzeMmGGbrPSLLPF/EPIYvuhAJpKQE2ZL7aD1VDGFqHW+7L
nE0vRIu7TxQJJZCu8bGTxF/rdjJfmcQjS4ZlH9AqlR7VSlD36Fxay3ixBQGbrcPhNvMFQGT4qKU3
D3+4xdY/1PTEVjocWrg2Vzkfijt3miZOQg6TqaWCEEMHPXfZYWKQvMeezrPlCnufWvGwBTDwYJoj
4ykZ3/++pvino4WjpDRdVzo2xcWHy6g6UpvVLN0VLgiwhM6L6aJDlH4aPxojHZHZhuZTWTdBEoTE
GipoXnnD0kpSzZXZ2QdL+8D7yHC6al3iJlG8BfQ5A8366Vy3NEm/un4Wbf9w1Uup+b4U5UDkmvyH
g6IQnmctz++753NUJfPzJJYrpggI1IduXkcOJOdJzuVOZJG36hcXjBXzErMV4N2bjc+WrpbEFu+7
1vQa5jiBzEV+PQ2E2j81kiW2lYXNzMzI9vTDD9EQ7JpWTJ9+f/H2r1uwLVmX6Hu7nrTQB/x88VNR
5B3uoGUmyY43kOnDQAt/GWp961SV+pEVmUBIY3xiLT4kBWH3OtT6pqe1fHlFMEI/+rk2T3WPHUY6
xbDhKRNP1GM4gnT02SMFywyZXzmGS5G4PGAK9MtNaNUBJE50MtgEmTlrVN26vg+boMbqh/UyY3SB
3oUxedxON5hT/T8UIN4/PPZ8d6wtsCQ50ZtLdffum8vTXJUKN/+Px74Okx78RlSFqGARrBYhEnG4
XyE0Cl1sAzvFsLFwpGoLhSdV7jMbd9deZV2MpH9ZFdt6wCmoQhT/tCUJ6E2jtWv5ryGDVADVZHOo
ykCe7EuKYxIugYVQ4ECRiNBwze2XKtOCmLnxMc1t5uOiB20f9oQG5gRNDsP0WkjvWEC5WBXFhF60
LF9jMTS3VkwKzGjImI6krG6a1LhlzhecC54eWvL+59SqmmuzBEwPlQpc/EB3vCtQRiqa+zfmNH7J
eufWZIUgyV71/mYKq4GwnQTDQi7ypeu2AMUkeIa8VS8hglsiHE/IvzN4pUz4LoV4ULcoHob+8Ptn
1PrlqCEZcWmKbIcroLli//w1BaopJ4tRKFzeiaDkUJfoM9I9RqIIkYIzYfGAlE4kNFVdN71akyvv
CjTydYL0RJuQxkhNLeLNpMNsk3Vd/Xkc0DJdvoU/XOovawELgBa27WjyplkSPlxqVAaoGGgBr2sE
d7uwnojJ4b2Cl+ceC92A+FzesNGu3OPgQVkNJCwkmow3U5GVmz9czC+P93IxMDO07Xg85+LDcqoi
ouuSIk7W5VKGXA6YbuDCNkZlGw8hav48G88dtCk/dPZxWOgtM2Zx/fvLcJbP/NP66C4VvkObjbtC
DMNyme/eMt0UUzP5y+x/tL1TbRd4SPygPQVR90Bnf5eEk1rpcnCP+RiPHPZCcV6a40Od3PdTy/g1
Q6fud8ANjcLbaVeSGWD66S7CP/M0W8m3wPSDLZyjDHFw0x4GEssJX1gO9kw1yG3yiHWzeEICYa/i
2hv2wqDQVwYpqhwlIIILFxat/S0XNNQ491Ap4GZXqzycnB3y0pc2l39Xjuc+e3/cen99uMVyijb5
nuj3iUsj8N3dkUMgCFlK7ZUcnHJ9KUl6I/y7vdSupcz3cVJOb/CnVg5CsjuSrq6HyStfJVFsJrq7
/TwP1FwK+CcQGGWexkus4n/wcItf9wpyFjnpekTRm6SIffgiA59lqBtRSQuz5iwDLvgmjMa/RKK6
XatHwlXKH9WhAdGW9Q0jeVlL/B5u2j5mlMOB0UzwNAZWvzQN34o4OCtvSVaunPHuFcb0dOJ7JRTK
0cmTTvw3YVXlgxk4f3gzxMdju5DKkjR/hbSFdh394TWtgSgL6HI5wQuo8UwF6ELlbNk/agSqr11V
wlrmqLe1pujUxNWNE4btc1byk652in2RBxglzOGWjtGqqMLylE1oawiM3Wq7HneGfU/GWPnKedW6
YmjHrShNLFepebLCGEdTCXT0P3jb7F+qZaHoTwvX5ouSDkvQz2+b74Yj8jrojJer98mX45AbIkiM
wnRjAjXQhjntseau5Uh8nJVhvkfQWXrTXQqI9WFy6DUCjHQ3PS9EOkfbyQFVZRm4vL10HLcpqqWi
QYeAdAozMl1m2aM1kMZfjHvkqk6hJJXag1OpCg/yWP0VtNd8TOb4wVuOHkVmzs+OL+7c2Hz8/VLz
S1fQ5MPTm+dzK5d+mfmhHWOXPL50g/jwDZb3VvvDwXOINugzfFZcHX5KN3lBs7Axs3EBuaMvGAr7
cRyZL3WavJgpRLZBDadvlAR2KkTZIpZqTkio4puW9KA/VI/2r4u05mCjTMtmZsf/f1ikq8qE+uUj
ddM9KFobOi0NEGvnT2hFxkRh3xyM4kRzAHca/mJyikDXMW2f5va2qNtoGxdzsZ0day37OnpoRYYt
pHBOcTO+dYLAEC0qhla0iu/xF1+JMiTjujdKPMmc6pY+xt9YiJaYjpBOKig29+33X4q9PHE/rf9C
Qx/jfTMtS7osHT8/kRWBDrOJHHb9o+6xZqbzVlbld6L/YiYkZjm9e6MrmIaDrrHFxCCMoNCmBSR2
z8IDTIxMu89G/LZEg3mrS9m5bMGAeZEbzbH9eGkLzUD4r9I6JHXFJMTi0lFUkbh3M5Pw1D570n2W
3F5O6klizED/knw7NJz4rcBAxpO1T7//5OqXnY9PbrK0Wy559CStfXgXMwTHtJXscM3RwdwEE2pn
gynpRpql3BdF/10m4xW0ueTFcdxpO8VkdqVHIiKSE6MMmooeQ99Ux+YtEJBPYprVrRzFEQNNcmJK
DvxaGNZTk6WfxZRmGz1h5CAlR1xzUdwsOhM7Ox7ogUQ+QNhK5dNNBvADGjksMYtX1B4KZ0tO4Hw3
0pokBimGoB0UKt0ZqaYuQKCeZAjnCdeJt4b9PUWPcuy7zj16I1E2aIyb25Qp1FUrzAlJr9cvMXgw
2zkdaIdDDPRQuUpL5ClYjpsry23u2+XfM3P+I5OuL48Wbr4UCv7m0ivpAzjKHcBgQmadv42+hp0B
11e6n200ogRzAERlGzpFRbpOuE9k6joubTUoY6Eaj5fXI59iPvKl9+cU83hyDLT+v/9mxa91HsuL
y2PNSuM4v7y1oZ2NRRzVwZoZoT6YyiOUba6mTdQ6JKgxHTuSI6DWXgVfjHPFNZR6ACZQ8k+GTrdJ
U4e3zNFwO8bx3UzsiBLPmDXXSYTI1GQ+cEwWUWeT9X848vzjhXumR62uIYJq/eGwalokemdWGdLB
RGkcIFcGO6XvWpQZt0Fhk3Rh0E3E+0U3+lpjvaug50oUqrhuDGc78x49N0I9pEiOVTLfGllINs5S
NQZ18ZieR5EHt7+/2dYvrxE7tWRBF5zTKJA+1h1DP7qEeWP11+YIxzUKTZsEChK/47ZGAKJda+c4
0AwuQw9z5Hgw+3a6tpfwGT8iBC/oSAz7/UWJXy8KDDA7rQaYjFFOfSiG8izmiFEjMUXsY+8V6ohC
l/2eH2Jzy4urvmDi0TRWS2VBKUkcF6MZ7SHpA8LrR+Yez++LFZUVgnMr3tGwIEanck8uYg+jhJKn
OmKd8+k+LAmb/v3Fu788vkwWOaUoWiyux6K8fLh3RWcSqXJMUuUQ3KXVyS/m6kGa6vFSMlSKzrEj
9/E0IqEqZfVceJNAUZMyxGVe8FeI2mF7+RsVinUGgHB2ItKsNp4qIJXNRGWXGWJCS3l4Lcf+xQ5q
dVr27JMoQnVCzFNdNWJIIMG3Yj35DSYkUtdOdQw7AC3LprI4DARBfOf78YMfkBSTRa46BXOtVn2n
VpYsjed2JklHkn0BfRO1iP/1IuwSnmiOfmp9V3ZMX2WyfYwCCK1lpLJTuszSf38rL62xj7sbx6xF
yMP/5KXB8u5WFnShIiFjyqmUBLfRpx6KYkANDPWqFf2Pu3AZi/ojEFXzQJO/uJ/a+jbHg8Be0Jzg
Fman2cz8dTO7Lrq0RB96xwHaXBdwF0zSoTNMj7bjqnU9sDrEtvKvLTLSV5MocDvQM7htgulJZWiK
VPtl6jxjp4wU31HoNDvV0rSxjDXns4xMTDwJppThvkQmzLgsFju5VBQpZc62YK6RGa39h7Xyn17f
ZfdbXhRKsl9G76npMs4yEqgSxgKY1V+x7UOuH0ABR12sroPOp0b1F1SGdPPHOJbJVY9VTRkSp9sf
BQy/Siskj77FBrN0O3+d2RWmETuGOfLQ1DbmaU4xWb3pOpAaqbTUqUwIzSoiw6bjb3wuSFDaajp8
20bAAkwMfVC2YWzsqcj/8Fb+Q59DcFWOxdOkccZ+fJTQslIqAV2AF8F6aqef88ahC5MR6DbhUP78
MCmE26WSxHwkvmCAoO3DENNQoCAgBo3sj42pEusm8psl21xA1Y2d0+8feHQsH8o5yWCEjrzjLWM7
2/tQsDqF6YWtL5DmZXaxbysz2hawua9h71FZRAnEwnzggITG8bFaaC6ROM+aYDh+8iVoR4T2IXNs
4iSma17m+g873K/thkUV4HmCsSxbxqLD+WltM0aviqPKTNZucxAxydjX/edWNSRUxhOQoqAgQpuc
+au56+fH0kIl2OyDaeGdwDVZ+9BSZT1/jp3If6CP8B0ooLmrwsk4V/NMqQHaCgzIbbv84vg7NLGM
7Zc2KfKsuQQWm9otANaSCHDHR+yaNwZlS8xQlg1hq4k/mRShA6Qh1RiBphMD0J0taomMlBjWkRJR
1chR//ClfTzwMqV2pOTdI4KUGvzjgVf0g3AaO3FXiSXHO9DvBR2OYY9J3NlHff6C1WI8A0MAaoww
MmM97XCAV+ZnjOz2VdLr6S0m7RiB9bUlshFglz9fW22m/rCc/sMIgDGxh6bDltpjqvChZB7CdLJs
rnbVJi20VDdob/EazKjeWcm7pUEcF5ACL4Prkoc7WYxpUsDyMn267w22oH3QgEYKDZvgF1IEz3YC
IjOqyuNFqON1pCrgPP/9Db5c1/ttYNGjcPa8CKPYyeTyBbzbBgJhZAEdVfanHDiyjtJ0W1TjXcF5
atW7+nmsehJNBYEUtt2onauwO8MF3V1OLoYHdyWw8odszuONMfk4rdKc9nAhPiX5KI8iH+GgAMEs
/XiXNnB6Y9EQm157xZ9W64+v9+WDIDpbxgIuh+ildHj3QVqbQWRdpXp1qaWJ6bA2bRz9Zc8m8k3e
9cUlOvR2fStSjEiFl9F9AylJTwPpggRkVhkv4eKYVZrD6e/v8i+bLRfHVXGrXY//yI+qOIy7WP57
l7u87AsBObRtEctjGSTJbrLJ3q7q5jYcHPrXXbRVlkEoFuNC/OIYEbNM77um+5bk4ROohuiofBqP
1ujPK2/ZBUqQeVC4w3M+e85pJC8mmhdMYFAHGwbn3rnFeNl3MSFISynUWF11wBUGW2Mqrn02PiI9
mXJkFRZrxmVXE1ksVx0OoEpU0f0SgAkaInSIDRk0oyr0Uw6ZWL+/Q8uw7MP6vNwj+nQ2YiPHXCR6
P3+BBQGOSW0uVdJExpAEeHTsgNtAsA6Ir2k6Jv9GRUpU5an8xy95IR8JZVMMqXNmPG184MFyt5c/
CpYfXX43BDEhLH58mJPqJh6H/rE3m/Lo+GTds9CZDCHuI1ncOEOlj27XtXddU37y2mg6XH50aUID
yHnrbaAdKH3MZw9Q1lUnPevuMhYKnXQkTb0yGDgICnpcHxMQlMtMGdPM5cutDdBbCSlG28sfWhJ6
jtn7ctua3UYF0nxA3pCsO9H2WF2D5BCDlI0aHMk6AwPpYXsrYAufBgdoHvtnfBNpvAfE/yzZSFAg
FSFSx2J4Q0RQ4mFMuhuVB/JpRjBmVcra/jiD2DXcFLMvp6NhTRNGcRbUHxeqfHUMoBIYeHq2wwgZ
Ws+YeI3IJfWx8/Bk1EClLt/FIIoC+c80HEpn3LV1b5/92HQPFcQjA7TSjSGmeNU0GaqdBJComxn2
XT/iU6SGaJ9sfIU6TZMnuivTTg5t9MzAediVY90+hBbUW+ys9zN5jWc3nT4HbHFPrUsK5JCG1m6w
4BUWoKiZZHnfQsee3nprVv++NPhaxZqgkpko0wGPPy6SreNxRjSDatsklvlAYfDFYJywhjPKITh7
ahlyrhrEoQyLWxuDSRJ9ct32sTIy91FXMMLmYu0wyH8RBAysRAk6jPCfYAVF23jumYYNTfgwjY51
JvHVfBjBTq/KviFTaHiMHDN8NOZ5fMhACjntsdfE3FwMc1WMy5d2GQCR1rEhzl1hh2keEHQzik8G
F5pRGG80abRXWQXD29HB2adov46zDAAI6JkV8zC5Ni0/33geJlGDBvz9VNibcJzQrjEPJTW2YxWo
F3cKOd6gFzPZ03XC6C8t8MQ9SJigL1dpOujo2msgJKVR/qmFkdJHFm44hnStTAfSx1hyFJvfGq0X
jLjll2owtpeXo5tghlmmFa4BUmzrOsjOoffcto558gC7bnAEAOhZtjRMx/cuw9x9npD0GlQobEYM
5tFURRsPq4PKy9dBp0dTT+19muc3l7l+kk5gI8z2ICqrPoYVHjuLes0AbP+MSgqmoB/D2e1YvJHx
T4TiDOPJRI7IeryO00a9lH4bXA+Uz5vLJPjyT1WXQ3mg0SrB8Y32icD750mQzJ7DwbeXpd7GwBU2
lrXx8XLBFmrBconc2pkR0GLPG8qDPeJ0DGtMMDbz+jVZFQ7SDY8TnI8HNQiz+Bvqrp0c58/9MkHT
FlzFprjH3CcxYVUxGykAWHuGrptZEZyEiByUIFvSdULK/Nwx1hMyqE1gheLGKOx5Ey2/GyTjjMHD
/56GgoQ2p/DODuT5bb+88ARTFjf44sCDJsZpyPEh+4zJ1pwsvsLbGc/ZfL4c25jqy/NlfF1yeLg0
KHOQIPi68cJFQfR3BoYXcj15OJEgOmAPIHG+yXjOb4qgng4ZB17oWyEOfhzoOZZXbPPRzpE1LPaY
/O7LcoDY5DOpbNCnKcHWhszdg/aBtoxe0z+lQxJBQaL4JGuSNFznlhS8Nw+fzQE4+GMPdxXcMRB7
DCbl6zScpyJOb0JEJueqP2EpwkUBxD9KIUu0Kb6bqb4fhwBo3TLZrhclFoGx/Xq0Z5gkix6tg154
IMjNvx9N1+S7zdlesF2CbMX1jL+81P38zVeIDsdodB6MMN5OESa0xs0ajvewr3KHtNnRV9UOboja
yLB/olJj/D77x8sv4NZhULbEFTkq6q/7MpmgvmUc1Ui/ABJBtklA9Y2sO5TjUyGqnCgLqjCdvKVh
bn7nZP6dVAVMR0ugKws4GrsWAQIwHlhp2G3hdxXnZKrJjLjM/UyWO5w828Ge7Ts6eos9hvePAFfv
Si0zyh+DuZn9Hs81B9q5ARVjIsUrsmh3WVyaDIex5zFNrWXFSG/MgR+hnQGLZtkrA/74Lgdu6dG2
X2QlmyGaIVmGSNE9DuB5mu5HO2s+dQmR5BCQmzr6opCtrOomv0NB69+5NgNKM9DTsREYvHATIgg1
DO9QDdO2QzkqF2mgoXtjU2DOpREcANkv/O9G+XxpixYR5L+xijgAoKsCMerkIPaQodZtLcHJdhZC
p3jdyaxawzhiggdq4O6iEZtTA0hBJK4HWeARHFrGyctt8Xtrk3i+fYNYtN4Iw3663KLUhnsZ1RZQ
1Dg9z7O3mWxpHC/PTyT9ni4YWBQ4POtIgfem+JV59WAHk/vYOsZ1aa0u7xk+KGYjugv2zNx2cRH6
p6Eiauzyz2mUv4nsBSYvvtRdg3oD1931MgVtSL46UOvCYxShuXM0cEhplTyhEeHrol5wL/58Sonb
MBAsH+ogOoxeX16LJcwc0gMlQXmACAiyO5hYkVMoWB0x5vlVS1wV7bKr3iDgBQ4pTHlnz8Corc5l
/eR16rpEueVy2gXoEUprXYXf5iWTvn8Kx6/hl+XUzD+Rl6EGe7NaMXDC8LfoHun8fZf3dv7KGoVJ
5YqAhasyUYyuRpP6oBakGBAV5IxvvcKcB/L2G5sjJv2JgFqdyicpenJg3KjcGMI6BenERoQN99p2
gy9NBR5UzRB6qQDyYFNWaou11LkJxMQpwzqE/mps1vEsrE0FQnc9o3G9m8bmph7NgdS9NmbWxCnQ
zf1yP2jf28KlJkjNy2M8xaZxABsydN7NTDOefX4/tih6cx1/dpr0por8ZFtPkBMgxG/dJmBICL3w
alRM4p2eMprEb0gCPsGQZJUFmMhuqanviNRcEoumT7k/gXag32GApg5m6gPst1EzvYxWeHLBYOkS
ASvXE0tGO1l+muAVJ6VJAz6BmknrZ9i2Y2y+jCJ7Nv6brTNZjlTZsugXYUbfTCMIom/Va4KlMiV6
cKeHr6+FanBrUGbvyVJK6UqpANz9nH3WarTXNu8DB45cBmm6FPaaMhYwnWQaOfKzDPKqw3JigbqM
IqmCfLaPKTn0KYlv7M8QEgFem7V8M8Kv1bSpXZstBVHiJ3GhbkTTa0st4czQ/49l96dBFXs+9qNK
eoo1ZJi03gu9hhI/vRQNU3tTktwijEyePgFct6gPi7bHTDz9k3PE6uThp9BromROLA+KV1wMuu6z
mE4GBr+kl+pz1hoMpXu4ZKKqLa5MFg8rxuBcON7oau1kYemx9CkcLjnkBMRQn9IqfK5STOfLhUL/
gbQ03JZ10qqhz/PLPTBxTfUXAmfkynwXR1utSm+KW+3SsgKfFR5n68ezBkDTzr2OvkCHHckbBayl
1zDRrzpCUPKzuOgpXZmgn2BdSVMv1syNqFXPy10Q2Jv1ZrzyspuppgZFBhZhoC21Gkp+LYb+j5Qc
aeq415A2eV8Z9g5i0udq6h6Dqr84esqkQG09q5rcdKABifdq5yFRKyAo4P+B4EQNiXYLmoXzbrUI
NcYKY7clXfuutKDUpEY7q0+1eq3VFXPHuhZBza6TNyVTN7YlvHXngU5BXUDPw7OvZvVTOpRKyi87
sw64MhgJij9HmXPG0M2zB2TbQUzEzpGUSr8z5fckoNxMdzKWlmKeam+6pUNPGOKnJefr0TxAclSW
x1mnclvm2cM2WOjddtiOjfnBryuCuyJSkGaY8HTh7K1EhT8iwRTj9pp0943Op7WpJ3TaXj7tc6tl
gGQ5SeXjkSYqMIq5+udRk3YhYBn9a/TShFSzLowrKwUFEqLjIXbSFrikhveo6ND5pTwg2Jdze65M
773NCu810qbAU4rxpWhT5RhJT2MUqRg+9JAM/xBNpBtZ0hXZtzcjbp5TkbUfWe8QiVToNyI2Kg5l
TWWGrMAiVs/8Tlr1QcxTF3CYvY8Ncx/gSslNOq+WAwqhMyHfm9uOCEFoIdCEG5CBzA9p09fvmCgh
4fNog1yJpAEGCZQOxqETQnZDgIlEeYIexJMvRW7hD+kboZDG11rd28wmpZY0Gq4dBXgYU8Gkg99m
49nuIS+ofigBXI9yHQ/8Elkhyu2YKPuU2iM2cyB7EwIj7h8XrBSynLAxmRoGrmC1u7Ge723NyDkx
bHy1y2SyDeIkrC5e7Bqb3kJngXKN8DGFP8mvfBgDy9mF1TJqWu4oZgTMOK9MRkaZmmB0hg1R+49a
UGAhNxtI/zk93HLgDWz8Atd41sSHOhSfcfpCHy1/JJL5sK4+9SrjL45zdRPzXw9opZfd7itltJ6h
2z94V4MoRNpSzLV5T7Rp2+S2+uKpcJZHfAia9ycrGEBypzWI5PWSqeYgurIWvZsVTfWhh+AJP2Pe
oob6ltAGu3knKusZLm947mJQrSWnJQpyPUQhuUrrJy4Y23e5kJ1rpUx2MNKf3Jdt1XMdj+khcoGG
gxE/5TapBXBFNZ6bead2MxdbxGExtoGLtu4L/LGNJnjcYKSNbTrUOiMAbZ+4J6vi6rDY09L9nfu1
1xnD1q6RFuaFhPmqZ4weFHcAOF+tQIFSVUDAc6NS7kZVn8gpxMeOOfeTI/vlEEi+4Dcf9kh7BoPH
8jntAJs4Z+p7s4ltCjqsXQHTpWEGgjvgEvBbrkGFZxwQgHU0R76aEm0NvXWmLd4634H3WHp5kKat
wh56cFZSw4pC37VYT+4MB8Ho8FCMZR/g4OSlYVkvFDWwUp3GDxCSnqt2412JFdTreG4efZW8eE5+
Z7KJQYQOikmuGc3OY1qJFoaeHZnIXDcMrHxqDNNt+M0unRZXh/6brsvlX+7E0TkhgJ5xtmki9NXl
2KPzC6PvBq7sSl3sKlGLBJxY8zmyeFyzAD1qxGhK9qb+9MOP5t4Tnu3R+JWnZOcn8IOWtrLg3eYh
wwmg0pqzStjmecp4usbuWhavRfe3UhBeLE41RBcI0zlBrwx4KJWVsQckcl86IPngD+qRB6wOjmYA
rbnaxK1drpwQSN8IXoGxjuzVgWfCCADPhDPQZl7RnvmcEb/lPDl/BiythU1NABoVrUp/UM9zeE49
+wihxzeq5goVbV0Z5a5HIn8qU+NujSC3CxEFPXNJmrJdfix3NN7iibLXmyGIppPsGv2E0hqsl3hb
UgA9qkyIrwa6c0FhNMyVcpQpobGtmVr/Z9fZl+r2HCzacTfqbCEhC1Kdbhjml9yO0JGbS5rR77FX
JgRnQTLHi6wVZ1j2q3IVe8Rf7gtCr4157PUvLa2V9DUt/6XFuxGbDjsCHW3YOHS3VImR+rVoGujZ
H2Yx9G/9AAVPlFu02uNF2qn+lAkSUNzzasvuizU/I8Kgn93URvWcCjbOrqq/wYC6mcqp0fNjOaMy
caPPuqGu2XrxC3qeiOP9KrMHeGVJcbQzBoHhzKScfEgYx/O8axoWiKURrybFfsp9vQDyytDmapgQ
0/n4YwxiguoEfxjfkR+iyx18wUsJ5n8s2AXaxjFhGeLnYEJYwj8nxBLd5TLpxeY+bhxcw7EW6Hrk
5w5905IxKk8vUZi5av1iJ2nFka1z/in2X8Fd+eNWxjOnQk7G+lsPa94sjqbJoXPNwgnsKZsONg38
FEZmQe2Cn6D/dpLALjZhyXDrYTRudrH3lL2jPbUQcA3tSc1/okUnRQqBrQvViGVw7VjiU2+DARzp
AMhwvMDnHsJbj8zTZOXS512kb5XwQB5v6hYCaFQA4HwlL58rwQRldPCdyNdYNyJ1hwoMYA8N8t5Y
R81fo6dpVrFU19+OzXADKw8SM/d9oqhYWn/0YYUxZrS2brYx2j047y56j44zg2kMFuWb2t6yDDav
ISkj1+cOdOo3ChMooZPqKKqPJH8aeOTmK5tft6cp1xlIjKOitvJ4+KuGwsbJJJTVBV0RZc9ZFWEL
ZIVEnd2tC7d034U1nstEAFZxCntT5VGzwcuBSQSvc8vrVXHiKnUeNciEKBintaZtJ0CzfeYhGwMR
82q2M4iSjNOzRQBhjgrQag0TAUr1nWNfXel5gWucGbU2zr09ex3TNyZzuI6cVLZSAuBRNth04bOS
egRWcWsoRdn2CZbQCoIYXPGC6uSsfzEtlQataElA12YQD1ZyKgjNHMbesrbGGIOtGcGfVxmVya6D
027i5kk85wzu3Nv2Cj9CzANn3Q2o1UOT0V3TTKDdCffIdD+yq0mcjU4DbsI2OY+ONr21llHKsoMH
1TGaV0GjdUBV5O/gOshMUJSm7gOKqe+COWEKpgJhKybOCs+CHECYv6ktJ0/qv9SF17i6vLrwHWNf
9GdIaDjiyqCrYM5gz+HLV9zbu8yExp6GgYzzI5uVnMdLk96Jxo2rWGJmaokfMEV2q8ZdntKZHU9p
tZcPlQFF1BculI8ODwT1g5SJgTTE+FDNW537pUXUMpsvPNddzOu9kXOaWbQH8lSr1PiYOt5YRoLZ
p8s5sAuO72PuaofSZJI+Ex2ngTKwpbUOU7nhtV+pc3auvWYPz5NsGaEFSelhdDfSKCuKBKxfYF71
PjDACTC/6oumPAy9dYbIvxv0pwpTdtyZ2ylUkCVxjE1jv2PVXn7P9CM2Vab7Vs/1R3mKEcVTt7wm
noBtzqXPHiwtItLn4cahq4+elXqgvugby5diWFn6Q9NrWvDcAV6+6Q1tU/KYx4nCgb/EVg3lzOCU
MJKZ6rg+F5o3AlnSfJAPuYndU1txlBw6v0Sv1JDMG8s7NduNnogTvL+KOIbeImuUWylMrOdyEw1o
gSAHFfLM/5LiM5meKh2sAihOrZz9oVOpSDwVhE2Khm0l8+20mjoV2OgAGSgiGwcidhDoq4hAdR1d
Co1ucxEg7T2xaaB4SAgfjhfa9ObTTlmjORyRGuQubTA1qKROX9m7sxKZW5GiNumuY5dHhywp63ux
vGlK560Nj/Aa9CBjFjKuKdR2cO5YT1pfuBFV0j+UOmCn8eRJFMbfBjx2GMQVD/9CF05rCm7ZGrLR
QbWyY5MbawWqcioY6HKwzfF3MBsg9zgAI/Cu1GDCDDy/oDlTelgeIoASuQuUTl+f1U3h/WtK0FH2
du6RKMSUcAdv7XKsG1FHz2zE4tBZG44RgMH34+jDSJ4zUtB1bK4NwsKAOVdWWfgVRziT5Q0EDJ71
pd4OpM42NjI0mS64xvFHUz4sJAWc3NelM/qF/bzEoVO8vzys10IHrGhbq6b44qGU2DeuAwfcsxkH
wzhtrERxfQBMp9LACTTFGKumoj7H/JDnZakv2D4Hnab/VQY+AsA3WhtjZm7alMeadBRvNdlFe5FV
1xx1kfPs5L28mzW6DL3bXMiJWFtJJW01karn2w3t2rY92gLOSu0/MoPmaapBYWusTt9Hdb2HnVCf
i4wxtWHOI05hLB+jY5ztKYq+6U7dJmzzmZZPGFHxx63kiA2xqiTws5LXtuudp6TKLtz1WyG3BiD4
tMaz4paX3lBPJaYbl9pZh5anokQ5zsgrUTTi1stwjC2jTKPX+IXUOUk50IgsBiSvDfROe6ALozf1
cZTmdOmm7t3RKu25955JXYZoBJ/qN6srkRi2x3o2L07UHkPlH7LewDCKLemCLd3cI+TvlRr/NRJO
e0SfZxh9BhP65UKYJ71WDhpaRftCTv9EtZ/nzVMN57Lser9mX0aNig7OdZL/4GgTfXgoEcPRzMep
w11hwDuCh2qO4YFTzGbkCgj7O7UYzgb7QtkUg8+coqAWTnLij5ptObOyHcV67HXjtptnzDYACCU2
4iYMX9H5LVp3Ho7e2HjoRaihURY4SFO8u07a7M0e5LNTEILTGyQA7BDuSVd9AcFUAW1E1dXutfJa
OLK6pmYRbVxTy/zfj4kKvhtfOK8tNDRk3M1DE7bJRdAji2ifHse2A3cUOc3Nm2bB5t6sIZHRna1J
/LO05W/MOEQru/XEo5FdtyNowlbgnytdd4/nFNJVzNcpTWPvZFp/xjQMrj3NhVe9AqHu2C980wI0
cX7D9YFIG/72Fae1CjK+OUqsP2euYUAi86V0Z+GTICpvXdWDL5ukH5l6/uJOHluh7CWi1HCcESMt
B+do0xdtEjS60+HF1gLLVdX3sUIRHu+S2N5Hsf7RU7I/h9BZKeuE2jkccrlFzuJacY0yolEeOUbJ
QEMesHI98nKxx0g4bVwbMlj+M7jZdBS6Mx5//0TqUNt2qnKzb1pCcL5m7TcllFrEp9jCbJsDEqHu
zoGAlVlUTi2T8uW1U1NxNil/C1p7x9IRcHJ7zNTN2aJaJrdM4atlwKlOZtWfMsX90SQWB73lDaSD
bah1KFtSOJpmlpenWO1KMLYhB3LbCKZqqDdaq8VQS2zI+m3T3lVHubVMLL4pZtvtO2Un6Js9OqVW
/BAz2cacFw5ajIwo67yEfDnkeAKUNDaB59olNXJkRCg1jLrZmvYpFuCGlJZ8OX0Wzr1jBrkdWwTh
RjZeJZWqmVdCuAzaNxsphnanYoJMsYza6zgm4Cn1+d3pLrnS8i+unwfOqecxs/ZG1M1XIUv4fpn3
wg0OGSymtDEkb0Ir7nYH7dCOGTBqDI6j0o3p2jfYjLifIQN30F2Exu6xs5k+AeJrJim1qtTIDiw1
FZNuNITMxM3e5lzeGKec+o+hbb9jMWeXOI08X4poAvcbQ+mjGnViGpR6l22+2izHMPisc6Q5R3uY
/iSUh9g1Vm1gtzloVV3+AyITHiIlL1duMlLwmxBytSnWEB1ibGmE7YE8BJwWMNtJbm+SdvoZ0tDe
4EY8VortsjvV4Q4PGlUiZKuH3z/99wYHas2jI+0C3JuHJHTklVJib9U+RZXA0tLyQiYqMUiVOt6d
+yBdcyYI/c4Zv3Q1g4aQmcCrexD0oBc4PsxmvlXsWnmLdE7uSruzam/euTUNIyp0V7ituBY0ssqA
DScmAbA3K/Zr7uIPQCCvheortSJ9U/dgO83Q0y59p29zFaLNHJopsEK9vQiH3z9dgttUf0Wxy4Ov
c/pdNIWPKmfcwrFcGiq5Kg6/f8I3SRp69sLVb2BE2lgJi1HkvmIOObaeeQ843ds1k+a+DCpA1z1w
l4Akx9YiDws8yhQVcyt4YEBxd9NnhZEuhZXzKhTgbtJDUbchzeQ3lIxsFvt0IQq2Mpi5M4ImT7t7
NSa4pnQn3rM0Ru+CXoDpjvUnz8MpOINzHvZOHu9nrxV3J3ungbE2QuPZ0TAgG7W0z9QmZ3hgsDH0
9mT3PbBR2642vYkkIlK7NshyQ55IGeGoabx5U+uu2NpeeSSK0h/gbH07Q4QsG+VD0EmsXaTTNm6l
eDTojdh3s+xVqxuYvqVzYR6tuBfwQ/g3c7i2acK/UUEmWClePUoKx2UuHgzHyh3QUohHkXvFc1Hj
AKS26m1zraYO2thfZurST4IQ6HnVvE/AbvZWchwL1whcneBHNF8ZS1xKfC+Dpn0ih9KB/1OJWhd4
w1aUH+19P4n5VVZRMBQe1G7tXgCtvkRxq4OWoc8Wl179mmjiYUbqXTfH3B/bZt7lDC+upUEMZxQc
QvJmoO7N0DKFGWd68gZNvyz7ziQqDryGtzRM8g8erdsO0v568piziCvwtN20Q0sEfz5HZUYtTs3F
pZJOdcmpemywv0JGpUBLIXD5IN8dM0BvXFu8ZaLOEUXHl5xmn14b1IuWL/5906gkJJqyZytkEhtp
T/3fsi5ey5abluoQoOQNs/jvZtV8CkdpNkX6XPDoDw1sUtiZtY3JRqt3SLbPbr7pjNLZiA4mN1Pz
hB16+TZF7suITGxn4coOWMVbBsdBF+vEmtZkGHM9xKsc07jbUKBU4TsrqMDG8RIXclinefQ95aHf
RKzjInzS2Q0CSN/WnYy2vX0d6KrxpRzrWz0+jGn0rWAcMzLpg32kBZJW6zn/nT4Q247eP9JVy2JS
Z1Yo/tklKewcgQOZJ0Oje0nxLtbUkOiEMfim8CJf6SgfWQ4tPu8sunkIGk+4oDb+kgq7FrWmvhhs
OASO2iqs6nvCfry2CAvASBYK2VNbYMFwADRH4/gXqwHnKZUqtGQq3c0JGTEUZaYJL3CpbDj3r8MS
ocqiMWlreCccw6usuhtJaWGrXryW1HlzjzSCcNLTWBK2wwwH5ykUyisiEzpcBZIrI6yKNfBLsTGx
q8Es8BJfA3HKt9deDejw63SOIYw6wdDTMsqLS+E5N1Em+jNLDk3ZDsIwLeyTjb0WIcuiXG7Kd/pk
Gr1x2n2kuwKB+9C3dE4AJKp2GRP0V9F3HyOncCM3foqygJatzpuxNzq/HhnXdTZyKuD1KpH5WkOD
12u6Jgov40zvnSNOpasbjZcg0t5DvFuj/dekP2Ab753X7EhebhrDXIGghLhwc7JnZuL9OD+rxptK
cSMiquvQCE8bh6o5DXGFyQTdig8WzQvwrd9txesCOP2V0YXi2KppdMnuoaT8mAxLEqH97LD+jDOD
NdyfEJeP6dVOYNa4WmjfeBBcvdzNX6KyP6SDC7WiTDjW0/k5mKlTQfdWTtPs2QEcjJmK49xQdNI5
RZD03xdADFaMv0ZvTDd4PKpmay9rDs+VRR6rFqLcD0qqPNMwu1Gydvrvspk/KPGsqTjyhXEw0d40
KeqELscug/tCvRXyUdowXMTXBKpHKYwgSnntdf6ipEr2aodYh5K/Dr+MOLPgLjwmy/MbCJ2cBOfS
JHLx2UQU8RNGd0LmJaApQBRAsEhjKiMGZ7EKrHSTvN8jFjm1GYWNsVCSpd3IkwoyI4rhVCr7ymo2
enZjstTvuA67HPAIhRFuJDt/0zhUtvZG1hdPg/5a/WlcY9e7iCLmiBMhDj9zb+RljlZGdW4Qnb1z
sXVMFh18s9mfmmvKjcZHMsbFmdAXAZAKnVJmG/GfKHQRGrjeC7Oc3X7ONLZBi0OpipVPzcXrZZKX
iK0MvB0phhiqMaeRmMG5AqFoRkUnymh03sLszd0O/QMbpRsdQg93nsWFbl/pHPTTa507z2aKUaUu
GBSRGC0ynq+pkZsricHXij4I+O1l9AMTjTBDt5ZoU1vtiwtWmf7NdKqrZDWgLeI6W1xSG5VFE6Jw
UIXC9HVvROtZQ7giFkA6MWohfBejsp5t2TyU8Dkvm/KuU/Q9A66lq5qmQXKEwzhxQ4VB0alPrZq8
9BgmKJFBEevnvvkyZ9NXahjAbCATcYtIIazgzKT7ztYWgZYFlLtMxo9+wrFG+PgmWhle9YwW1u/H
k5ip5YHeNWLQJ2WQ535phEJzYNBPHT5aMjPbVHYECZZ3ufkPpEa7Z623DWgHk/zfT5tsUiRdwwNf
E95pyqLpVoQ9AzwIIs+hx9igkhn3LB7vy2hQn3hACxmLvFsDRLFOSftPWhwNauiJOnB9wbFEk0PQ
0n/lnLyqWd8ozZvkRVs6L9VosLAQELdzDCJofYLRblaWATXHiZEr6yuGZddu9DwBqqZE7E2voJud
FAOVywOY/9cap0AuH7gDEbeZTY7CNLF4RNQv1ZPlnDUaxaJHITzQo0nfCB+sVbfYSA+lM819Rwwb
q2JnWBEoJJ7lnWo6cgrtYo0jSN9SmgAJVuJOaXAG1yMmNuJ7EvfJxrH+LQhRs6Nv1lJpFBOATgow
NMmiRSceI3ioblX0YxgjYwKfSwW+c4cNIldmftYq9s+QQhLstzXGiXXyPdnTWisQRCxlGRzfcZ4H
EiXnbF1j1Bty5u5QOqo/59b5Iqjlyyk6lGHvO3zSsWaLUSesqe88JVPtQm9/1SivFnUvl+1WA8At
4hda023o6icwavzk4QpWD2Xrn4q7JJXvbfWn8xSaVHg4h5PWoGXi1NLYVwJKwWQW65lVJuz4TdJ2
EMYiInZXCcDoZQksHG+lcTs1oQBPTwC13Rqc20m7csWlfsdDfuk3skz4Fo05TqR+Y1h8o2cSLCX9
+wwfAAeA1aTdFUbG2vaDyi4ta9RAYs+NsM6ApRhYc5ZCrInUabQeAAlXnflm2Yz37xWH6zQrdl5E
riR6ckCmZ/isEJVo8onf5Ery39IEAohO4DCjheNy1fPUVGH1C/OTvDkvIaITyIzTvKlcf2mcTtmh
59rWuoMG6cgmgDBIGAPqwzSCZRqs5x+ZpSih+GErtnJ29hO2NiMqA4PiVFIa+iTev5h/ujJSclnu
Jxp1wx/bxGf7N0dICB1xfOla2qzYtfK9QcKz+d0m/Dicrfnv4LlYuQaR1PpGYn5liz+yRGeYBxqJ
IzajK0UFW8KGuna/UlWuR6zmmfhXNzDW9WJVET9QtO/FiGvT3h3jl/5XKmqvAKKAx8PkTdSHvceK
IeJVEyNZo9tdel+h/e66WOb5LmZtgIPbzEYT2AgnMqzMivldaz+ImVfCKvw+r9iJ6xuVug+bnG0a
muuKaWtO331Kk9NQ0J7zYi2LBlXnmoaZxcVj4OMeY99zH5M9UM2kgVeR0JWQiJCINwxrR06Qldjh
ShcsjlV6l1JtmxddI0/SQSELnCR0P0LxSpfWIAz/gJ1FMlv2HIb0b3329jNtl2emDIbnOen8UQ57
cvDjiz7rxqagyrDVZAzCcsTwx2V4SzqzfnYNawMn/YuBrOimyLA/1CPNxc7uzrVp7nrUC3sexpc2
9rKHmmUm7doG09iYPVJZqHfP8wk1y21rM4BEp5/gZszZjHqB42wHBq0ehAmTB4HFvR5F5PryUm6k
OccPMevqRVHjLSaN+PH7pmcHZrf0MPCPq2e7ScRRtxWG6LTRe9ZqkOQDi/I3G2D2mHb4lQ9wDrn3
2IWqY7fTKPzsrFF3b7GrC166dvgCOk66xgb4N+zqCqEKHvefuQXS7HSImLvYYloA0stZBVLr6/RO
anh/LzIZwRNO4b/WTq9Dx4VKlz7fRoNqn/97I1Dxnvs4gDog//fDvx/57xPMhRPD9PG4/u8vWNtJ
u1AYpyJsmOdheTOP+S4axHz4/VDadAlXzvIXY5lQ19Wz999P6xhHoqb/NxzqikZmpJ4NxxomnkTu
Ox6wcpcMOvab5S/kLNVzlZRfMg7lGn5bQfQNRh9J3vcqG9WtbTp1oFmx8i665LkRxt9kjLIjnvuB
03tI0UmDt1/Udvqh2Ih8Kidz1hb9mwXFIz7mVVpwm+lqwkO7beRhivsffoQPSyrOW3ntx+9ChN9R
Hy8Gr8Tc5Vdlmucb1pMf02naj7aft4QdoEmUevKhs/oPdf0wO/OrmgQO3GmQwegq/Hon6uy6vBdG
+BhMorXU05pDqlCkgDwprplN2dNWtG1pU77MQs3809gNZA5NWfUxFec59eC+lngTiQQO77o3+FZZ
HZqKdEXaCxovormSKne2Upnp43T6Q/Uy+SdFQxarMTvEsTHOmcKEkp5ptzIKJ3rNnkUptd2Bbv1G
U9w/wDoY6wZ+zS5q0vlEImJGX0hFfYVbNtoBGdSHh1IUlP1dcgCljl9UosIZMp3KmeEl4tAzLbKF
SbDTFGNddyKjPyy3OWaF389MZ2fDCE+8GwcYiwsJ/DBbinGxnU1dgO4w/dwyUB/0yk4TobltReOe
f98wMkVFQ4c5NhDZ/S0H/b5RwoTqjDufqJUyShVaDc/cOrN2YQu9V1/KRsx0IX6ZM4zcGZPD5P+p
LP1+sZVTBWEa8YTziGf1738rz/lGvaMJGj98XoWBfjuUqbKtS8WmiGA6AdEwl6dGMm4zisZ+dnZk
U9xIFXOxVZ3Otlc5mlWt3R2siirMuYPT9reKOQm/KVptQ2+n8hVBZkFz/2FIyFd6H2prE0361CJ7
tGmM160DgTa5Z6mTB5CH2k0yMg7qKstiP5c/0fLe74ei9uG1W2qGxkOHS/Zsp+K7opV8aoaCyGMh
xx2DMYnP7Fi5y5PYeK7zirHRxaDx+66dkbGtHVq8v+8mXJfXydOOQlgMDgloPzEV1Se3DuLaZY0f
auBVwDx1i+K/m8zFx6RJ4EyVFx80tz1aTVNfU8DLa1UMF6UkpThx3mydguRh4pBmmZy3qJgVBlNW
eU/xeuoacmajE5DPVDivqs7Z6PWW1qIJPrhMkU/rg/mItd5dtwxJvHReRVjCHfr3JjUpDHXd/Meu
CBmX5cCCFH2nru0z80jBqcqNs2NC8GUrxTRUbbf93u31S7O89/u3jOQRjOg7rjxvKMk5M9Pv/5+v
+/3j7xdzYd9MOZT73w/99+b3v6U4CAkJMgf/75f2modztRFi/d83/v3EWp+uIsrjLWryreuYn1VG
MhdeQuxsBqWhMkMzCvkY5H1+eTTuB3ldIl7XucGfzrPr8Pte5XRLvkVXdvQgtGNqiXsUe/bNLE+J
M1v3KsSTagnKAoB8jYfdubTm5ZTuutZ6lIwof/YeOAzJk2xVGzE72Wou7r02LDTe7zmHzxhLryXG
xe0P6+cfJ8nmoOVUlKy5bVZSZEYgvM/GVKZD153tESn8HBk2LX0SGjzPyeDK/G9tsqm3VH3r6POl
Ywd40FoKb0JrlAAfYA0ViqqFrpu+thQ1KHIOEEJMgk9RS4o0M9aGGv6102xJBbTy1MgEt+Ys+k3N
qN6hU6i+WJOMfIt9buB2AJrsyHgnS6kEceycyOj+hcYebhkRcZmea1/0kMFao7eitcfO0Ag7nxCW
vne1tj0mcS12ei3PYVbX12Rh06gzsveqBqcw1ZT4x9G6jmYlzpVe70JiYdtIkApLfpWsOqkdUb1j
qBGB48HzcsR2pnP64RrkGI0sjffACkJR9ycmDcyT2ZTZmlgVqRJzZLFJmktUFx57ifSWVtzNXU88
X1QRIAErqtnsWMU5xMxQVWFCaHFJJAxt6sdNyw7OIdvKAqYQ/UEeSMEdSxPOJdpobH5r968xkg+x
bIrftLUPBKm8xVmoNQ4Z+MQ75jOh0XJUSHVUX5OtSIqSyrAJh6balbmz73sOGWWON0iPniTJiBWr
1I9eGs8EfcsACU+/Iia2Kpn/iAs4Jg6s1RRi7U5aUjs0WOdCPeyRdar5xWIqQba8WG1dsz02km2i
zc2+AWrS5y1qJiOVTFkSTmAwcDphY2YyQQlD//ddnFOUAZa/aJ2WDf9/7zOqq/rDk16ki1YF1bFq
9i+DRxyJnVYTNDNZHaVP/8hWn9c8peuVGQmMwXrpQe9NSJgI5SwmxiXrAemU3pkbz2koHzKdN052
eR85Yl80lDuTuPdePF4NylPAWFDZok1AB05WO2HazHd5zj+XMMSIBTFqtZi/zlo2f40ogrZVT7tw
tDHdEpwGWjFRj8+aMcgVK7upSv1H0Mzfm9oPkWgcTMJrzzoThJ0Lel2i8ToVFC72JNMYlS2fddPi
F4PaZt3gINoNXcahtuqus2dszaZQodiq73JZLx0jvjBkvoJe/hkK1q9RIXcw9Kh0S87EIIaoUCTX
3Iyf1B4v4JBE9GbLdDfaEsTVXF/hQSkO/56axgA/Lgdr02JmxR6eENPqKKkR1egAoTtG10gp7vJQ
Ztd6XIRjPKyCTA1vkYljIVaAzLcuQy+yaWYi3M50Sm1W/BUtkR2mVOXizWjYG3hCVti+JuxGV7hr
4aKyxCFTXKKf1bIS1Ed35AxR59buf7g6r+W2lWjbfhGqGhl4ZY4iFSzZfkFZDsixG2gAX38HqHtq
nzovLElWoEmgu9dac45ZugMdJd2Shl2uDcpVrTp5/kHSnLluDe7jjPDJbR5lI8dLmrPeiOlpxI7S
0UX3lf/Pi4j6Qh5fM3038/4vM/SSSdEcp8a2iqGYDrOhMDI4f0qdFSemJ7skB3IEaop0WIRcQWGm
MBRJ6bFiMsUV1VAQ9bjgIpf9qFxEJPRS0/5STd5L1NrBKueAuNSpFOn0VtwBX85YAeeGf2juZpTH
fWta+3GA54PSKtxWZo7eiKokpjkjTPgs4YINbFuXunlOd3g2CIKo4iMCn2vhCy4q6LJolGF6pRIK
fxv2H4PWW3iuxBv4r+VkHceIZR3n41H9GodJXOVkv3DirT4KNDSrupTt0+PTyvzu18HwJImSpnSy
twUxAOUYquckndxr7iHSmu23odbuu+48Oi9pbexDErWZstGNw5m5SaH4WTglyQ2MfyAgwlsdTN/t
LKT3apr+xhp4x0Wid5b/LWhmd5V0xbUNem5oa4T/2DkYS+hlKERyjeZiFlmoYHqLSxlX01ZBZVxm
uLToU+mRd5uzj5TlvXRruQ7H4L3SFNgMWp2tplVQJsla0U5b91zpLrXgxlIjbUTY8Bh6cF4m3lse
+yVNB/05xdU3t28IU6l+kavOOJ3m7AoN4bpIO4lsG8SeyGOunST6YxOcfHCWaXQRvEJPkwREHXuX
CNwEWTf6d0IAe1DHfvU0pkF/HofwOQ7lrjd+tSyBl6pxrfVMTMeqIlFmqgisG7zx5knbu1e2vw0y
DFaZQxdk0DReRmVaGxYG0q1XlRJPJi6kmm6pD/xzDTjwiHX/plOz2OsueTW9+TNNTMSwIXxAdEsZ
YVQH7ueDSuV4RMf2YnZ/Mg4RR9hEZEJ0tMNKhxpdj4iaxsSCHIH/sW7NlZyIG8xrRhckpMz0+EZz
K+lY3Mwu+MAkTyR1W48naczfjDBGhovpuMdSP7shWXMWXOa2xINJiidSH3Ahes6hq/50ysne9PQ6
RP3Dq0L/DHzlzepoGkwO/aK0hZpSN/0/x6rmuw0ItwAiZeadPuWlanZOx4yAkJboMPQ5Bwt/5t4J
7as1pf6zkbGgGtG5LtslsiHy73nWBvemHf8Bb46O6fLZ4+szZuASuUQ3kNIXZgXSbBbmQtGMVNn/
f2iWjzzcbaR6RnSKs1qzqAqyiqblIUuIqH48PL72+MiD/Xu0zIJB9FieZCb89aTNaV2G8s1IzX47
WsWvsCmCZ5vyJPS84qYMFBW2nI5Q7vtNMDTDOTdBH1H40VbX5oF4BsSeHmB57myReU95IoqzVSIe
ZbDCh2VE3BJZZwlS+cUVkgKWgBo/4FulFZFoJrouwOpr3Tt4oCxe5Irl9+TF8Us1qnRfDn197nw6
ZVJD2U2kIa+1MuX18VHQLnur4lIMbPUd40H2wbp/IA4Ir3VGPwfZQL3RrZu9m9w1DveTzfD3b8nz
5xAQfQ74btR4JiZvOpcZjMGJGIKKxJOxGCRy2+XrGI7nr+8Qoe5OIqOiWHYYVPb5zTNXs4kQi45s
cfvvy3XY3gs3kKf/83XwJy5tPQgXj5+eRr8gScpFHtNbH84i2sy6D1yPy5iT7tjjy6Qtkr4BjWxX
RKa3Ng2YlFR84vR4CI0El0YkBB1Y3lMaBY/Hx5dzWWEJaHN6inOUPP33UM55Ru+OPakMw0qsBlgg
YoVwKT92s359fGPklrx1siKLpzMvc9+x6i4vfFD08blsjc3jS4+HzG0JIspRiGFuIe/PC+ShYaMl
8DDMRhTAI4kVjdHs6wq2nYsUBOWp8428QePSe+zHFbS3757Oo/Vkz/F5ok/1XX3i0h2vdsiwMp7e
osiQ75w+5c40ok8rH/QZIUy9rmJz+ggcf2QMFBI9vHw6e4wLcMb6TxHAkXeNXWiqJmTI2r5OAYLU
r+/CLIe2ihlP098DC9whiMYZMb3NRtVgxLL1hAuoJeMLIin6mlqtBwPMfzVFxT6bY/MbDlQO5hyq
iWxFb1zKW55xvgvRdP+Q6EjWo1fiNxpAMCdevHt8fabPsw9DD2k5/rEfZq22OQObN7/+ELitLkHa
/e8HpSAlpImLniODXPv4V3MS//Mt0EaJ1LYthvEUS5TK/PDj13R1dXMUFgeFOrJXjk/LIw/udkTS
Nfwdvck5X17KatzjSEYqHlXJfvLL6VkvDxH9P5T0+W7wXGLAQ+U+hxrfiO/JZ89lni9M4hRF9RIG
i7toHvpVrcZ6W7QhvXLabQQvT5J30xl+x/IjbfvoV1aOt0EXt76FKzPDy362Chltyw/pdTXhz5Eg
mcRERhqI5plGCP1iF8VGNmI0MEJ0JI8HiphuHxg4loJ+4g1eHv771xpVs5gzjY38f37g66M+GTZJ
xCL23z8A4x2ewmLjE/H5wjKQvMyqeHENX1/65TO6Hd1dFZK2PZ89visT7NoKWRQtl+HDyZEtFUP/
6kZjTccGc4VnTu027MMcl0KTE4ZbYo+dm/aYhP3uISB6PND6kvhCx3FtNL44Mtdea39Hrpy6EXTx
LWjr7OqmnJ78JSS76GEkzKFL2r0qt6Npqb1HtDgQskXmTxfCGAaY0INVHDwHCXfbkUqXoR2C2t5u
Bp/JzxwGXN46cxmqV3qnu7lcKY2yqUgzRtjh8D4La9Ew3o3Q3yQ6Vxer4NZFTOpfh+w+Gn8pLMUe
lUaxDnP9WSj7Z0e/YWfMSyAoogzoyZV3DpGcuBnXgJqoR0GFhlUenLTECtkiXgpGAl9d6AjXWMaH
Ii6Ck5NzlzWies44mKHC5MDOQPWEdv1ZGSAlam/kDunGZRjWY8F22OhyqyVjYaHwOorLodR0MwLq
5xVkgfSEq/eHnYBtoaDfB4BeMbPRV23UX6b8+cFJb3k+YNugRN+2gV9vEt7cdSAknDGacpc4/Ii1
Jw4J5wlvKUnon/yCXBxDsLDjDflBFheNu7XsyHwZEsYVfZv/SWU8vAWMjDIv6TDzY5gTBH1eHLxh
5wpLlJUE06GePls/O0Yi7E7Z8Nradn32LCxgyvQ5Phf5us/kLhAlYikZ7AdJQlbdkKs8hZk4mVn5
6lMTb3nDCX9d59p035f0OCrjodTroK7/jYlklD+bDFFa9SEoddMgXJTYwl2rYYTh1kQMZO3KOYH5
WkN3Dc4wQ2luVGAj9OgUZzNGYdDDqWYDWqYPiFhOPvu+HtuTL91gP/WsmrFO1L7q6JIN5QuLQ7uP
a3Z3Yofdb7Ujj33cfgKhqVdFA5cr4vTLPMngsGblv5XtzRT22OA9jbAtz15zz7JOlk5RgLFCIqzD
hDZNOBrkHO+ijIWCDBgSh31i0xHmbqwRMSo5qNea2cReO6B664KpYZAepgIZlrKj8+R5wwHKa8cx
avyOdiNnFm6LXWNq/If5dKDv1ayglyGMbqd6w3GQ2nszooPysz0Ue/daCwdwBRaQjI7GhN5x5050
nSIh/RvEXugovpltBekZW58D3Bp9kPskE/wxPZScLc657u7YoCEr7Ow7FzAWLlmeJk4X52nSTKPQ
5q2UFeW7SFenmZO5gMC+bZYdLfPpxlUVyXOq77coEts1z6U92Lq4UOIV62EQxg7o5G5MoXpJziZ0
iXIbJlYi2ZFcq6rQpUbP4MNdkA3tt7mfcFJZs8PLimJ2UrQ+/WvpVeIup/yzKzRRwhJ9SIVclXtt
n48FBOwCzxmV0CGxQ//qeV68pTlG/kjIouHn1Gauz2jDwI1mNC6w4DzUBAZzrrHRDxoZ3BAaWegH
VRGsjU5NT5KJeObPBgsCaVaUX4dZRwhlE4nakS74Hdhqte4sVe/7JKB+n8zXxmOyTHkR0X7MFuo7
IvwciOro2GCBhHF1vXy8hAOlQKpxH6O8vBtQC1H4muWqN1l5kPrADmLijHbjeazlb6cNf9Rq1tvm
W2kijndxgKw8GBFO+JY0uP/yPAyuWaU+6go6DEHC5TX24186tb47Mq/3FsaJ68zialIjvfh68SpJ
FGtVRyqOKgjlpltSHjNRXFpXgvkSMXG/GIw5A/+YRPoTt9E3Stj06iwPNWdtYLXB2nTppdkWSJeZ
pkXXTC6mKAxN8HJ2VpmoYzLgNnHzE2wYBvtVjD1D8xtBWB9IPyNETsTlzYE8IBSo5zD2iR8iNdiZ
/D9uK/5mWRgz20vXbph/GG5b3wMN2yNJSN6bP8YAxZGy4CDRwX8J4wMWzObESZLKPoD96yO+PsiW
NpisjRp163xnGvvbhBFEU0hc0gncwyTwnjRzfE8mC7uZJ3nmvaQfEUnjmJSfo39Ridk+xZ7EXwxT
KNQ/BrNFYkruXBxRp3RVBt4VOXZXZ9gfPnxrUsiq40VRhpiqjiVOxwi5bGhbu2QuzQOM1p/uPHkn
kqwrsx6pFpdxPi1dx4W/mC0kobp9y4McmTyKUIksTIvzTGhz3i/6EjNHLwnHhfcTr4Iw6DlIrlcB
U+Yg8nrTesz8YuZeq86R4Kh1cyUMcqR0UfZahdiCq6TTWJZpPS/Mi7TgyB51DCqBjZ5w9BO1bnMQ
FsZ+pJn6FDH8drjjnxo8VGZ1GdvIOk4ugpAqTrKNoR3r7A2/k9Jurq2Q5hrpab5x2Mw22JesVZD4
14SIwZMif+QAmjxBHt9u4WA6m0BUH5HXIX2eph+9lnRkEnyvAyAeHFINun0wb36fo0Qo0j/omUiD
5ujNBpE3TOKnciuoTmlSZeOCJ0hW7qT2jfSIAg2Sf8qyFPrfrsZxgis4MeDp5YFcpVP6r4yzYNfE
408qA3lcet7aXLJCvJ7xVGE8k0Md7nuF42kYwmEdA3XaSDN9Vq746WDwQzzWvBXYwy9aV3t0Kr9T
Mf6Cl7E3aoS+YBKtTYefHYX1sZh8vU+GoaHoplsBDBW+Rn2UBT1RE/X5tkpMdy9nciMNqyIMt0LX
14z8n0I0q4wdjV+GkdgHI/Xcj0b4r42b4WWpDcAZxEUdSYiZ98My2yb7nAFDHEQ30/axN0vyBdVk
Tgep5ndI0HcTafAQO2o76px1XqmFQQmPnjC+LR1oxv00dTeqISpzyDZpQhAYBqbnVslXT2t9PFBh
A2zQpIgUJqgwn/ebHWEPNCrfIm0QYvjdFsj/Y7rYFE9vazLpnbNfSJh95hbunf/kGsGfoJydVaOA
KbatNta5CN6jFg1A2hjkJ6Jp1jRZXoaKPOM6+ZFPengacUPTnpvXuErMM6e7YIcebeMRZ0mTp3sT
mIFgq0y4Fqe7WWbdztcl3m1sksH4EVZZuylzk/ET6BCf8c+qs+ZfOo6nVSQ/5gxZnJfnUC5qXrfB
/TnhUNrJLOzWjrbw+ucWQB9tb+ekf5kZ0zFg8/r1JJeBrLbtlRu2/zJMRivTa/42NcuAUMiLu1+2
zeQcubvcWQDHaetxGWaOuhh1Nqxsr0Eklyb+0Sam3rRvVe4lT0wXP5EkzlvFSdDO++QSZcHRGkk5
7MoAK5fBQfDx4MR+cQ9j8bexZu/UdTRsm+a9Nsa/sDaMtVNn4y6Q1t6C7c76QUe8twxUpXV6iFyW
ZbtMGWZkA3YG9z3Vkv8MBzDUxfVujv+mnuqvo21wCBU8QzfnPUXSui/Q6lrlYJwLJipQj4jYmFm8
iz+OjvZ1Y3KMSqpfzmD94hSSbjMM6ozGKn0eamYzffrD1fNwI41+TSpyvHMMR57DPr0AsDURx3Gi
GmJNUkL9pCcC8fLOHd5ocTIpjqed707EYkHEeBeFi+5Y9v+srM83pXOtuna4GgZqe+oFwMAGnr45
vWJanzeoqDIsCjC+kYpszKIMUKO4vzO2B/pjMHwCXju7pe1jjt5hthpoNFkFQ0wd4xAUI1LQaSNi
oMNGi/zTqPEdVh2vSExJjst2E0lMPGFrvnRhYm0ZyB90G0fEjMJcsDPjGvls70DQmGMtBOz0k/Sl
mYE8h0TfpQEMVBOblKRMYIlf+UH7yl4AR3GmVGNU/mpGDsElGUDzvGauzy1fU0uhUaUUFUxUAyBz
FVgbWZuYPWVkMjscDhSMDA9K+rFkWiFD4FAr9USQhRd+NNagdrUxFxC+7GPSY6xA+AMQN/mMUmKl
PNUubHGNWU1N6kVbIcEL07APS9KxUab21zYs0YwDDfMrxXx/eWCs+dOzCnevM67UhT7B8i1e8xpp
eDKzWOVg4mojaPlOwtWYkue4Dujv52NprTsX9h5mD3yzC7XdCULCfP0m2Ls2Xr3efyGGXbw+wGhy
WEJIc5fJrRNXO7Ku3L2nTfR3E11vJ8n/eESS7P1QH+uYiW+xqJpr7ZgnUPgvU2GT/LZk5lkEo22G
Vts7B1V5bnvrgfRJUKNeei0rrD/TYEKOQOndhzrbeNlo3PyCHTJv7OI9bn+PpGe+xmSp4dYBXgdc
ES6Tzdkd24C3qkrb26QiDJ7jgkbIsPxJkzp3r3xkfZaWN8vFuDMke2ehHHsVQ5rRTcpbVwBzBTpy
YwcraStWyZ3ogp/Q+m6k27onTW2+iM4ehEtfiXpjY165EdnxV3XhwOYrX9u4qLgXpHx9fJebzOMO
fRHJ0Jh+u9CgnMxzwMdjw7nLyG4P7NsUGE8PSqFnWyeTeQSyTaO7Pl70R8hLaEkEfHC6CJepDQhL
4XivEprVVd98BD2REGEKxyVqomfWWM2sJ95WhY2CyTfOXZ6nkAsY+LQNM12vaZ+UjL0rzeclmxgn
GfDK2yOzhFbN2jFgRLRuVK9bq2nXoNVQn/QIwpcTqIc71eV/t2blpDxe8oo710ES3zpno0lvsXbn
k6Ty7JsC65OdZVeq1foYYZXIHNIFSbbwi207GuKgG5+IazPCa5JK9ysKxiYCxekMxlFwp1d1Gr2b
dTNfZtRKe1KrP7pMTaeU8KFdnDtENzRq/GJU6pAQauyFdOLYdS+Pj6IE90fnNeXzqPxtbPnDG9/+
uIiiSS+uOU5xj4eehaKqs1ULpehmyeAlr0LzFNJ9WM0DxWyzZAETiCqZSvrNJjIQyCqDEBjOLM8m
ZiMGNZ54xQyC3cxMSAQvKT5LOvHnWZknX6A6nXGdHucuBPqEbSpgNcWy89KGtnh35uk44opUCxQ8
NXhqMROCCSvCKo449EIqnHZCoQIpLXTPCuEuAuxkgvi7hDobWQ/RMV8AW/5k7kYHa30bxiVGVnaV
dCQqKBZIqePs9xfP07K/4okfGcVpHppIYSd1FGiITBFiI3GcbBPHgcH2zrE7GNIfOLJvhm0gW+Me
vC6fjX0WI4hmtjtlE4BR5Izt2LmvcgreQrjTT5JzIi5O99xgHmLI3Gz6nlYJ5tiRAnFC/WRg7nBK
KDHCxCOLin/DlYB8YwlQz2Z+3LWz9LNJYd037s6MUMqURuZ/veNJmoQUQmRJCPaJMMurp7iJxOcY
FywhCPXWs07ASTjhv//y2Y2yXqeTyYS0kIg8WxPe45TEw242CYys4rrcAFILDgFmkXdOPLRJR5vz
SdXYFfrWbNobopr3aaPfeilOxC7xvG2Um6MW8S5jdnulGOgOqWiPSvYfDRPXv6DU1lG4yucWNEwS
E/yr8+CKiGraWmLkHJxN7fMXBn5Q9F6XcKPHg7AnknhJ6ia1ErZRIdInzqwcrqf4hZ0Eems022yY
YXH8ev5GXLwL56VlNMLZEoFWGKcHF/7rJlGYZNEI8C5KYujLJCsOI9EMToouD711sYOt0G0rPbGM
dAaKuk4dvGqOnjWwphIPsjuH5i/WDYYCsz3t58D92yvb+EZTHwjQ8npBZS5oGnMNW9ZrmNb+cw7R
Pinio0Ui+gozWYu8Gz97mDhbOy0QGjGzf2Kuf1928KOKQWORvnezDQvzeWS4HF+bv23o4C7nMr4/
Xm6/HuThcbvjFWbouLRyXHbyhvnQNrIYOyON8On3l3jpUI82QfBtDl+jqU82pg7ki6yBIn2FSdHx
IpNYGv7+a2+LELDUa1zZd6rrhCxbZOfScvxtXlnOLndx0jQMtqitvfZg8M8HZMeAS2BZrfsGVXM+
u/uwwBe5Mo3sD5ZnUjpD2hGU4jNy2i4o6CX0ct6XqIrfSiDHx0k73QVELrguITYD5iY0+eVdLFza
R9jmYwf4ihp8LNLYsMjKCJpdGcXWU7fs2mGHj230LXdNHKe3MdvoYHfK2BipHDYztuhbKM2//HVo
q7wOgiYPwIVojL3NPNXmG2AHusmdPTzndX2Ktfnh0TB9NnpEIbWpf406IQOWzoLyP74gyc5ytprT
KrxqNblnDLkhHmDkCRadnR1wY//eKUTsmVGiqTQYTIaeQVYehnjtOQc2mc8ccfXHPNHHxroRdYuQ
Cgzrsnp3FgLOVpXfaiYlagHhz7hZGalzdMb9TM6F7dac5Nq0vuTZPP0ODGPVT1aGPPkzBoN2q3o0
fv0Y+5dIjqir+4UTFslL7hPi6Ngxikx4UHBuoV2hcWwD/lD2zarhhfBjk9iluEcOdcKwOaastns5
Pj/WTnxBTBmyDLSgbWDkmRnHAly4V8uWbKWZ2lSpu32kTIwpQKikcndf15rV47ouHecnwcI+pkMb
2k2p8KEoZqCzO2EQM0J9GCvrZ5/qbAvzgtCFsj/hqeOQEePkErPtnBIb/UdDyPXKNugsZWn6hxfa
/hCOSXlGGqsJUaeh53M0LLc/CFFhps8dsPYFkyvMiZUVWc9VFeMZsLr6eThUgmB4g7HEllAdlAa9
s7JnRY/BdiuMiMI4RAOVcq0NpC2UnZeGIHMYetwXoyOGjbbBg/hDt0bEMD55QXuWw74YLXUj4yBb
t2kagK7mpFTil3m8Wo+lkIao+CwcK9uEy8oQmSUWBM/tT/m4kI6zctssXAr6KgP61tn6HdvAWvXm
wS7mbeeqs8IENe+YPKnAgjw24J99vGw5rrKtbx8Ii21ugaD67mN7W2XSPPiPlaoz1a5lYr1rLbw5
wcKUHRofDrIbkx8QhAfRVaQ195+TStNNmZk/Hn/VtNxw75gFTXg6cu+Ifvur1VrEAXLXNqbZHcs+
n3fdFPyOlfNm90H/4g3cBmmUMONF7MxpfJQ3vKkLNKN7sobpaDWVt3dGN/+cJCLHtMrxp+rG3MZ9
0dynCsFRKnr3qR+iHwZMzc8RLjFaBqH3JhfDSndjuQN4D1xmuXlGSiaMAXhJszZeJ7UuXvKmJqIB
lVblyu5ZDkwAzdJ7CcwJqObSGSbXbdMEVXzp0fc+QSP/NETYHxsAZTS5B/HZN5BNJj/ZzAAOLznp
uHTQOHrbA5u25rC4sfzFmkNy3f3x0jCiRIFFcHO3TOJrIfoDUZv5Oc45CmWxYxxKK6uxM3DgCikF
zoZbX5MWeuoo5a0Cfw0EjCdLnMhia7hiZtj0cB3Xbma3x9IEedplcOyLBdQ84+7FdwEtsyAxZ5WX
KFycWaTH2IKUMVQF7tglO7A1/V+AIv1X5bIoWFWyzCtBsHvSZGGBFnNq68TDINE6qPCakHE27N4p
rBwgK0jHHhGAWnrzKgja9KJK3HqWWb67kxx/PVYAhlfNecTxu+1b7ozJaYaNGBBAK4vlX2ZjsCEh
kJ/3veKpIcqRIzVrV6E75OM2+bGAlFiTLRR7dvFjHNBWeIgUMKgXuI+rqrykKp1hbEwoWWN9bxYT
X4U7bWMGDb8iNKA26ZbknRw/UlJ34zX7p1hMvfyH3039U5hW/rrK3fIAbh+DNNvqKsQ6/OK47TVE
EEDiqvnkoP9aV/h6djxF80DfejW1epv4lLWPV7xLnBprP973Jtb5BS2Gt5srwal01t6V3iaGPYHm
MKA/s226rjnW3fSHrk28rs2h28/jH+jAaBkH0gZcED9dYITbyEd3xXS+xShVYeWPJbtFZKwE6s7v
qtNiP47pgKdzTn4IGF0IDbig9MtMhNuLwHS2qwdrvH+9WtUwJohauSPstscqAyQAodBXCQs49uyz
+MISP9D6HzkTQDtpnOoAQyE+54HDUWgJuhYstBvJ0X372I/xT/FLcFaKQ4+clVuP2tJFlq1+EeNs
HZPlOC5chclVGghHGw+L5divxolLUxXua9q66K4ml+duoqNe1jyA3514SlU0XLsWTXkIC+ARSTA7
lNZz0wC2AiqyAvPD5IViwbHqGx2ycNOFmEoNvmNrmzoBL71QukR0iRs/udVKHxxlPIN5zZh+DfBJ
UsQvuIZoqwK4bYzSec3I+cN01BGMk5T9+lFwDkl2C5JeXmLZItNDkHV8FKm1tBGvxumrnm6Pa70K
cO1q3cD9ycYbXVL//ChRgVIjBfOsS7gEunGnmRuaxB0JFoD5tW+wIS5OMWOJs2Ea6mwNhTkhxEtz
q3WyUaP/ZnMbvThD6l4xA7x0wuyPg21e6NU26x7B3WmGAId+0ZDn3o3f27jaNu6ExbvqnUtguT9q
f+SKWI5QNmFFGLPNM7SG7iyrdSVxnMUO3UgQI1Q+IoF3OoynSgZ3F5gKqdkTHHk74d0ajAvoxfQK
249GAuJ/9HIuZhcLD2namc4TYvgBlWhuHAlvcabevSRF226+OgQMwXwwaE+ZMt/TqQSKOBTyqWK+
e+2iJSHrB/2Umi0tNG7J7GCmsOd3a0C7joIDxK7XIzZrY4WN9B53GPYDXAlxYW2GAMYCCq/orFGo
oiYvlnc2MyiW+R+T63BXtQ622GYchFh6O4HtcLvCuBeWw9sSeOE6HV358VjaZ6Xex7I8zllu3kaE
fuvSxFXazCSiua790vRwpjxSzsHOFvZJxMbvoBYfcyqSTzdg5Fv1gHpQ17yhDWgV8hsPFvZNtO03
Cqvx4pRDu48Id4DqR5toyoC4mGLQR0s6q0niwp5KiJ1fB1yjTn8Y3KMfVRvMqzSX3pUeKOjQqfnR
ikI/zR3h6blMkM/b3/wB0L+ayuRuIO/ZWgW9sX7243t7Li+P7UMHkHK+Fv/cm6O9vYzmAiWL6+Mj
2eMyHXBkHqJkcO5GV3/0wkq/SzSk/qhvuYN8M8S5SILhI3La4O8SV1iPLp0/+PWaan/Hd+xcDoyL
1jY94y880BuqDz2cnfOYGMmZ6oeAB1Qug3kc5y59oRbI3sl7DLNWvPuld0jBvtmBRy6wRXc1Jglq
PeXmeNHuhLxhjEf0a+pNBiakFt2+YkhhjoDXFJpFrN9pwWBx7vQxiwDOPK4TK8bGrsaN1+YVYQoF
IPCBnMQ8j38/Sikn7T7T6sfjL6FdMl8rhyVR969JNlshS9yYXdFZ72kumRuCFZgYGAwcqhgymLMk
rNE2G6+PBgKTXSAcXGyrkgjmizm0/1qTUVxsqexpSptH2UPhEZgQ+PwR1iPr3+uAdGlb5MawM8d5
ePlamBNiqm2cxY+Ly4BPWqDY1y0OfvS9dnw0FacHRE3lG9ZphwOuphqdwtlacySJr1X/jdnaKtYR
tW1h/kwU6HN3bP54y22YI2Lak0xAUiKUvFcYGKux6aILJywgXANbdtIeRxdXXtm6H0UcGe9TwMEi
4d1Ee5CHN5+jKPw4K/49Z+8WMTx/ZsUSIlRevQRTTlk6J/nhsTgKHUQfk00cXT0Wzw2Z4s8Ax55l
reX3rGXMjgUs3plYLb6nwYiQzBApOClN3YiIbNnD0SVfM0BY06NAWx5qACcTmo3jowwUFvlFRWXr
q5FMoJzC9j3AC/LYZuYM3rXj9J2xymtiCL7iPgJHfLQA48osUtuwSNGPTUW9cyVDIQrI7SP0olCd
e6pH+WrFD/+DMPF4Ybgbmvb830NTklggGHSdUYLeUKVY9CmS/EJymbnPvYrFeQI4C0R0E0QMLh8b
YzcZ1hOn8e5Q2qG1Lpnl/SW+C2DZ1IEblzOA/wR2YsBY/SJqJ2WwnHT7LOQtwwejT5ZY6iuJqrYO
Uyb69Lgon5x67c8Zqgg60/4ZNli4t5U6DUlqQKIk440cZygsomJs1WBOSEWT7yuHHkRdc/iPlrZq
pt2a9lR/LwLP2g8hv81DRbeyvEbdaW/VN9H1PL0xTn9WM2QyY0CHSJOZ9cZWL1nXXTs9zzdg3YB5
C3zjKSqpE9NM5419J9qENpLjPnTpq3BkeJQ+3qwOsTODYxGTPHjQTGiIYBWpY288SI3loykGde7n
INksdk5MtSPk6Yq8BHRxn11t9OvBo03KtZZ/64tT+IgvwsoJtCfzoQg1DmYbyLPxYMzHptbN1w5v
VEhhlSdxilrm38fFJD0IcNnA/eeKoXuuhux3QYm6sWnCsSDYH3mUwDXipWVn3WS2SL5PwKYSe/rO
enZI3C5bx7lwX+14fivAEJxo33WvaEij0+PiKz2wVm1TvOeWa0FXR6tnGqG77zJkViiFe0v88fLi
ABMCQ+N4XVqFXxMJPLNwHus4OcrOMTfRwEk4zWf1RCruc2DX+dGMB589PoivTgD+BtBt6IJNGwgN
XnuYLABv2HJVZrK8OhGSHsg311TX8fHxNnQGgm93NC9M0JhLBzang05Dm6Frl5pOtBe6jNaPiLYm
5YBGC+ENPpS/xwGRrD3l4vaicvQdXxwEvpAkUeWLnJlTpbV4jr3K+yO87qm3QaUoGnAbzp1rKjXr
ngfou+qaQ25GnRuPufHWMKRfVSPiCtip17wJ7q090GJM/x9jZ7IcuZFm61cp0x7VmN3R1qpFRCBm
zkEmyQ2MUwKOeZ6e/n6g6vYt5UK6WsiUSiYzggE4/uGc7zAC+56lwjiM8lu7GSN/yvtPIFYLRrMl
hinCEYWMakBuTTRblvZ3Q0HXDvwvQWamm49BGsRb3iRpJMv3kPp6sMjqDXrrkR7kM8mYIiOBn8Ft
0JjrxMbuJq8Lz9/93B+Theq1INHtvrbJClps7Fpmnr6HrhYF8DL8FIOzeH3ynww2O1Tolnc1DeQH
fF9k31XR9+mo2SF4MxPt1vf/S0TFxCV17+ZK/BiXSb5NgPRBJtglQQBvaQaeWEZLfoiWuGYMBx6j
hhL+/UtTEcGLu0hfmIgvCTzCHx1NKW7K6Yh074QBN791SQS5NXjYf/99swTJq2K72gS5Pty6uqOQ
JhFoANhcXxUdKTxuPKl7lZe3rhlhKsw8Pq1mUeXqzUZ3VeuHU1/sUF8MK0IjnpHK42aaeM5/39FO
5VxVFtlh2nxtGJ37GQTZHebrjoc+Q+DSPZWit34Uc36PBRjW7SB6diTgwOKkRcce59XBmeL3pC2y
gwFP5roN0Djx9DjgOwVtqzP9IF5wEzrtT52J3L3EbbhqEssgoYZJ1PdH+P13OT2RBQHdxTkSen/+
/i/bxVX3x8TTRc+NXaa5Sd0JfZbJ+LfKjQtsleCqoLTjXGLl8P0VDhK8JIWbIUM6f0X+G6IrnKKq
nXdajx4daLm6DrlxdyQAoJhaDjQ3Td5mdFjfcVIz8QtVk5Ddh0T4WaBbWjI96CHNvNl/v+SMBdB+
cI+6rebtH7dnuHDwa/irZdYn6+/jHUVTSfZ2WJ3SYJlHI8G0z6r4qkUkX3Q8xNsSobxJpAxooWQ7
xGZ87LPxIWvGJ5uS8ruNydNpvu41lOX1NuwqelB9tM5RX8y0Mfx3ZrIvTX6kYJmvEAW9Dxaa0z/K
lNIr4W16arjNde4Xt82fExMpu6voG4lkTnff5SumXo+SQPTbNn2wNMIpqgXj9X3H5bTD+OIZ00/1
Xc9C4DTZ04fCtH2LjUncZumsDo1twD1OxrdST69ArbBXMIjT4FI1mHDyLwcn+XXRjfS93srsXfNx
lvrtH097W5pnC5ZMT7N73eR2fedypaxNSZTG99DcTtGODzwoVSZPHUUOkxvYHoS3un8Te2/+GuSp
W7rFBsxwpbRQFOi/RMqyd3Qya5a4A1WO5y1LLF9HnUivb8CPk8Satk/fPS8KNrmVXBzE+dDuLjdL
Gl0N6XAzDKLBzJjPW3sYIeWZenZwSzqdWPM7zbUOVdeb6xCIZxblX99T8b/OI7XkL2mkS/CwZLOG
npG9uyH1P6eRGlwwel9M6ECgPRMN1Y4VCkWG97zz/ZC1F11q+6hrCT/QAFMV3vgDrl+5C6N83Lf2
Te520062afQCS2QvNKO5EBNvXKm+dbiG+P+2GWnocZOY4USzzSNwd6PdOGc1um9a7HpcW+5j0lXg
1QWYcjXy8KkZX2zreZSrYJTJQ6iZx5wfzvp7qZsnyv2beGBreZv/GQ+suxZ52abumC4DYN34JVUX
5dscdlBKN7ZR/WzGyjr2g5ZC9KPK6wz3PMSLfEJjHWYNTg+EWlU+a8LnrMoeXCewr02cD4Zu6ycA
9BvyPzi3XGjTY5w8aTNUZjQNxgn4HA4PsO6O1usgl+kumgRMjtLiswrs4vA9q3Bi0/mb2FnD+uX9
mXzM9LWeaXDJ6gj+//wx98qqeOyHuk/njGI37FsfQYixIVGVHqgMfTfKP2kjzNMsikepmc8Ql8x1
ZffMBCTL8L++7MxfLzteDw8g0m8NKT3X040/vx5Gp5NZ6q3uK9r81cBX+Iox8ezdmKEatiMP641y
qhTPZ16CrRfTH/0Nj0pE2EZ8Qor4rkzh7llfmgezqhYdsooOGSvucSKgpir1AnudokjN37n5SCHo
nfEeuF2wc3WE4ZIBz98kxItfw5mXt2Vynpi67ejCsH+5m9hdaZXeYpQcpuY4du5i5yOOi/nFGBHZ
FZrJJplK1rVjo204VfoDo+PxNvFMINedH3Sa9zbFsIC+z41uokcFal2RVupaGBby6zxD233MigQU
L2MjqBEI5+y8eAwdzDylQ6wC89sBH3HNNIdnnXbfI1XXvQKsVgavVdPZm1Fkb7/n2I2A1DHNEdGp
s2Nd6/zYV64s2hXyTQBPyxaSbcXP75FKWjUw8DSk2fkAZilAKMaK1wf6DatpmXiLCAXKAiEweyKs
pBny8OFhi/J5TE+OKPeYwYdTM9svBkaUValihh0Jiz13/DRSVfDmchIuAO9/6wMKJvPUpUzC9QwP
Eea3lkd+XWxNznLox055/OuL0lqSl/98CJiGLoXUuTIFcotfbpIpI4mAVBKyzWN0Hq5k1IqUvjp/
F296g4a0ETqy7bYrbp1sFTMCLXsCSJMCTwa5scUwQlMOtORYNMaxDHLnpMWVtZKadZwdd0DBT3iD
Ijc8ROuFvL49miUeh+9zfRZJ7nP1kIHQNxGr99bYRZ64hekOnRFQh28Lcf/X79hcbrNf3jEZ1J5n
CM90bd73n29D9uSWoC2wN4k9bZwKRhzD7Pe5cfNTmVJEUd7n9xmw70PgtFCg2BIByAXpu0h0Unzp
qBSYJ4/xIjAJ9zJL1X4mNmzr4GWjMNEv4K3f/vpFG7/eZDq3mGGbeBF4YtnSEn9+0bk9RgL1sr0J
2KNM6I3uZ63YI2h4UnQpxJzgBi9nyIHSdpE3uj/tUh8XV/W6zGpiUNG1JGpc3q66/puXtvzV//nz
hF/HPWKakq20yZH/y0sD9upa0xTWvjmEGxmCl8kjTIRLqun3RpuNlcC582nXZJaRgsyh1heE3IAu
K3DTHhvbeaHxIk7GajUfbtnT37zAX8/d5QWCCEZ/Y3uWY5u/1CwaRBLuoYiCbvKmtV4NwSGC9cRg
VENx3bE+HS3ngiG8OpImktwoNughyGTtUrUg44KpfAUg+To1HWnydniFa0b+kXD/Xx/jf4dfcP/S
KSzy5l//w68/ihLeGczhX375ryv1QYxf8bP9n+WP/e+X/fkP/Wv3VVy/ZV/NX37RBXRPkf36JX/6
tvzt/351m7f27U+/8PNWtdNd91VP919Nl7bfL4H3sXzl/+9v/uPr+7tcpvLr998+io4hKt8tVEX+
279/6/D5+2+Gzd35X//5/f/9m8t7/P03dmBR95Yr7pY/vt3//pmvt6b9/TfT/afEMiekZ0jbERSZ
v/1j+Pr+Hf2fns3uTbqGw8XpOtxQeVG30e+/Oe4/bdtF/cgNxW3F7d8U3fdvWP+UnrA5CqlrJQo9
+dv/fWV/+gT/3yf6j7zLbgGItc3vv1n888udwZPech3dAVghGcUbv9wZ0jBaswU0z72H3zF5iqPm
zcWdS2SK/WAK/RzgYQgraFhF8jYFEtMAW3ZzpD2zWFIWmBSOGfy5NLzYNgptq9yaGgacwsMSlIe+
cL8wuK1aUn5A1PqqRGZgZcehFU+Ss23xE04EUI+1+CD0kQGFuAbQl0XDdaaQGHTVlT2KdRqLO3Yy
60aXyGpsXJ72vTPfdvmp88b72ayBwOYXzNx7Rp4UhDaSonI6h6InFD6OV60gf8N6mfJhR6mAXia1
nqsRLE58p2k2Fo/grRrIagXaH6fBcVr8aWWzKYiGDcUSMyZvegM9HvqpBCBm632KG1y0wHKx4/P2
AXzEEaly3n1bdsds0g8JiiDBIs2pwmvPRrqPslH2xdO8Xaj/QSrW7tycM9ALFauusIarNkFL7ZVf
9MFGsyUBMziK2afoEJnDNLutTG+Xh8fJaO/yNrnpZ44lFqGxwlLe65eoIaXTI2TjyciqCt7pgN+S
iqYNOvx71ln2lS+n8m7y2EapMoOSO8ExTBHZpe11lO6wTGy6zA2xgqf0QYisk+a+NJlOGM6LGSEl
hqo8Y7HmYXIoe4OJHNUCjN9NDo64DeyLSF8SrpoSVGihPDzq3npunY54qmAFqwpVIRJnI3WA4JPJ
6BG/13MFpNBZBYtlJx3klmSAlTWIz8IRvpapR4t3MevoAx2aDO2hi38E9nx2gdBWvXwg4nmtKkR2
dXdpXQlfJVqLrnkvIpucJpxsCYlHDaYJ35sxAMr0NMZAIaPqto7AWtaxz/JNivmHcgKECGCxgQYY
jN5rNhySVjkEt8r4uikdnG0RtIJhk3nBKbbeaifbVSkhit1b2SSv8Yhd2eyzY21oe82ySNdld1GR
/miG9U4VDslK9yAAERojf08B51jhNb3rGZfUyl5QNr29hSbvZw2GwJlRDovy9qptnYcYUGxhBpe+
hvtaV2sUyhu0ROs5qRByKJ6X0wO8nCgYmA2Sdls6jGVMzAXYRb2S+KzivRt1NpFo2GeYHhpC4Mh6
9Br5yPLxWAkPdgYGysjsHhtDux3UqQoxIjCMLTL3wA6fjqq4Vkl66iq5jdP6LXKqQyGaWxEV22b6
0FP30wF0jyEyI8UouK6a4DlzgfTanicZ72jboaoPkQKeDWEdCRa+wDU8gceR03DdBdbB63wdkm7R
Kh8n6NlqWlCwfLK6AzGUmp1dzE1Dwm9AMZaQ02TWHqaz2nkGZrGXQwhqNdyb9DarVr2a5VND/wQS
ESRO+1S54E5Kb9zF5Yii8smdtVPr3SQmVtH5VtXaV5RN52VRCjx8g2zY19iKDvFeptG9Z5hYPeBi
k9n5jpD9pTXQubjhV+S28WrogaSPEUsn1bNQcR9bF8YH4ndjUUD36Ho3dcJSYOo+FXLpqoYL5QUf
uesgaqYcKWywYbYZXjyrflNpq3AfuNeQtj4gHYHOPOkaCa2GYftJ3LJYh4fTd84LSpGdapsTVlLG
K5bTr+Op2+PK44mLfqhITzDeUh/530MbsJGrPq0AvEhCoKTdQqw7OrXxgyTFOw88tBgib5OLnhV4
vXaA+9jY6GfkW3Ghb/EvPCRx+Th16f2Uzz6JNjtAWpuiju4TawEFZ3vTRDTRevuapOCsf7MBgcbC
2ESVtSZd8c7qBC0eRY0+PYkggmRNDQ+SV1pETFn1GpEFPeVTa2GndF3WKEZtfeaS24CJjE62M1HS
egW9ExIWO5G33MCN6hXHrnrPw08PCndYUCxxI0yXfLi0idoF+OE0QIZdsUSBm6fKyBmvZSuXU8k0
ozv6iRosBRGbsX5KZvhLRl47UJ9zOrfpmNbPdOrrPH4ljYJ+gFkDxp8JF1Ad4V6uul23uD6g8Awz
7SQqTNcpz+2og8fEWWmXzrMQ2rkCnCCa+ji25kPdY6RE+EUygfdeutPPhLauKXgwsCqS635AYRPE
cKW4lEUEoiNgOwJjLcGChQsJ4ReRKXlU/Mj0fGVMJhEjxcYzJ/x/m84u19VEVwJAyRiYXQj73kL+
F2YMSKGvJ7PcWgEh6WKsXyxZ/NTK9CsU2TMO/a8AqfGQMBtvk+qB1dC80qL01ajLY41ms7fuCZKo
Vqmd+HZNAkXBrKmN2jcsF++eKXHvhT1+dhGvFD9jbOIHdNDIiPMXaxE9FflJh0bM2IxUcV4wCZgD
+VIjICSTbX8tQXiXzc8O7QeO87smuCQK1GgUZQjYgnLE/zf+1LX4Sk3UBlX00TVYxFMM99H0Tnpy
Cdd4cnANhuaWNcV6CCLk/hJmcBVfEpeYByOHvrExWVf0JDdyDB2L+GYWEwBw/FF6o72RAuq1TITT
+TCThjfkzLUMAszm5iN3cKGGTrUtpEb8G1amcPBNe4AxR1Z6UdZHMuPmdVjvBYDptd1Hb5me+mU1
3VdT6adNu1Wu+SYAG5l2/2PGbskqj09EK5601DjpMj5Njo1qIVvch/DL8i2HqbMVzFNQRrwz5SQF
A5klRMKV46ANaKHHbJpWoKsKXWgL4zG0AK+VLjubiSxsUDMPSkV7CTkVqdbF69ObWgeWb2Y3AT3l
Br3aGS4lThWsBoC9TnYgf8iWBaC827hi/go1eczR5saH0RQ7dzKvEMGe3IzdqIKoikB+hEKCJzjR
08tykAvQcx387cAxNyWAByOOvmSIUiQCbTGIgz3cEzP4pMiQ0YMe8FGKuY7LGIxThjXJvDI0c+Vl
3hkj2YvWlY9VYF2wxb2CMgZ7lc+kLi0JtppidUQZwCXNVU89Sx2xzGZt1JwKOvTjYIs1Ko71SN6p
TsRl9uVifmBjs7bbLwPlpI2HbHoTCRq3GT/elLLGDaZdps83TWrcEHRxNqNg72lYDBCKP41OuI2k
c5uWDGhCP/Ueqyl5dEbsYpF5qglrRybJVa7tPC4m3Mmblh/GnFwq17zusvjRRjg7O+ZJM9u7kgdJ
owUgur0rAGNHQhbDB63ddZXa2653X6GW0QBmdSEUdVhiRIve0qK92GlO/RKEW9SqG1FnN7pFll6I
FlVGn7Rwi7219OlOcdNIzW+HJWd8iUAp3kvTQxELK9lFVu/yGHaY9A5BsyMc0C+c8pVbQ9TJo7Cc
d6YCEJjlsNFmD5L2fDHQVzCWrMyNl3XfL4unaKr7eqcdyW169Mrq0W3d8b6fyf7C9GZbOU5jFni+
xZYxN6hd0e4TNgzNq+q0fN0r0AMqxMOIlZnWehYzhxwi1NS9zvjAsUDiOc/gDc9Q+nKkpZvIUtq+
sYIfiLnXttGhhjGcdSPDS0pabi3FWSdIDPkFF0Fh7QLm97k1+ulMwB67XsyuuCoJj2S17rs2PnYT
wyKQC9wj8UeQowsPnWNiIFFTjXYc0n4+jSRmxLL/jBM4aoz8cPA+dFgR/cbS1ZoMR+xIQIyhZ45o
DSwokptOI17LJErNMJGKhjx812US3BqsmeRj0Wkaa1ixlbD1KoHaq1lX40RGIdXJBiOV6Z2GILyb
HJwNOONi6ydeKFoEyj4C7psZ1npZLcH1S5DcYH44Eww3g+3EGuGqL6oRZS4ksLF59qLk1BIXlt+j
3DgiULpX1LxmHV2EjKFgmlj04u0sPvqEoJPgUeuKYzpowTL2PCQmUm8eaNYmwBizHsPgaBP7+dzO
VKYAIxAnHnEGtrtkcMkLRWvRulsWxs+BZRQr2iztZPElVHS+6hUSW0ImSTSD68skqq32bZZDS+7b
I9ZxEmzm9s2OmRXJ6ZirZheycMlQgCOEWpeB3LKc2EFaWbWjtzW9Z6MFM+F9jHN0TkZ/RmHq25I1
DnMQbVxCWR+UrfuMuHxN8DCLEg1TZfgIDXM/59WKGC19AnNRdXN6Z7ozw0r8qORIPHdR8YAAeGvI
5CWBJltAtAmSuxKx1yo24ovtzXIFrQiXj4wvokYkh3Vwq0yuZfII2+7IKI4CJQico2O8zzkeFEgq
aEedQzw9mQjbYgaTvum5OGWWMp81Pk2uaVU/bR0xrtxHnEeISY7NHoitYsn/iLjyQFo08u2HVmrU
fMx+OpZ59YjNuiUZxUpuANkwcS93aVz7KeNlLteGVKDIm3F/lc45ccM7VPaHxjBZKbsHHZgo9yAu
UZ5lLbm5DtXwLJDf1k+NWhve14TpEApB8XPo46NVJSfsQ6vZjDYWmUK1fcZ8W5DDYXISmqjMCcrx
dedHTYyboJztMrS9WbRxLPG2VB09GEkI+tBKclibl0qshfueCv0oDDAYXfgwsUHD3wQPcNqXBsVB
ShJI7xAs40+asSqj6KFwiJcz6nWfTNchypdA1g8B76AbEBwRyyLNk+CimiktnPaJJnqF1MFP1KeF
ch6H9Bn85x14nCWDiFSx1Og3Qeigcga6VFUUYIbiOCaxctE1a92O3wWjI8Z2HyOLj5L3IXmwcvCa
ba/doWNAKoW0xdETan2s1vDVAd1/Coe0RWJHssq9GS3rNSs9cgGJB27zC9NwQjaXwKiiejEacXai
nIQt49SPhX4Da4yrIYPhPU8V1xs2slzVfIhzf8agA5sg2EnHuiVTxUYlZ93osr3RuyLABPRZptPZ
rcSFORGUY0Ae5AzBkh2uOpY2jTnedwtJJ+sxqchF8ZQhzWqjkIcBzCPeC25nUEkdccKtVbIStB4B
58BEsD9iE7ZTVB5Su77ULunbzoxzpAYwOlU/+lJ/YRi/qVroxVpKm5qcGKTvVaNoYKstyVI7nJvE
99kPrjEe2tspI75ND9qbuLNORkpRi7W17cHlMe1Ascupg3YothzivKyXhkh5c+5Rd+p4Icrqvspa
Son6Ko04hNhC3hX5bC4stFPgqZMzsKtD8+Fho2pbOGLsB28FBQFuU0I0nBAkf2ReQmTaG9hp2c6O
aagiWC05SUIyUkfmA5AqmuDR68nsHQnbjfR4ReUF6/M4j6SFuxKZdp0VJKmz8CZ2SOwRzuNfSDdz
NHWrskturH6bjemuiVmL1VG1ySGlknpsUKIRNhS/m4N4gNW9M5PEb1JvP4Mq4cGHSKhztJVQoe8g
uNV3FvmLPLutazF3+16xos29rwQOmj2n5TbJkh3b2Mew+HTT9NryyIFqyn0UBfzx8tVAjVQqBwNC
s3MHnlgRbjlENKt4+oRNDVRZAv4A4vi2ULQGV7v36tam73mKZ8l1zDQsspEJ2DZpNZbxHiM1Vg2e
9XAi/aZ3N3XE7G50PpoRifVIfwYnoLt4hM2mlnnoLE4InEFXia69GfRMFCNtvc/rOxN0pmP5UWtf
kZmwMQgaxO4fxxxG9nPblC2CPgRQKoBRs1IZnPDhHBNIS/nPBpQ3mT6XwWup/ygw+SHFzh9gl2zr
odiw+F53CJDWEQsVpL7gJDmtnW2PFMwiqLQgvY3vaGDJ6h7rHhKu0zf3oUMDWDmd32JEgO99dprq
rh+beh+b7tFQmtpAJl6coochSJ6txrupiQykwqEZ1x6TaPC2BLCe0yD4OR4qJhbE5XLCIeclMnu+
t8zoQ+rdl4RJv6piKMHAvDe47tWGAO61JmImP4IVH3FxKzLQfiZ1yKDPOnclsnAW+NNtJjHmADmU
GGNZW23wQECDtDbJ0CImr2476A0rsGDMb32DtzdyRVLNisd4Ct8h1MLuWYF/OCYSuiERQUK7aTEl
dn10lTiSMKr0OiNZScb6Z6xofokgMc6QlAlHkcaqw0yMOpXxXOwwniS0GFWIX0PRVBW9UktQ5+xM
N3X9g4/4SmP6kPb9wvnaTkmB3mgli8Enw2qnInMbFHJtulT9gL87d/Id0kHDLOZxdDvPVzLpKSMI
DY2oLdVHwvlPpuMNE22ONUQ7dJjVJu1iG/DvA9MattGcG8vOvB9KQufGbVXej2JmBBky5+NRmCDh
TBlqFMqFSlYCGQTFoWc3pLdjxbe/zHw8eiO170IEITk6IdvWJvhqPFoNw94y5FxHPMPGat4Wo/VV
yVU0Dcgin2US7OaYgCvNPAj+ygTnF7iBNZ3HA+lbA2gATwoKF4Q3YbtPrhWpPYkfuVfQT27apLwV
MTk1hAXMWXzA5LDXqRUrbV1KZ6OV57577AdrhUjG78juZuXaA5tp/CmpD57ANQuLeU8NBuiAsMuO
OOZkrxS+qjnYtOOw8RpzXRKlSZ4LAaLN2mCMplWcOBFeJ+Di3UwqhWutc2jVg61txxC8E4nIgLIQ
f2+apRJhcGWVD0bRYTvzq4FwX8Rueu7Xw1PFRIIn2hI8SZOVr6cRJ52OVTB6TIsdF+TeCbRTSMys
QQhPozfbmjiESb8d9Tswm+sseIZ3Bv8AEzYuLs3R+exGCFDvAaHvcQ4xYZA3MF4DeYuudYtgmRLj
HYjkIXUDPNbAryo0qGNjPqKYxBlbEUvxMJc4Mvppp/fxOvYm/nthtYF0SpJd6ppce9xGIF2MbgHn
/GzyxtfUpYnlPsQsTotB2lMD5+JRN8SDB8YUxz1y5vthyRYSLnqn4JihokmT56o7jIL9PnG2IJps
dY4LctKutfYR7dcVo669Sm9Vk+4qMk6AeFxavYVzSPKSu7Kg3Tg2J3MCb0yB+E9fclkczfE1qydC
f0h1of4RC0th3df2VZEz05nzCz73eyGs20GD1pRY52AINrimR4w4CRG0iKGOYSyuDRO2RVE1L4ar
ru1KNzdYrpVfTsmHLXjkhyUoFDY7V0EeXgpG17iDGFeHK7Rt10MC3y7swvLYTAwoNBZApW2sEeY9
EWj51kfDxs0mbxXUbnrMamQ0/dLsBdnH4Cp6H5fiOzXRN4fTvodju6m8yT3Tprd2GqxsFwOBHHc1
a4+ZrdEMAy5mjZ07831eoEMfAXWNH1kWrbyx9+f4tUDcmAXZtuT4CNt2BTJpO/YvpCDLod6WMtk5
E5UeqxJL7C3gaBGWsPLoZXs41z15vIZiUiCBQq0zlMi6ceW29/JVOc+UEYeITqiHPF+oEhELauJl
EqCTIjnPeAuZLMXpHfSynWdUG0AqRj0BcsAiiTnXYUvWG2KrD9NBuTFTzewmx24SmhDxAF6yn3JQ
QSTEveZxEOOuWyaJYvH2WmiTaq26UhDJz3GvRUdSYZ6k29z3w0CTURuXOYEHxewQWUISnijZUdSF
7K9Yq1NHcokbRsMwr54JpfMEraOrObs0AApu1emTGF1cScxIVkHGEqDuCSagvgKCW+lomSvUH147
lJvWNRkHhGVPWrFBkHF86+T5mtj04r3ooCwvCNcmdhj9aYy6AlQdXp1Ml+Kxc0Tu96Oa7rLEvAxm
/t6PFMoYEsWedHJ3hyg13ahquJ3UUjonHFhZmB0laZ17nTicOzBXowmvVuO2nppAXEibbm4D60EG
2sHJhEMoGA4oL61fBCb/yHY+pL2J+sYg3tYK+YnFi/m6wO06Y+Qv+bQNEBpbz6nexghThCbbsxd3
GVyzQEPmxfmWmoTJ1S2VhRbceYXFsQixCOux/po1Rbvph16i6O6LY4QuyK1goaQQglGaTn7vFsPa
KiiI5/upjnHiwX9i89m/I10/UEkTVR8uZC43rPGzslyGHIPe6yVoiX5Lo3krIvMHHnxsUVC/6p60
tpbQmCBLASWblHpYbIgEgJpWwXdHsDpcbB1KenLwGoFdL2b5AldNdOkexpVODoqxqrNOHrJ+/DEZ
6mjMiAMi5RnnJjwmV5hG4HEkhOzO/Qc6g2hdN3ZDbOFnIPNTs0QY6jlEszZjC9lSryfRo0ISBk+U
GemoU9EbgLcRSlg3HbCL7YB/ZtPWDySl1leWy8QamZ4/zolCiUDuKlFyulVSiJUZIqqEGDXd7e8z
O3cYU4JocufyNRJTtDMrHrZj019mqBrQp5cntguw0RZI+AIRknupQC468UVrqb2sCg81lJTetQ1I
q8UVP5+J4yQ01mhQF9pvAUwKhd5mMOaaTlwFx5iPu80Ozay0nbSZFVYYZlcjPo9VFzSfxsxDoULU
BuExJokCdLYYtkwdHQDGwVfQ8wKNpmjOlnOV0c7CkhnXTRfUO5HzU2LvySl2N3Ot4TOhPYbZTnh5
Pm3ZSnloEjXIHCl/rmRwiaBSX8HH1RnLs+wIwq8+zloo4wbxh2AS52j8Gc1npSA4TkV2ytwRCC10
/RAtuN8aGR6CoR7ItoO+EU39AS5bCfOTay9d6Fx0MZNXM8aCJyfzT7UUS7XWbRquY3+mbNb0OoOB
HZ9yND++TfQXMqHF7GqwwB3fQjI314PZUu7YJbCmxDuP+N72Lj/ItRIioD740GYa5Gz2to211idh
rKRTEOkW4bXVLRK/q0QyRaG4RU1yYC7+jgnztXYxhXrtKWuAG8WVeV93y8wUcx6RqhLmviI3EAwC
1HcAZSyJqePNdTFlORyeNN1NQ/ZUW/V4gCs17jwwExF0CENaxpU5bp1XR3Xc+T2xTBgz5q2Xb1Te
MYki222FmP4yo0s4u6G2m23OCkHkgF9nzYOwCIIJSGZHrJrKbVe2Wysf5Y5ci4cxVgazrbNiwri2
My547LzXirCg28kgVpyxZIV0kAkKNAVvr3AhY57JUfQHUXaqymmdDrgfzcbe1jXagSGGnYo8fqJO
02jKHQZZIXkDDcOxlZ7w9OwWYog1F9eU8djQRnvgKfYgeB+W2Ws/EYywFf4xlkH01HuCAwuKoQ4g
dC0MI1kvh4BHZPKBlKDU5XOeO8LuvXw8qBZfdldd96MOj8MoD8TNADqIMVoK0kV73YsZsiB1y5gQ
rqwaY1NVE7mtLELNrRI4Fm5IHX1mMt8YHhEaXvsIw+gzkTVcuVp/q+KBBUygwE3bX4nHoKabLIwO
3Yubdj7zNthcF7IRHJw46L/psg8ysA+R3chdOM/kT5DWDJTEBbiKfcTh8F7HPcAdK9XEXTjN4g77
wM/Jy+pN69XhCuIBDYdRnoY4N6/KfI80DulB4+FUjaE6N0ij6Qim6SYgcIEPF6eIjfcEGoqPOhpJ
8Yy/pzKvx6zsfGanBNxPXb0brOKcu9alComATkpn387YcdkEhYRMDOPWHXoC9ujP9k4fbOuuG8/l
8i93Ybz2Vv+zdJvHYLTcba9rap8h8d1OowP8O6/uk2i6BqwTE4mcxSAvRm3lCNy3dQuNrTbWo2YA
OizFsM4K5nipnpDVqFjIuLlN8qw3sZgIocQbaB4wn9EAs330Gx3UTtlXzk5za/I4whLWp3zsqFWZ
IOiQoyLBD4Qyo5OcaV7HNDlS0EjQmV9PBvtL1ILr0XZQN5D7J0dxE8nyHI8FiyxQpz7iVDRluOTO
aCzRr8iRvZSSxWnIbjrVmgeC2mLic1n+WIihWQzh6DLVhDjiFfh3eyq07G1UB9li2GMExj6zv8OM
e4SujedXD8tdFDJ6lIPXr7r8XJFms3Rwu7ydDlPa6pTZinp6grg1CpCVk0DtqrvNloSiNyh2OUGy
ZKDV1jlJnC0Xy8mrTAzD9nTtLvEUiy584K0cgEmiScGEu7FbkAakvicQaMjiMtTN5IQ3hD0zwhLo
NJyQ7FWDfKZV1hJ9UjEN8g1F/ft/mDuvJdmxa7v+kMCA3dh4TSB9ZlWWNy+IMufAe2DDfL0GeCnp
Xir0oNCLGIwONpvdrMqEWXuuOccsB146Xvycgf8lusOmOpY25298JVsoD+M2o2Qe+0ln7K3YeqQp
j01WGR4bAh3k4HlXQdbmIbj441ygfMuYv2UFoBdObl2mFIlLpjxcErsHApBiidFx4/vd9KbXkEb0
9DLiGduq2uJEA2jCRSjT04XnPCDymix07iQprTA0r+CFHMmlpO7Vrr3dCNroMJtPapriW5YxnfB8
bE99eZ41xdGiWKCkoHBMgINmJYen3BKXTILxcer+1Zg+4zZxHvTxzYv1jGpSEJiiHe6K3DkaXjxC
bJ8Ljs4D5etOHGgENs9MmX7jVhdH0dLH782TdrCR/gca6dgxpkHu8AX0RgvF2RsVcuVCNbia8ERp
MHKGPt/GTQGpuRtZ6DZ6AR06pEi8ozhrNXoYmLRcybGcJezLLO1runAXQWDu/DI0n7USAaQY8+Vk
RP1HW4QWnEtmlwJfBzo5MGVVoSXmFE3mAsbGJLY4Z4CphRJaitXSeFONfWBMif3Z4PtqTTBOlOre
8aCn3ZtlIasY42K1+EuIpqLRp+OrO9CdEFZfluG+VUlC5KKd7wcUhwzCy0ufjO9OEYc73Oa0+NV8
1iuWPZgUkW43cjm615m3mbzlrZ6cW9mib7hyCBoHJojZlelOi81Hmhx5yPZqJyEnY1xjayQCukyo
YQWPQm1Ptgr5Mq42piNyPxoyTA8RfwBgSHOSW7NeJttbJD1xSJkFxFzbk0qNd4Vkf3SAsMI5/oGn
UfNZY/8b3vLY+Aux1ZhJvjtVXgezKB5XbhJqCqLSNCvOC7zy2aiTCRFHc3D1M3WSVKFr8opagHH+
HZEbo5CiRSm0quo6GgwzjmROoHEgiKolaJZ8R9ngjNxmPA5phg0g4aeucYn5GaLKOdY8egvYSuNB
KgWx1DQ+Z/qTiOv6TtjdDL3lDOgwDSTB7602VeZDPPMHHguc+bIvr+yac4Pl9kVYKaXxIU9hyMYY
nczwfjSQclttLL4ygaYM2zAn6VnZO6/JwgM/o7uvyjDyLTjF+5yWU+wxwCspHKVtIWJx5OVufIkY
gf/jP/2v/44D0nSeMKDwgV1cVtp8kd2BLnND56HIcYzw4XyeDN4VeN19xDgu/MgcYSmN81Ykk3E0
cOJoHf4qXa3VurC+dOAPBzb2xTTZW6zeALyc+aukPWZbJQ51mkBF2CJcez1NH3UW0V1ZvmsLVSrd
QmkBlKbpSOTWz6IK/5lj1AFmBYtR9sWbLL4K5uuiu9hqgJIQW4GzmLB7yd5tQkVfs1EZLwuBApRr
93M94+/tBAukiFYMNd7ygjt59iJ1LWTLrD2o+dqs/IYKvgzwZgOKV3m143466UZz8WL50FqTdzeM
JSx5k4ODvVaqkjXYemY6PNRCXTpIX7zs2GqPcSL3vUlknY6h6UJQiAJYf9CkQZm8RelsT4ISMBLP
nGzfrrGzVjVHBUEOY0GpAdiUYh/dL9B3NnLBEGfbMtqR7TsubR8Is8KsgfS6gdsG/bBLBnZzdgoU
D35GYTmzv8zDivNtTyKnaUo6/LKRGwL2XVDVgfHLrWbCNeI40O80Ajsby3FtAAvloZH5Z6YxUcdz
Kw70TMl2BC0Z2uep+Cd72r3UvX6YqjDd5xr0XYzcSGZf5vBLc4OGbquP6DANozb8/GypnB2jPfGM
MSb8GI8Oa/H6VdP1CKMkltyK6DtRTdQVpZrmIUSbYNx8DSd3PGIsf53oRDl0qmbhRI4K6WX4JGPK
mjemv7o76E3nvgJTLq+Dzl3srfmTMkoey+mhKSNix2mkXUzNw91Z4eacnUewTDwUhq9itrmSkb0K
FDXE7DwjS2UwYabL1aH9ThQ4Jwfyto6xgGvPsSFoKg/9JazflzH5I9I4qAzOxabH8jS1OFe21o/l
8qxtxuTNsOj6trRvrROvkCU2TRtm1znTfjzNui1enZEHjygqqpwnm3lHJ4To0NrNdottGqqM7zWj
wTpT+9uQ02eLRXYt6wBW9bs8oxwg7E2WRg3mVpM2hY0QwE145PpaoCf5QHAGM61rF7u4j3m7Rgev
mpIdLX0Aj6LoK7KbHY5+I7Bb8gtJ5mYB8wr07PqiQy4FaIZ7d6h4YHYak3DdYyjGiJIso/Lnd3IP
/oLlSnXWkak7jaw2sCcAUDbiPfWPbDkTMM/Y9r8cZQbh0FHYWGJALHFlbtJwbLbVivFJOa2UK43D
4WtobXfZ8jGeNZhuO6XpR6s0gF1a7kMaT4+4tEdfx9RNsVY4t/R6Sq5mvhjQwW5nb0Zon1Apg7wp
Qz81uYJy/b5F5+7S4TbbUEnbpYpxxBXvnJF/OgvYqjmNb1E3cr8t1W+croh3xdEjLu+NZNDvxdME
igpKxNr6gT0bYkO4b60OuxG5/HjexXaLWcywiBwRMmOQm/ZmDD9OGPpBa+pTFkpKRm3O0YoM06ZS
A/0SQrzKkG42eygCGc8oLIpWCRDV4Ne78NKaDUbTpb0fi1E+eZBcs06v9ppRfZWpce/mgG9ngtzH
kbWf4vgjysy+RNF0syOPvZaRnlyRHcus/eBrqrEgYnUCrbGdE0dy+4yHJi+fSiuDNZl43RYbON6a
FuQD8AgN4RJHxbRu2UoowVqyqmSIVbJ1S9oIKWaqvLLH6HZoSSAGXgzOPe0BeZNT39QmvOfc4TEc
a9XJGTDogqSnNjOKcYFN6S4Hx+pTppQQcb2BABxRRI3Xbk3QDPR5dnbC26qivE7HRzxk+Z82a1YO
urOAWMkC9Pfp1Kbf+qxwq8TZp+LnZzmRbnEnVL6ngdbFY1lpz9ILpNuhb6v8KKl53EvTNLmCs29v
butDHVbofpJeWG5MPOpwp0uTjrRTnLD5zxu6PJq1YBSc9X058vvAfQFiVnIIwtwzBnEOU4o6w0eP
KhKsqY+uNRgbzkgXfjnoJCswxyXKdc3m6DUbUWwZhn1DptkO2YULYQ6bO6xRGOrSi6JP7jYurHU6
swFsAYcBJ67BrFxPx1LTOSW6VIZkvaKcJhNP3BQbSBfgZ5TLJVjizdM8/YKwkmQaeF+e2u7Syr09
0J/e8svckw1kxnuDGFjvtRISZiIKsNE98m8/2rDf4bBatjnfUqjybZ5dWjbCGS+rXwepqZOd8Jch
O7BQ7Ev3PgFLpcfNS1890kG+LcUHEGpWft0hnDXfUh+ifTJSxiOepRrFvWjBDThg4WXgAL7a8Mvg
p17M3djJQHL+17y/YY6xatq6nrqlcmG8pRVQBJAsWT/QJub+DdtHadECUP2ZIHcDYdh74Z+KrV7M
hyG96jh5xAipbe+idBcX9ll0wC4UyUba+SRGOvpRjg9Dxfs/py6KX1wRu48rnKI77AUCZ3Y+P/cV
jeDiWrjW1sPhP5rmvY3vI/kwqdhzOF3iMtqCE/10Sfs3q8s745Bk1y/UQAecie6ko9/EZL5GgrVD
byX4SZ0f+IEaLtVvCLinSKp3gYtgQY0HJPJbpgMVdDfVV/fRwCZq0o8LZt4iq56Eh77qtH8UIJj2
Nct/aC5L2IR49murznAYWVVYr7VL1+vIdj0vo5tBy7MH1piDYUipu2rg0KXYnnEkQxXv5Fs1RIds
CHd4II6tnl30OQtmqLBTI31+SM0K4kGDeTBskujdxQjTUdeBnh20FgXQ8s+YNLcoHzh0JZtaNw5U
sEDB6U9kbq59zMpTo1Gquq4hCptdBvis9X4B1+QRbcB1JDQQx9Fdxzg6pQ9l916634veb80BT3KL
4L8kJuQ4JENDhE9ZiwDc69jZJBSSKrx1eX2ybbWLn/KJob9x1qU1+FtdZRi5k8NAy8ZiOGh+qfjs
KTvn2WOexkK7K2PyIaFkiBi0YjV/HaaVKt8tkmWp8RCa7C8anchaLOSvlZt8cDbATbVjeNBZRPes
Mpdwt1jWfW8a36LhkTEDdWZkCYjcnetWhyRZfIUYv7X+3WGEqpncTKgYdnWdaoPoyrozKXY5vouC
e7oVO2fgT4X9OZUYnc0OAgUqx8w6ORj08p3O+K+xnG/WCIJkHUs4Kptd/q0N6UnS75F23qEwuLEU
ntdEPCgm1KidD2YXT75HHeSY2IdRcyWLUp447ALP2IcGhnUIQpiGiH1gCaBOm1dE5D30TQ2NcMGF
3Vuj3zrjsaNMqZLRacK038/VPSrtjq5h3ynmWxfGn7o3v0h3CBA8CBRQfzrB94nBhXSScc9EBwMz
dWjZTptTdKxhNdUgyzSv+2sUGEYt+EaQRQVmydXd0jYHr7EhYfC3Jt05HdKtcDR8q+w4MvvQdTxj
BtX7IJDPVasdS1UGfcj5lmiCVr0U4oR+e+4BBxdDdCxhlTRY8XnZ9LeECbhQ7qtVMud6YRYQZb70
rf2ezT8ptTZNnh8dk/WiFXih8Ry24xmyhl/O2gfwf0RB96rxrOcM+m45FJ+AKTX2EAIv2B19emOD
ZFbbSdPONAHvhMwhNYWspUs/S8XJtpgiVa/udN6OQJsOaV199RNbg76e1ze54csuef9PSb5/5eX+
cz7O+PfksW0TkHYMTzjSsoiPrH/95wsUS0SazvhvtMSYc13aS8BWajrk6UsUk7hpQsxalfYI6v6j
t/nykX69UJJaGyC9uRnofa54fU7+I53/r4zjf8nv/c9o5b8nMElw8O9/j03+lzDm/1tI8//HBOaK
8Pg/JzAPQxl9tfN/yV+uf8e/8pcmiUlB8BKIBEQQwtj/I39piH8YBpwD/uXwNes2f+Vf+Utb/sOR
jnCoD3N1qjDXf9y/Epi28w+XvjRDtyQZWl13/+8SmPr/ziZYE7/C83QdHqJj2Ws0+D9dY1Hapald
spnJVTbhCLLqM80n77Ywr9jfmJvs8JjHqT9ISmcgjk/bqal2eTKcNbjz2JC0KEjD7GQXNP7qouBJ
BqYyaKQE6x22u0wfpK/fAdrZ02RJ+TeaKl5jsFBNjb9TsBG0I4z0nU5AsFLpxp4diqdghDBD9Q7Q
DOIxWvxq2BlqsOuWlEWvySfGRacvu3UR0W/T3EVPXd+UfYFXTC5mc4wW9L3KMTjjcre3s83CYcYU
7IBkxEhzZNOPBUt7rTv7VNI+qSX0RsWejZFRU4fQok1RjQkIK4OZ0gvRGkuaGv1EU0/Yz0N74IwH
hV1Z3ovOvJqa5dbIQidYmnozTQ1mZ5cUjOslJyz0K9bW0PZZ1vSBXtIdngBXS0b3knGWPlsRboHu
GyKGcRJ0u2x6DTg2gZdT1RRYZobxg3mq1VR4GSE3VTYZVcQIeqhckipg0j7yZTxQu/0n78dntBy6
webhy815LMUCios1UHqP5O5WdDbwcfhZ/0UzsQY8jLHNqO64DPsNAs3RQw8JiG/vCRx6mJ8g+He0
HwTYTj8W8ZNbabgNccjRo1qeKspOF4bDYCZoA3yL3QLVoHSTp34en4y6QzmuShRjSIY0yUAa6pBY
2GNanpioeIthUTQ8/NPePU7SPWJQI1FRtbWfoUUaQ4kztYhJWFkMFlPsEuaih3ac1ZslSpxrjXeJ
SBezgqRJgQ4HGuCrJdx4sgpqQkV+P4/fZWv9tR2PPo82fqGu5t0IP8g8cE3lmD45EHNn9FvA+dsZ
oL6PE03XihM6sokTbicGjQ29B87NAAec9iz5wL2+Ulvzkmjera+zZ8pCaOGemoJXVgXz0frMtWHy
aRozCBGQ+Rf43OjpSzAB0EU25OmF1Qi9xHE8APRGj2tVjn3qLSml4oXo3U0tCRZpZMFyryqBR1gV
JlKmnDikJhbfKJD9znmpScpeEJzw7O+67GYO3+nU/sYduAaYyXj7CZYVLu4x3bXs/SzUNbM/TB2S
p1G07EQoXcW8TtUOkNIII+sWHNdmykQLjNh4y6GEbEs8ifhYSA8YrVv4c98AgB18bKqwU/KbKdHL
jbQMVA8kuzBxosNw3TvarxdCJ0k7yueWVm8JlTSvJSD1XWFwHMUtp+Gwp9uhYU9YqcQMkomjIvGF
8uDG7BsLRYaqZ85bCmjl9SL/QM88kGiD7OA13cbyMpNQ7jICwTbq3Rx5ZH098U0C+SlMa7kTuo6u
1RBNlOhjnFFqX424EcQcq5PuUWFivdplmR172Lo8ic3t2AFfKAv9oZ/KD8aCbYk6xKXEto8iNi6M
DqCUJ+NXG0fAti7Lr1zLP8aIpGdMj+AG2fYrqwsCnPFbPZfVtlrPwq1r34cOymvMlOhlWhPAyCgR
SjAG1DGf8np5r9Rgc6mbXZfnDd61O7fTkH9nTTtYWHicFuxquof3Be9UrXTkkR6BEk4yCu76NCNQ
jsLrl0tJFenYiI2axyNS+yf9rDYREbJgBvT81tRcoqBIuu2Yr3jUrg1GTbxoVn/OoPpMCh0vCY0G
4jcs6io6SD15nzngU35QtVi45T40I8zZq5IbItQIFwJ4Pyk47DmWCJW5WzXfSLvPl0y9MM4Ou0br
6RKU30vm4DbpPAfrdPObDAZ1q+7NwYTmIlXQtNxcZMOiVoFaxMDG56Ros8bKQswK/zMhv5hNI3so
AtDYN/os3z4MZsoaZ0KfsDIDnUp1iI/TczTwDBjY125qi6jHbD40uXY3Yc0jMm7i8yDJZRW0tZbk
WXEbcY4rtTcjL/clNymmsUWa78q8WMbAJsPF8Tm5PyGNqLvVY1m6B63ntEZVH2tPyhMJqso/HtM4
2snvQD17gq8FG1V3twwnaglaRFm2IMTVzI2m7up1q1CEVeuTygIKnLCHM+TZcw1z3zoTtEGRPGRw
mfYJpxpDvUtBVZsWcVfPUX6rTJ4LlkNK0XPM9wzWNbX0HN/lUmE5dzOwQpIKIIAysxLbwSrZPOkx
DQXiaa5xzzQcBYxmOvOefLdLYn3d8DuFhR6M8iNHtd9Kg06sVQGKU1ZstCqeODW69D1N3sZY17Il
u14/y98Zn59kOkQYmOhV6sqOy1GQn+ZlFzRt/WjipECQ93EBr+0kBOkzPjEeB1yxU4HxrAeLjvHR
c/ECxe7PbOCEQ2dHsKRBDNYPvBZK8oC+b2LJ3nIcWGN7vNPzKWJcgImCU9I5kPE5oN00vj3NbMaG
7korM9ayPvk1dLnta9HiA9fVeg3TuQqAEDDXe0Sqby6iU1JnDyZfJREndSmr8kUlqYcW15R4blvS
RKFFW4SLdwt4rGlweGukQhwfqL6sRMgegrqWIjmUxcpKE0PBcQxBqPIoacZy0bFrDuFQ9hdpJU/a
Yv3x3PRWhxRMhO01att3W9Yr850rEdX3sdH43PQ6oCL+nnZx8OmKGtCYmFGPJiMxm4xg1vzcvgoH
MWPWCRdlXc1GX2J8yRdUMEBMXh5/JxYcgYiRaZnYsiSJOpJi2SZomDElb5vWzvtgrNNmM5XtB48D
f8TVXAj92A0N7lpoMBuz7R+7COXO1jjNRTWhRMCNbEfITruvblOwHdMFnakmpSHzQnSmTcaNqFt/
WD2FESf8kfxoQQoDAg4exoFS2hqlu3e0m9b3PP9beoUHIgumZ59obQeIILhoyuQRs+fip921KRkx
PAtzO6SjPJyawKXGtKQAkTwP2mefh08QWPnnwlnfsPU9WyPeF9x8eFsx/fM5OmP3RiQx5U1E24wc
Hyjb3NQLqVx4XUHdw7IKcde55F762PSTwfmpsA8Du8HPnuJ0CeW1kSw2vOKTTvB7o0NqYqt10aJK
+X3ppUGrMHM6uKM46+5Lnul4b7OTtFn7hPjR7fAR4Rodf1Eod1Xvq8jsfPDfbJwL7QrS+ejSCYPh
752uPfL+s8mhbv0kxgW/xEQB3oqsLSK6yNI5pxUEdsCYVtmmZU/nsbOULfRXa4FQgofVNgiAJvJa
Io9aczzeL9qnzZPKl1H0KofiWDekavoJ4dojS+ot1QXIYGwN0CLU/MtRnuu3Az2AT5t6L+gQfzKL
chyHZ4iHxORg3Kaeg3rbdjvX2qnSkprwMVnlCUBb4Bn1U7gmDdKvcg2tYEGAHMFYk4oUBSfft5mL
/RZVc2YsXgzIw5FD1Cse+7+e2W6Be3K7raWs9XR2evHNCMbUGndrVw+b38rg05Q0spp4xsJnkaeU
G9uQN2G8TLp56Nz5DaQVreaWccdD0tokgFU2Te66+ADK5+rLy60/c1wvB9DHfUCawE+KYs/svktD
8eQC5/fDXmftWslDksWLLwsaBN05PaSC8FqHNBvr1btF1pe4EOubmvseuviPR+ZkzmNUIxxrDFIM
0MTTLNDDPAi7Z4wJH3mdhL5GNzrnHTMYCMI6C4jmxRoJIIp3XeGXUUQF9VqN29J0f/D28c6soYix
esSI+mVny1PcV6yO5PKbfug5jZbxBLrX5dnY1ORNegfYJR0HEEP07mpN4bnrurWXuTipMHKxJWZs
ofok6ELnDzh8NptcQMdu5LWIKU4IZv7cwf+DDXbUqh8Z6b8s4yn4SQlUFjjM5oj/Gc5srCoOrVFJ
fiezkkaKsTxU8DH9sWCzbIhvAtA6HyNpT5t8W0bYCNgW6kVTZViLmWVhsDYBijsIyXzgHWkamznq
aMnJIXNYAQ5TwxeQWLYGK+/Kc8fDsEwUgOIt50vX9gmFyud4OocumHGzG88R5UJ8rM5E0qo+jeZz
WjnONsVqwdsEim1esiOz5fLloIUpwklPIdWhfopDuRnlm8Xk6yQRZndYKPWsNqZ4MCbnb1G0T5pW
bFhAn2aBla0xuEedQsPam+b3Hd/Cxlz/MObFuMnUuhIZf0MNVr0owmuoZxhFOz68gShtmLLxpyNk
Y9M3GwJS3Ra0lJDKxTiS9ZeZFtExQYlTkjRBZmJYpAZpGyfpA2wNYPI8C6xqreLq3SdJcRLelZds
hARrLONRigoEun6ZFs/Ge4o7TeFLzgt1Sbz6YhbRObWda1przxh876sFXgn/P5uQ2KvLqSgutF1R
h4cCDG7QDdwbTpJgrBFi4/ySnhYbVxS/YBDslVzzhG61TTt3h9AXtGL84eDLczqrnskKGTuRhd9w
5L4nOeEqydyXcaUP9FXPsY0SXsGpe/LQAwaCj4eczK2PYdRpOqoAgMF7kvs+scv0CA6Q56WOASTG
ahjMUR9wOjUP/yRoLkmz8/j9IM8IhZ02Kph0c1zqyiJUY0oQrIijMQiienB3dlcRT5wSaDHq1kct
0KXaoRoGq9PY4JonLeiPLoOIJlG+HWIMqDcPJB14EXTtgki/LxUvHi2G9Q+ShMuqJLpvpoRi0uhz
MBvaKFc/PUN/EGOexqKrPszS+47eLItwTdnE7K3D5t0emHA6gbe0JR7vth5Bd4y2oK0Y7kfyG7ZO
T/Uy6efIQB9RC/HkPiOlTbKcoGaqHqixz2kMfoTcstEtpAne1Ysp/DZ954K/6kn0alvTQSbDfYdx
JldnAF178r5Udje+4vaIH80Q6BDcUqLxfN9Ui7Y23Fa4TXr4aM331HU1FgwcjhjwoPTBQtoFtTI5
hyvxYGTaUugY4UJyvtqt0QhPDOphxO3fiSdzWq6sGq+RM/wV7G+S6DFfaVievYYajX+yOnZtdZI6
go6o6iMWIQWDpbu2kfdcpOPOm+IAG69LJVb8rpMPCOlKrqoMvICFSKBxFspSduys0b6bQVpUnx5T
c7oHonFjUchdudXNxtcjWjiX/uxN5mffYG3mKPAwWNM5j9wz9RN/PWZbeylgdwznSRYPtHycoJQA
e1XH1QhpMRMuXn9rZ88ny127Gkkc637Iuz9MgXfEEs6RK28iRHtqswLETwR0/epZ6mhaFK5Tv6rp
2kNT0yHl3dEIS99MCsuiJiseQX9w3BE0URP+EPc+THAP5rrFkxcR7aPbIJ86Olw2tj6cVVE8Nnpz
diJ6wpiDv4rKfTPs+KGajeeW+XdJxwNu2DKwKzVv6FoF3MkZuZiJ3o+UU0ZnLIpd1p7Rvl0TAg3h
uH1h4eAE7usQriZ8t77/WlNYrH918mlRoW1aPdxVdmnvwqQQW8fgod5ldO/ynxip0/NaOXuooKQX
Vx75Le1Z8wXuBjYVFAgO4G7VnzxBODAi9Rr2gDcmXlt0nibhBvB7RKZAWynsv4Q6MkZIdIOeR94i
fgdSiVE1XdbII/ZBwtIDRODSDBo9oj3BjD5q2zw5ofk58eFXFD5ZtTnwFmY7yY7QbPo/rpLHJS/P
qrchAxGIjMNv5RV/Fx0BxyWLomv8yHCsCpweG+cR1n3KPzl8YlQ71z2WZlMzXkXGHsrCjG1IfFEa
nxUTVBCKcE/gGsh08pBn7k8xt3dGqVHapXahoJAbX9eHbpRH1ujHfPFBlr5M9kBveDawZ7O2NIDs
53i5GdI4jCzOUQW0IO3eIoftZqyPJEpqzj4qPWi2dc20P0v+Llf4kdgq031zPQwnSanAZlRsgEwB
zCchzUu1+ZNZo0wq6yH2nPDawGpI5fDK4u4yi1uh6ksUM/InQMtP9ClPFJH6vSxel1CriZwQhms5
FKYlRKeQIJPRVr7FKUuf6XO1mk3klQ9mpr0CZHPopp3rmywgQnaVZR56BCV4CH+9ge1hS79Im3vu
tgC8QgkFYKAcIagNUWHAOwychg3JjrJll7jR27FkvdwVfrzu1Z2yJvHiwSxfmD85J+6yFDwGkJ7X
zvAy8tNcv43Yd1xrcFsD1Qwki6rFOS5Y2UyGA1IJbJCX9VVgNXdajVGz5jzn58mbaJwDeRCiI934
WBdg6gzkoq6a1WcWfhERIFfmuQ+dxRJOkt4pFecTstMkhPlhe4gM6JGeVVHFY5ZBqr6yycHT4sFF
k72fWPmwS2yFPNDCzGWowXA/mS9d4d2VA4fP0PmLhHLWC5Kofdf/tILbLMIjFuEo4ZgkSEtNxbDl
PeYGQ4uliI7QHiZgSYfTRFA2HKJvIH7I6kmFSMTXbxLD37RVRe9TWf8aWQsXbkgPvDm2A3nnxeMR
f8u1jjrwMv3CC3MTgjNAZj3XjcMpVEfjLnBWHGG2vEXlPF7ZjJNT5jSURM59V7XlmbOeXZuc5R0s
l8mdWOtK+irx1VCPV0dWMtAzfpSoMItD3JLd5uu4K6bszqET3afiFGU5DgMngoE09qrFyuJgWjKM
+d5oHO+Ayfw3QZOLlgZkY8ebuHX6bzh8AJ4TPItGV//k3UCyN7QCenNPHcP2jfglh4Bc/zTb5Lsq
oOKoCRHYTL3fonF2jUGfhyzxEfPM0ASHOolONOZhe6exImRUphDEZK7t0u531o3nruPJFQpxqkps
q7qAxpFnPcn9hF6VhBtkKThg5CnvEKebQiLsfKhOO4htTqXhZnVv9hWh4qy0iNGG1D6nJTCb9MqE
9jdV6xE6w6MewSzHWkgZelpAt0rWEnkiKcUWvXqNlXC4R6DYNwW23jojuYsXc03RE/HIUP8nfUZ8
NK18602gbELJkGuplwoK4oPGBQ5B52yTrtTcsF5/92njZpQbIaz6pUAY0lBlCCLwjmhqtdd6yOZN
T64S++EGiojY5ZH4itjBUlk+44Gvv0wXPVHn/2uZLQwnif1nEDXFFku08DCPWXxUJst+8H9OnTxT
+ZAfqqGeAVgAwDBNHW8UUkMngHp0XJEDi2yblqYmJXxtkdL0Gg6y5PKWIElBpcvpm4w0f2eUDVsM
8fTZ2JbvrfgYOoObjaBme9vY0b0skr1ep+aO24uLE/8f3wbRDhyQs8+x2eEwMv96ZUSTiRLH3MSs
qFWcCnHMHZGW72IWAAgeLV6XLG6ZrijzidIATO8veTRibfH92DBojkN5FLx9L8tAVrUeMz5EKoap
YeUdR8dlZyvuKCS+7SAkUL/4QsL9PgsZ/KiivyscHTYm4RppEH/qVp+gWe/5gExjYYt7gOAN8JID
4QbXurWZtCjc9U1+s5rxrqK+LmozFhQ84TnJatBcYv2CqhK0U/2WNLgF6bub9UhfZ23vUOOIuNcT
OdzYmg2bnC+QdVT9LNYO77zGPskAeamc7CcapDyM8D2THKC690CqAI+pTj1ZxvSS4CMJIT661NzT
8IAlLFlOYY8xMVFiCHq4JifiT9khA1J4byzi0UwBYAyM2hvEJOPYuQmFUHDLuGA2XUQ0T8afCc3r
lTbOl8qgg7CUd1GKRA0WctPP7FIQFgiGQ892PHz3HkEN6lL7jVcpwoHrqCplGiQh3YvIrpD+emYI
o232w0AWjqwLfxqZhu+slhTIESGtFEYSswmbZ5B51aZGVSWdcjX6ovEtG8NWYmRXKhwPmZ6J88y9
h/2z3yQNqjdudYmpZbh3NBwiaGe3jv6nziaFUSU7SAmLQb5AL4kqsLWjPKiDipTSyw6Ck/t0iLUH
x+JeVaWJj16sLCFqtB1qOrZx5nzhq1SnYlEDv9BXRPG4j1o0HQq9PShTV2TcZ7Z8Ez+SVbxDB8Ph
M9uBWt5grwCsiloTxdalZ9hiUcBFvGmm/L6oe5NXlEmtgvm1cJJbjwZ/sl5M2PKwZyTsK3TRcuLx
aIKyoWXmYzX4S4NCSrzyV8bTS52sT3KGwMyFypXy/iUMToDea+HrM4o7ff3BE4WUpYg8LCnEaowh
3rgdAcAyw/yWZuOut93hqoZiazgsSfIkiKYT3VTNxs7wbrQEVpeFiNHi5pjtZ2oq0/beq9g+UI/+
mwHg2vecwNoi/YMFMjyF7dEgYMpN7nLIs1l+LHNNDDfS7tKixZs6E/MZZfxCyAEBUFlr2E7fzrP9
OIserGRbeBzDwUKQIwzc1KXKrpKfmYHBaQy5lCqsO1C3sgstl/WOlSSab3sdNCCBtk0jScKJHUdY
fE6W1QtDENDBSplGYBlig/V3pOyE+5mPklrCGq0LnsO7IXgbxB26L+lpAid6h824/yl7VJMCkRPh
pntJQpgznRGRULendvPf2TuT5ciR7Yh+EZ4BgQAC2DLnmWRyrA2MNRDzGJi/XgclyfQkk0mmvTbs
Llp3dTUzM3DDr/vxrh/hbjBosTFmT9ljVzqFixtNZ5upaC2SF53zYEdcBXjProxU8l6ouN2ECPNO
82RjmJFe/ekPWfuG7efFgxpInjTfxh3DE6Vyxtoulm01n9590AH0BUqMJElFbxykRFs4DbqKlYS5
VOq5TF5+viB3XMMiV4I8qU3uqmm28LL66N4YxtEtLfdiVvIPcF7IEsqmqBeeXBIXd5h87r4W3o8+
Q5n1nB5qAsgMAs/tKp2oGZtC9akZYAevfMGhfXMsbkWD9ypoPbHl9OrL7jYV6bOKfMa6bS6GHuwM
5NY+ILmmOPiNElwpBKBrUK/9yn0O1c/JA7xpO9yQjTh+Thk48xr5hFUK58Xw6PubuGHSi4zc2ZAJ
3qoSDBl+qF+lVgcaK19Tz3szCoRyNsD0v/eEQVIwQu1zn5eXvEy2UCX3tS4uQmSbMM5/ESH4LnXz
e7LqT+TpB2Jgd4Fq/xAaaFrSnWtCD+W5D63sEtpIg5Uj1y0tYatk6MINmWEubtwymAnah7rmNLdY
oUWZRDdsYhA91CkmQfGUmuEbFZZ7uESnoZkaFgFQHrT1nNQ1Oa4c1142+X8Ur6uYuIMCj4lkwN0s
ryFq1Fdk1XsnJnOfu8zg42gIns4k0sranjc92WgWLQ3r+Lzi4gg0Ilbd2fBq77Dy06JEkxlKWIuu
OkQ2hgIBgYf8JakyHUfQLWqa5Vi7HO289zf20qWbo0zdqHgQ69KovFU8Tu0JQtCDa0btNdBMmuR4
vT0twuhdKo2xBrcfCeYrSsflC/zvfJ/z6AMFVhnbdor960L64FtrA7/M1cWZlrftcCzYSu4Ia79k
s3SuHBA7202KQxeS8HX8INjG/rKB87oRAN6sD0laEcU1JUIto7iyCW1BpJl3TgQPNxxwkirztX/w
6GHeudP4ribmJK0CmkNKsMVTM29pqHpwglnuXXYZDKV6S36U1DuFfmPXn7K4qh9KZZLL5B4/qOFZ
xTjHC6cBjxI3ACdcaB0UPm+7bqcDFoHI9+ypBuSWye8B7qAVdNwdRt5OcWcbJLWNr0QRmxqAMQqG
I9VBFNI2nx4K17hPumuvghRAD5NNmJgJ1c4LrAh8MtcZ8y/QYB/kjNTvTWD03P2R9+I0xFCCb3gb
0knkpwyBy27KauPicVpAy31x7+iZrjVZRMsMst1omcXJj8b5IR9jmBcLQDjiSQIEGwCaG7Rrdqc9
ZaJuDGM4DNt3nz7JXTJIEvde/1TGc4hYNL6wlEGGYYHggQrCxoZTJyudvZvF5wFUJzRRdzoJyKqo
2tWu12H+VoZ/DHecjyQ/GDLmemeR6NnwW2MjqIaeKzSoc8+HT4w+sKoH+KSNmc0cN6A/Ta8D2zxl
hxGqWMMT+0COa6uCTq0dgzY8b+kaMqpDOAb1PvAZWZvOfqb6Yptp1Z4HSfic3mFsCxi4kNNxFblL
Zj1M2ew1Y30LktyiAp3SLbsj6+DXgTi1M0/TpLPyQ+iS2UxGFIIxPHvh8JvIwhvM7SWsv+sAQy8W
ITrwLHCdJQXtPBcHcl1l9WJq1CgH+e1Iv93Kd+FtU1SLcoYB3iBcjkkmwp8/H1LbNsjsvznB+DoE
/qvdSYYnDnUrtP3nsLJ4eIvAWQ3AfKag7VaOK41Lx+yQJZqLiSIVEzIl71NoLsjY/W6MgHRQ7KpW
ScguqWqiauvMwQrbZfRAv/kJ1kF4yU1iPsCdMLL3aj6HPQ4tacPo4YEyH/uSp38sx3MVuphEA9z4
kWZjrgqTxOmQe5vMHD7yDv0RaiER5R50z3IAat1sbHt6HRoWEEHd3oX9x23ArSUAFOmfDpO9Dgja
FmpaZ9J4Sw0Iul2DrjgG02eaZ0v3n9VtkyF8c0OmZGOOzXO2AEbpNBvQa/c+77a99Y7T9k2HbrJH
7SUssyjUYGwOPWXnGKEsJAxUHyJHD0bigQDj48/g7xLjd3jy1LhcrcF5dELQGY5v7LIwlYgoBPXJ
z0yiI+CV3zggEv4x/uBG4FDCUyNP1w4DbB/gGY9bggmtdVJ10aGmZlfTpTygbxWtnu6h7XjCsaJm
svAmBGVI7hllZqqmKWEovkZLb+zJPYxsGSZ65yfiE/vSoxV8JPOg9ddcLX6DyP6CMbz8eY2NVXvH
UTBwL5NhYiTvynl3fYVK5ZxHQkxHu6Inra/zbRIygfqL7UQ42lw7KvopIi6QRRbuzLx7ldwoK3Rw
uwwfPWOcNxZkkNzST2ZDRlphdagGbDQwZv14J8k8A7QXEPsceI8hD+eoqGz2gU2xZUJ41QkR0pns
gNvZHaofWZCMLb5ZEo5gO7Xvu/GQqY+Ek6GOQx4j/Ah516zL2YzWURLlcGn57Qy8fyJ2cnz6kE5c
jx5BFX34+NsfhGQrQX+NtyZXjozVujs4W7sAi9uKPtVu7ZY0NjXoXLSuhmkMh8SwPpn6STAE9reZ
FTAFVHqLRgSegqawQ2LU4MXQXZDiCishM+QSN2rFDscOmA66qx/MGFlvrrCG9aG/AE+QvxwkvHlG
wKCzCjkm6Y5heh6mybkHkCebadhz9WKISW4Yb0L6mc2bbWLBsWzgsXaOTk3rPeCHR9ZEDIuV47CU
andGyirdIQk+jcbPjAUG1h/+AN10nmRAE2Lm1WtpFd+t7Tz3RYiRS2KEwzix1lNIt7ffEi5Jd8Ks
i4Od4V6RHA+R+25RxPcGpHDlpZDVEGwIMNXi6DbOToE3RJbPvHXkXXWTxZeMTS+ZtPky9ux4qRcI
9nW8MfyA/rCUuEomVmSsXV5XUgeNVO++4l3gQNtwC/gZGLWdfdpGR6BqLAkKD0tKVeU7jp9HMywJ
/DH7zR4GlIxxIneFOPqNVYCD4TDUpobr1jXxtoPrnqOOEiYpTnlVHvm30pLbuWWn3Mwn4ylioli5
/XikFeWN6Iji1ZDcJNP+y/eZmrqU3RwuPhzx0bvXssg3G591n6Fj7BDkB+Jxa2nrZkS0Ww44B21O
vVONXsLgUV07YlN5R7t1mh3HNPny4KY+BAkXXbu0A3ZsyVvup/FeLRg1ppi1mUtzG3nuNfDxOlg5
couQ5MAMN3xhLsaxblMiVrUYAWqatKUbnWoR/TYrFeMhJIMi3jIVXKyINCWLLSilTf089eYt40Td
sps+2shSKxAaegMVNehc+q1Mv6fughB0ztptzVvrd5uyyOWG/wWV9qOJbQdkJxzjyWNUirUieGgz
6Bm+2CQzFjKfLaxPExQtcgu8o5oa8FDA+gbu1fg1rhVKIYaGhcEM6CyGf7Rwlp/cXCW7ohFLv2b8
ahHgfY+94tmEHcD/1KrrAWKY5Pp3vttVCIy87NzEN87I0UTJa3CaXbae2ibeTfvUZ9rUxCMJr694
8TNuSBBVCHNPq77kU1amRkqFVr/J/ZA6lXI+B4JzxcYFx53yxKgCDrIX3RIcWTkZODgdrEjv03Q/
TZdWwgv02Vg4U2AylSNwW6G7GxdU8mRit2FNkHbtWgR81iqLNXUZRM5GlnAGCHzyMYatBXHUueZA
ldaFPQPxspci6DG/MkiThCdUTGX6h7UYjTWWKdfp9nMfXAy82g+sYG9+DrVuchkaqwBXXZrA/bAk
wUIjmFbJju2CZZWbvPFYNXH8LaBNqeAjKse+pzOOMTlaJHnT3t0beXmyoobtHydtULknN44+ibUR
0g6GH/RyxmQvMJnSeYY2H684DJ5keDVJQD0Uo//Uu4y22SBwq0Etlc1SZKyAvBhhu6uCtyLK67OK
UUhsAIRpV5qr2GK5hmISp/Kxar2fZQpOwYSqXQnHW7sNHtwpxQ6V5BCYqyLdTcT1IO0B6MvtDfSu
lwaNHRdTgUTKe+khA5SBZhS+dFChN5MVSqwwHVskq9mVvvUou5GdQzjFJ5l3yXPoVk+VjXs4jIlb
GQkY49agP9psBdsFZIk4LH44ikEi9n1MPwrtAAayFZL2JuxeTR+O1X1pxH7ie9ERCe1L15Mk2hu/
8NdDXtbjZxF9+zU2hixTn3ZJQaytaQXwfE3MreheZlyPFpYHmYpda44VE7vYzYWLP5kfPO7MB9US
vA1rpODUNtcIXrz7eIV6DHcPo+XsCjfaelAvoqjYE4jF0NQY38Im55Uz8Ijs4tck6J254enn/Zgc
0OEQD5U1/m5dzbt14CZqe9+Mr5+Bl2GgQ+92bG5/0cw+zDtGxJIm23jO8K5wEAQkKZMBF8/ALooS
mMjPWCPlwb0oOL8TQ6zxX/w2+pyKAhQuM+GTtVzrrYqEWl5v7NHHPdyDbUZTybkT+Hs6ZTj0MUqX
0jaOU1x8RJLQrYHFx4m6VyMDfxZbSYY3IorWWd648KQJt43LnkO1lChsVCSTF3bwPqbqkHvwTEAX
Pz2vfNuu8ymGeDQxZeQtdBVyppgyPdHvwJpgcy6yU5C6j+BpzA000Ay4JTDcovWx2hqvbgZb3zU4
CKd+PQ/4QFE/BLYWoOe+oECEOrQNPyKrwSZjiwoogIdl0Ks5wilsAK4afntm1XHhND8Mg1ZnyUA9
lvq3kbfbVNHEoy14BuWXUTm/lckclhfsdAaA4fYQovxGzSMVNj/Kxrm10BdXqi+ftVxeXx+2xeIQ
mbAIQL8mNUvGEtzxvstfW7pM6D8AmxTiV+AnS2Mjzlo9db/CxiGo6vfzrpZ/shEQbYR3m29AK+cJ
I2fEP7LqTJgO83zONSilHHI5npyu+o7d4Bq4Fbm0mQSSTrtHGZf2Aew/1oOwelsUH03CMI9SEn0z
/SD4XiGa3fUMaB639Y+A33Hw7dfBE/RtJSw+/EJPD4XFUzItsBn4EqyqGvmRuQ7wLTyXuc+Q440e
lL5mY87RJeRWP5Q48q2K0voJ9mLGDciUB965Fda4mXplt/maqKzYzmN7sC38+qwb+31uhT+MgTQE
HgAWXfbPIB1hBgnMu5VJ7Yx9Surmd1CSme/40bH+sU7QfF4xG6idV2WvEZCPjQPBFQ9ADJCM7bcR
wGvzsukIoPq9tdJw2xMYbxrTuXrjdHAzg8sdDAPP6d58fFlrcr1oBX1c7VLd7ZoBp2IzGek2Tdmi
pgZUU4A1t5bdnE3JLy5GJOp0NPBB8GmvI/dJZKW5U6lf74mXK0paBP56iXOxinJamfhAlxpTIR5T
cx9OrPT8kgZvnXwqYV0rtJoHmbs/ZWtx9ajiP9Jb2O6xs9M5w5c31Nwh5pfY8qILHlG0xkpeerUf
LOMlL1lVB+azMZCJtruE6jEGmCokVKO5to6IbKwIT42uSBuWaEIU2YaCED4u0KnHcj5VWLfbaR/k
17EEKtp6vyrh+keXN0vJ9508dPasG5frtnlqNaKysH8M5JnWXee/GybNAeSBeJixd3Ji48orgCXd
nndM5zVLEoo1ZP8IpOSHj1SEhwc/qOOMa+24Z+pX412Uqy8x9UdpKNquRy95qA1/3MeD+bOSJVMk
GJEtvZU7afjJuQ1+iMiZtwGEnHiKkepSyhitEOwmfSezcZlRwoaADy6cZ257w3yMqsTcFobKVilr
oG3Q1I/0iP1rN+f/h/D+lxpE8T/XIL6mFFQVf/45hPf33/jztwRRmv8QJok1EyHQphZoaTT8txJE
8Q/LVktXtycF56gkYvnvJYjiHzBJbEUwznFtqVz6Ef89hCf/YXsOTZ78jjahLP5s/4caxP9aXOrw
u0jTFwT9yOLBa/rPCby6Z6DJ4d6uw4AkuyF+kYB6TMBuNbb49U/JxP8uUYoBgcJHAFxLu+ZSDamE
Y3qWUo5jkSu1yMH8l1CptGjAgd2F04rii6csNjaiFd6TiiBSsSHQexzNLSmoKQTnmM0cf47x5s8y
OKGudNvRWwTJv6wb+zeleawqlY9EF+noMVi+ZDboLCYwbkGQaqq5bS7A9W6CD9qtqMhOF1UvCFVa
+ZuZHAOmKmi2qJdDKeQZiNK/fcH9h/kSw6ddmeKtKiAke2ZyIKnHtry0vGOQTyVmNqxZ2gm+6Hj6
bCI3ebSa9luxP2H90qQ7IJvhfgpxkRLAfsUFXe7h8s8rqzOrS5cqm8hzGmFCT8atdOkjrnvrJWps
F7o/WyX0gHlfq3kE3m+1+3EiVIZp1HqGV2w+q3bX41ljIdiDR7QS/ZRmHBQsgs9zX7IoTHFj1bJM
n0wpifVToz3y8qw17VdLvEg86sVKCk5p6Z71x+O8PE3+PlKifhyO7TrNjOoJJc8OMg3EoMgOAn4o
gP5x2DkNXY9gOLMgPavZFPi5jLsrCnkurA6PnlO8Ij7HQPNQPzJaxME8Z8ik4qUYU/OeNxLm9x1F
1njF2WHdMfNitD6x5ehVSXBhHLqzGwTTIXG02pMn64bJ5RE3Ovdidh2ygTMag2m+WE1QH8xN3fnh
2RqVedY8YFdEd2hDTEO6R8hHgA6aHysBWdaRgqgiQhXO3DPpjP5Osdqp6pgXEkZLdByze9O6+Eyw
z5FL8rqThUGL+cDdD5CKn/WQVs9DslxeJHNqUVHFxr1HKtM5mMr8YKEtYTiZxW6Ch3WtK+dYm+xJ
wK6xfkvmHrdL5D6SJ92J4jT4dX7Toa9ubTKpW5Xiy3KdAfBsw3ModG3z5JeBsYdicNCZHKAX8KXT
NcpzMZ3/41txD4aHpRYCf0rljyWK6bWCWgR5sYo/+C+sVW2X+yBLf41lDEtq0leP6i6PUFHu0Llu
JA4Jm4haybj8hbcywgSd9ht3KdJ2WivBv0lynttei7/ZVtfOcbptP3tcVqiTqLiYBLXxJwFQvk8y
0iiqBDhn1PAuGIoBrPu0VTYlql6fpQDsAn/v6dE9td3LX5TYAOjiLDvb3Fpj8gp08G5k4fAWE78N
JKlVOZlEV+OSVi0xTTYPxgrzDvnawyAo4CGcMj3Fepqe8gjovBrQv2meuzRsu4pwEbeWbVBBRows
k9ER6UFroWDkkb3NeAyKeCH4NVtvHpEi7eTgjNmdaCx09sz9nGJWqkEod45Hl4k1xwNQVvDKU9pz
dUm/m7bby8xiwlhAAaFvptBDzOecKCTb5nU0Al7Q7cLNoQA0JoChEwpUWAKfmkj/rBd/OYb0u4lJ
BKtBaOzAu9I/SiEkTLRPywj51PeAjsbamfFi6BcEonorhO1gBDLG+1wb+9jVyUfqIYj4BhngsD3G
lq3/6cvf7yWNU69ZbIWAWaQJdamdNjC8y+fRH58I4i3tAV12LmjjO5dd/If/36esN9NT3+PXSOph
69YpALu0zDARcNGuhqkhUhueGsJrhzG17kAdo5c2oh9UlnpHSKGH7WDbj400z8ItdiznUUc4HFcY
89uzSi381pifzlwB1Al/lh74a5Eb7r9+sQnZ6Rn370wnGeROV7zmHHpjJ9/7PkpAcDgfKHHJiWpa
l2Wsp74Kbxo3NfYquNYzRQteVS/kiGfM6slVwbBelbQlbKMmm54dB6Mf6atNFPQ+NtqhvlsyubGn
jq8ztZqbrOkQQxX+Az1+4dLl8tvDzCpremYWkfxhwrp6zmja7JbWhyRMKE206/7Uqpj4uKsw42m8
01Eiotey51bA5fYzDSsefHRLeakq96Uu3j3u9VgwaRgZ+qI5B9htWvrUzmWPj9kw06fAcqOD3xbz
JYydF26Ww9FwlHj0lUOgehZ6Vy5neuTyvXka0l1iO9scFhIGvF+oUf2bw9Kc6h0u45aah7e8HUvQ
bCY7uSwqN36aWYeI7pKMVfJLHDbtXvKh2ZEO714FZXpZP8W/yKJwPxvKknqihoqzwj92QTBCsWj9
TSCTHB8w8CIZS/lrZOHMBmj8jsd6Rx0GFT/m+KsZxh881xwWpO68k9kM3o+97J17HOpY77Enyrw3
j9qQVQm08j5Nc7pRvY/BYpY8TQslj5XW1qnQJjJCLj5zFafvfYmBc+QzB/3XSt7rsXzIECBWoLg7
GhWi4mC0GRnKbCq/hm6ddrn1o28h2lgB9bEkq7alU3av+VgYi+uCe8TyS7N0vd1AdIjrnbfpjCx9
+vsFfi4QZK4HYGKzlZsKeGIpoN1LvnyZCcmwP7WAl5Do2FVt/jSJi3BIUFd2eBllg+2z8avLgh8A
LpT+sLhbcSyE3PSt6RddNOpiuXtHTPLi+7kDSo6/i/sxu7ANMjlgUhsUiyBOe63tChdzyW1nQIZc
Zbm2jnnNe49EMkRNSxuPvkPfkSqcu53DFh0te4M/NrqjLFiXJCkeNZVcY+3Hzy6WvAPtMO+Km/Tv
KsBoZaXuW452nmrjY1i29IHOyotMCtYdccpFb6SmgufkanLguI0ScEKQ0nWXjQXcvMIFf6s01CxO
znjM+2NZ4m3zLTvD1oTvGXd5dSud/Dj7tr8ONfCFiZ+2GMdtBJ0+NlK2urmm/02gqjqJPrg02u7l
GM0UVxM5NAgl3c1+0ttKW+bJbur2LAapNo0xNzvUJbzaxoTPSKfOn/JgVzNSYgjRNzLHx79fVJK+
9TbCX2xZ6Ixz6OMXEt6lHRt9SccTu0OKbK0KDKLb12SmAWnK3P4kavOjVMVHDAaN96GTbnlDlpRV
xsmjv3yJO5beUg4wI6aU7XrSEa9WdfZkt2V3BOH26++vcpk+zQkxO6z3qAMSZYbQDR4vAlTF4Lx1
0Hcx3ub1NfFT/+jU1IX1ujlmld/dkRfx5uPs+gm9EDRCZX3Dnj0HlF7sIsSUXVkr2CxhXr8YFo3k
pQ+XDs+Gv6s95R39pWCta7H5E/DKnmohCBdWs/0Tc+E1SRJI+w3E19mQ7nUOiy+bKted2ff0Z8yl
vATatC8qA7quSLuZxEYeNJ6At9YHi0xGlKz3lA7PAC8OMEX6NRdS+0aPkMHkltMvlbrm2Ta9cmvo
arq6Uf4BG/syMdE+Fzn/YjLpgpUnkktT2UTTa//F1bY6zkuGFaJsedfNT3g12S2rRbkbM95lNj/h
2/KDvY11ASzHrlKGQ9jVtDuN57mZfvApxvWlvPIgZ3XOcHfjdh0Humx4Tg2JeVGSwtWxiMbL3y+T
zcpgst0ZTG+6zwdK/OD43izDhYoRphscg2RmpJO+yYk3aZ8Px7Bk3evPmKqRfjjSgIpcKp5Xm6Ao
+ouJLn7ywT+TKwt/WI7nr0TUJDdgVFePGA49j768OYh8yLXVkRczPkArK61loPcaKHywEg/San/2
HikZaGaP8ez4d9E+Y73ujo2Wajc26alzqumbf4QQL85kq+et6+Hbf86wbm7x30+nCIvaYhxDqHGL
ho+H7o8wt6djEOblIUMR2uQhLVPaAcIWZXX+XgnwqWEOWyXJ8vhiR+237K3ixoUI4DePJy8Ni1vl
1sWtWL7kzngTI0WH//Et9NuGMxcartNAPwlieZybJodTx0VJNC7jKV8qsdA97cBYx42kYA4b2qrM
svCjcDX8luR3GHU4YHLrMS0MqErLPNQS4zx24Q58sH1pknDkigaqibziVhcCVEMJoIpsyrhpm8h5
zvNwO4mQRYiU1p3mWurMpnr48xHr+WcTtdlTURNBz20EcC+Nm4+qLImmd3N4znGy79wqR0qVJt8z
dUqxFo9c3DYBu3TSFnKsNc43dnClnX2WEyH90W7FvqAVrIqnm9fb441njU+sy0/2Q0keb5zCeTcs
H4CIdMBzU70w0Ho4aWh6irQyr2lXEYWQ1bDrNK1uoXhx487bjebgXqqBfUtAgQbCXV3Dvuo7ELcs
MRJzTF/YmtGvMuXuKhaVdSgkHv9+CvxTlXY/oQC+9MvVmfIUjOb66FrC/JNn0c7CZ/pTlpmJm7Ga
Nynvjm3hkCLzgtZga55Z66oW89OQQVY3Ylxy+FAkXSHgGygiE/FNiVI9EGyYITsU895K4GknE9ls
gzFk02gLQECAZdObnvhMyRu2tgfik+psBwmCdCw/cDqLh3jik+z0VnzSCTCbzI+Oflckp05QkaGm
e6aHfmfOOBncobKP4PV4Xpjy0Rx0+YwsIFlJ29FD4smVmEMyUTNWPNVPG5qKi2vcdekTejePCEXZ
WJw76rGLnWPXet4pcUXEbBp8OkmQf83EFjjcfvOw4vf0uuMcyhEWdLEFT2ExVxVocLTr7CKYOEjM
dHmYYXwAnsKoU8XdLhyb7ErKrD+q0K1fpefuud0mT0PX2OuKakM8uxPyaRtNrzX91CvoEDNs5Dzb
yBYbjyvrgbyTWLvz1+BCDy1M500reS8ad1xzRzfYP3anZDG2mn3jsXwpLbIquGe60PjonfaQZSZ1
CpMnuPjZBMYNbH/l92g3714NWGBMuUmWdrdKOpr6QJL9NrruiSsMfvmGwwA/tHPOtfaO8tKmYC5w
y5YI7Ip25DwGXDbUKKhJt3Ua6xKDinmQIx1ClZDvlnSO7PMROiMuNo3LqlNxUu+RUl4rgL2nTN6E
a+LHy95E6zK/E5tZ1cFMExt/47bqldjH+FBUutmZLS5zbzhbczDRZYbPL0iHXelaN2iQjJOUCll/
C8POjkUgVSc4BKkn+OyudjC8lHUGp5Goreff/HT6I4o4IMwJUDeCaxaarXeYOogcTU1suZFfsZyo
nzDB140tHix8Rkfbpn0Q8t91JIlwCMu0wWiyqiebEA0Oaoi/GHRYfkZNXj3kvFS0K0CsGlyWcm3C
gx6cRmzM+6n5qUEJDf6s+I9jE5kgB3OJMT+qObvHM6hAWo9XtT2ijWAtXmt9bbPMP4lO3NyxHNfz
3J3tkH0Z1iiNAGAT8C2whmRDgLma6Q6cBy9ghebB5p7XgjVmpatm26YC77tRuSWpQ75IHyR1OTT+
wWk2aiZVJNIKvEclwOCq6jxq/5UWEY7gXn0N+Fw9X3waHS9mRU99Lv0zpfIjzI3mmFfhRMtg8BjD
sxS9f7DYfh/yome7YHZHrMw04Ii631ZGvQVAVK4R6kGpAPpufzdt/GVOEnSG1bwm8UDpq3rx0+4+
WBAzpF/fR8PMHpYNmfhyKXBzYYOsmO858MlgYSml+jpJ9CqvbejCZkLJCIVfw7ifuB89sDtbEine
h0JOYU3z3RLqYLZ2UCDu2VBvkcgOoIaeh7r+McferUgSMOvVHUNGTIukPA9hwvFgnGh1W4c0L5Uk
29mJG3enw7Cm1ZdTDb/FLN4ky9AeqtLYhn8K3jGYO4YrRttm5YtoT/x4g2O8WOEVxlJm0zgfEExU
ZDJwB5YvbsmJFXlOuhKBmZzIIWNHqOzXqHfnoz/QFGGZvIDUMbEgl3pROARXug4X0JiwRhE3Uv90
EnIqmBOUcvqxK35FVm1oy3s6/VSFRdwu6zS0Rx71PaH43Sj50eb2fB+wB7lJFayaEX9YQAh5nRW6
IDz+M/HMYKUb9V0a0bLxPSrPf0GjMLH447/Ao9Othgr3KM8iwDIFdyj7y7eyfG1l0a+/cHHgdt/D
CMe0yCOguzE9fQMu8RrzfoT5C/fmZ0b344oH27tnZk8qgYDcmal8CMbWWoOc7CP/Kw38bqu1ala2
AWpqSr/NOc1W5czWJ4m9j3l27+QnLgCFCdVM8scAGaiP+nVXGZwHtGpURVxeh0K+GKYUZzEqscpC
WlRrFvGRdmr8dqDFJ6UfqItYEhvNY4p0z1sztskQybsSQbweluYMEdfeYh7WgBDbmHie/OylgHaT
F+uZYA9e8XibYJZ4qF1ynE1FPL4S3YUToZwhM9jN0qLQK/oP431GBLHsTL1SjY1C33TPgaUvdTGx
jDfKDN/kqzMsBQ0uVQl29aexHzPKjOiY9ffUtjqT+F0p0Flta3gPanL23ZSf7Rz3vujq7snEaoWV
hP46qSYOjQYv/6g49ft5AJiJGIdTeEUqd0ebK4+yjMZ2nD/D1hjVAVpVzYGQT3s3D59Yc3LWRGR/
k6xYoyKXt5rqkGkMggO2DUEXb603ogaVFRKzWIRQCgDEcWY9QXA2gU6XUB2puAEJyG50qWoC/qTQ
BHhhqiIgYf/wYVG6Frl1yKMRj3R+UMqkXqGkXxpld/AO7sBAqoqdYQDzrtqAQiPyUqtybH509gVF
ikscWzvkG8zbgWx3Xg4Hw6d4EANrT3QGoW1dLtu5PDAJKpoZ1yY4SWkfzQ+YEYDT5W99WPvs17wn
I8Lr1ncTFeHRoLeTlUHsZhdJePYXbl9xxu/nPDYxTknbPfAh2sf+gOHL9ueTH2Mr0JQZjw6LXI+h
7VjK4TOwl/oP/q9X4QKAK/METzXXArsjGzJGur81Jn7f3skset5LtVuWujRYFptMFXT+hOnVpECm
wnm5wply65stfX7HGOuHy1YQLxMVZ3bz3Yr+JW2Na7h0OzDl/4my4Y+XtoBtWIwShojvXZQfqyVD
aaoGOp9GBGAY3uKzzveYBreK/BvZL7DBUhsT+R6wzC0dtsPz5Jt//FZ+u558qsbpW8RwbA2XnXpt
t+dGVdbZMWg5CGYYpwnstY03Nu7an8TJpWmYgax70gZebweuF/TZgJqclvPRHC2eJvJrzNh5KobV
QeRUv8/FvIsWbEGBoDwu8RC2PcRhjBHieFXttJt4a9vT9K7D4V4F/8LReSxJimxB9IswIwggYJuZ
kFqU7q4NVlX9Cq01X/8Os2mbaZtpkQkRV7gfT/N9LypisZkS0wmDAgxD5YXE5djuLDcYifbmkkLz
QoLmkZ6AFyYH51UaSeVXWeGZifkVJHDlojL6IoZZbLK4PZht7546N2cvzXA4QhrMF8cwt0vA4YbD
+DQoQkbGxiCTcUFd3jHK7mn3UA4g7HuLpsQhNg0hWSDUK4+iLfjqyzBHjr1oHDmpZWwK0q54qIOD
iLp7QewCL3VfJg85rsQsc10A//eTYR4aNwPuW8OEZHEpP4wi8/Gtt7t2yafz0st2bwSae69NDTd9
Gp1p5dnnAFjzQtVeCM4C8NLkJ5EQwIV/kEvAGD+GcBQPwMd/dTIoUQ6bH1WeECBpMLYMRd98aDQy
92UJDpHdIlSeCB8wl26+urN+nAC3Xalhw7MR1eUmaZt75hhICY32m01NsDOKztctwu2dIPpOsuDJ
nsAUJHr83kF4nMPx5Ew6TJhc/pRZro7u+qUz/tosreH6RfoSuWjp5xahft5W0ZONYzrWxbuV1Opi
UhV51vgr9A+YJl7DYHZnh3TYA5rWYbK/8nTeLx1T8Q7On1dGOrJfkNs94Vnk7uKaiofn2KpAMZCS
txIQsdwOTDiZQmEqXn+vdnbdnRZdECytWQsELgDIcKzYBhyqMwLLCGvKUi5fW6HCp2o55w34mBoR
XVBCEi97A0EieUH0rfBljNUKFBt3ibA9Moz4f2uEIAXVfOhElsJWYvkZWDEBNGrgspETuP1lbF/b
UUjA+w+Vd+M1Ttz8bBXTwZrNca8VerbvaL0glanRoyS+glgj6wZW6IVoX7nRTCJUTHN6TyKaNsI1
4Ufl2A8j3Rl8yss1oJpF0ZgGxcmBpgEg9LpAdGPN5pK8Va53oizQWyuyct3VZTKoe8uU+472Y4fs
ha+kbcCfire+gvdmYFN7QsoybodIstYhg7Zl/fGlBGPqZO7lSZ9poo0M23nufhkD1B0AKUDZulrs
G6n+me3S+YPJV2kVln4XhtobVt6+KHduX+TMqhDInTj+96+lQCGYJONfRdWEetVaS3vqt4lgw9D0
8dZ8xSwzn1odbyDDoInYXUMV2ZUMxbSyjZtjsxrCvSsHeXWynrRsHbI2YyQkuoVvoW4+hRrnnNNm
ctc63KIaXJ6jlXcYp4W3pEbxUhrzch0V6zFGxywomlsOTrorUT/BbGqgzFfpbiUZXH6WSPW3Gs9S
5zB51S3ZeWY4Re/FYO7h5miXLM6vITnbJ5vvcQOOQVwtBrUR5qMt+18y72VVPElc1dJmQVM2CRlO
FlgtlIdE2xfzHjmPeokkiCdDkvrgmDqHH2lZ49KzP6WJyDHiYZ0lVdcc6K8H+NpMf0say9k56zUU
8iQhgrhkub633PFPD4fueeXs7fWRhSHK9b022dYZASFA0ZTUaocqnKXeEwDE7Jz0OPliF5+lo6P4
agrkkvmosUKgJn5Ma4qXCNs/7lAqz6jCeMs6zBNyGiA3zo+YxphjuFEnoWHA40XwdfWIinHHr/ve
9Ti9NM24k175OSgOHasO1M3CwHnMdZSVI9dH0t06jYW0zntg/yRlCLdwbObXqMVD1ds6geV2styB
G7L91t/b0pY0kxEW+2poDx2ms910sibCLmayz8b27vLdX9US0JZLvGI62IJlrN2Nhnlih1pn2VeV
9eIC097lNmT8pQyQHqFEH5xPg6U4LMYToDjOsNLe6jqzrirEdjEIrF4xyLHanKtzLwzEcrPgVJ0Z
xoLuwN4S3JsYPl0DswL2EnRRq2t3haNVhJC/pRJ7eRuzq5nY9z7rrnUs0PVHNkbCWEepFk/F7E3d
cA/dHjPdYs1+bacJoH2Z+WaByL3Gfg6v7ba4s58K9T2EGsrhEYvmDJRtYW3tjP1vWBc5Uo4hOJSS
gK4O8eVNOviPG2nG+4yKbTc3bIgJtebxRzfP04pvfI37pIPfwktmTKtQt0dt+1nO3GxM3jCqJOV8
KzG8oAdHPWgh1tQrxLbrCi5O0qdaa8LbkHTMgxaMFVhqsE/58fA9B+pkz8MnoRVA8zXnZiq3vPfm
6vkHe8AAC/0uMrfIKeFqgtAonHuFIX+vJO1yTpxWxSNao/rw+ta4FcyA8I/SDJFBRXCLQ/xBkrjn
vOiDjQgwVUO26jyEz6w7b2FTuoRDmzxb9iBPcZcBh1RO64Mn/eDmI+K15VJympmEPjrDIdX+WSTA
b9PBtXZ2nJ7VbL+pqtpJNRj3gkPcdtwQq4hJqpkxHeoRnQLy1+k+4IW7d4y62URt8bYNfkd8aNAi
mMe++LFk95LBN9yrFcCcaKdWL3QUky7uosn4DV3Dz0d2iwOhEkKf/cEgV3Yy5cNMZj9PUUDya26s
KkdKglpCz2l0kZVThyFUHWtKrMbC1dMHY+qLIlcb6ki4cWn4IDuBj3Wqstc5w48jF/Y6KmB2wioJ
Lubs3GBiQvKpmnwX6YyRNaQi/0oGTUvGUTWzuLsgaihhYc3ONelldqlGtMkDUTZeErHOXyqDwOxO
O3Io/gRV+CcydHoGLq1datjgmAWO9bJhSYdP50s4HeYgwyRCdaKMtWbya+IC+IhQFGNDcXLdmi+d
/jAz4n/OaKLcCaIj4og3pkq421gZE3ZpPkxlU/cZWJJG0nr8/34ocwOIXNEMZ1Kgtc2MoQ367mD4
bPiusjCFr+rofyA9cD9jUj4oojwnPXeoRKe/WY/R0CFRtWQ+ik1FkKZSjr5FOxCMU3+F/0A2MZdw
0vPoOe06JcMH7ltB/62GNYXLhi3Wt41N2YnYKIxKLLQtwTkTQOK4crsna4Qiys4jOMDY1F0OXpAL
i/kABflZh7I7yQr5g11Mp/YnmkDEhBR3XpSjXpFB7BxI7rkUM+zFABUqxcAgTv/9UIRB4YP9/qwV
ybwlDS6+zqY/wSzc6MwyjjX/I8Swju4I/dHsdurBFfJfuZseY0IlNNoLfGpmz86nmTqbGaY27tmk
aHfYcNJD7Wtt2YsiWUFu01vcxJX5IBbzd1DVq5nn1h8wJ/NoNU92Z9MTl9iM8lTUyPYhfaAKFzgf
7PRCY0UNZi8GOnccESWYLVNMf6uu8mRbFr7U+kcSOho6oRBCEV6zBZTqOLb9NoJpekHXafs/e6Y5
v7FKz3VrzmcrkH7PwPbV7VBJz4VZnxueyhdB6ro2H8pSfwNYOL9LQPTcSuMznuxPvVHZxa2jadMr
20/LyIUpY1h+JPGH10RHJwjlF0K5HlBA5IOlTbO1xEDcipHMVBa56zXzYt/SllkYGRJ7rYe6my/7
oqpzBtL6Z8MAaVfk4IKGJOOAXduBAn4J0iwU1hmrXXP9FrWBEJwS+nSmS2iq4fIW8g0gU7fFhcBR
zUsVBmUKsHCb1JrYUSU4l5JdAppUXVHoDDnCNvFiDaxRB9508k/VeGYxOp3/+6ee/amfu9q3qSr7
1PeHuCQFZwkIiXEGDtYgw+3UdpO/9FTKOYWRMWvflmz8OcJ+xZRt1+UQF+h94ndnDiqPeGKiVDvE
6sTjWM9ul1/SvIlOmrP8TyqbZCAV7NPcCC96zdbYhLrcY8zx9URADnA8x2ZKGhiW/DGxLQNOBhdm
2wgJ3XvEO7VPsAvjvYQEM9OihPSTpMX3lx7tAK1bgoAgjf1aH5O7xgUQ57N264iU2pCqM5byz2zF
x0ywCJhxoO1ZLNuvBS4QhDzu2abl8IsQ9UJC7vi2mDTTN5sCuQUIYjUweGMOz8GfXkRJlEaG7ri3
kEOMQt+Xq52jxhr/GgaTjvfYPeiKp0TvdPDci3NRRj+dTTwpBNLpXFtrbgI7cLaWBK/0U77VW630
nb482lGyIY+I+Pa+mI9iwHlT2vmhSSv96obifaCM9iuVQJ4cYWeo9ZlEKbXVyzy9mcZHLgzjBWp5
mgeQKOLoq8QAsuXJaw/TqP6X5ZWkbAMHrjmr50A7FOX4DgQDw2DMbz1iVcGdgfeoU9jg71myjE/W
oDd8j2QQRHFxjLOzylruMbNCbl4FOe4USreGt24z2uWPjcaHZ5pajA8TALKOc3eYpH5UA9LxH5fG
mmXUCclS4cmKwUzn8Nft5xl3FYMwJGKERhsSBOSSuiTXo3qXGD8JQYhOFiTcoTwVDmzIxQ7wvxCp
XHU2Eq6TlfbTHs9z2tUFcU2oIIPmnsT4iacKTKsxwYaZCzh+Y7DVTVWSqRwB6IwmRg0SV0+fAJgn
orG/xXX6COcs9JWOX6R2+eqMKttbFZZ+FcJxYoDhs5v+4ro65ThUt5Gr4ckCIbDMQ7Kf8ujXqrib
LAr+CLvWTZrqf4ps9ruOjQQu0lxzyRYR45OO/frGEsghk/IwJ/sQAipNPtOiyW5JZ3QYdsRTdxD5
IYhj52I29bUwdaKbwpMDampsK3yoTXNuzZYQTfSJC9HOF05oupEi7f7OptBf+Yj2BfnuWF7C5TJM
+cWE9rS3Rb5CzZwz42/Ispo4GzpndKOPIUu18XdqoTt3MQyjRANAMjTTVY/w56WDyVAg6AXaASr8
jL26V4RmygRSaocMDwOKN9fvcGwNGVHeaKZBkSSIdC2wv3207EQYPZPMB4ZrsR9FZ5K4w97PIMVi
2wgAqTM+OyHJFXeFE3mY/7iSchK9bPb22TDISw/6nWUqxAyNDBH2MzYcmV2VqWcHjvqud8b3rGXO
xHKmfa5KTmALVyx2K+fqdNnfeNFhHRDwAJY//eg7PtmWXKIyCx+68ZFG0jnGWkPFj3gud8fnvENt
mGDh2c14r+h/1BEgjtxnZdHxta1z6K69O6JsvGzA3YICcfiYxPQVl2XJSG1sPIcvSON9wofLb4h2
jii2mt3StM9rnJWJxUU2QRcOE/0RKOLwZALTyBwgK3Rj+9Inybut57xtshv2K7bdtcKSmBV2MIM7
vJOX8seikN3R/LYMWFOEzilMnKJ3/WG+CVSoVIU1KhVtubO3Y0Snfse26zeuGOtdYU/6Nqjt/OYM
9nuZpB/aOKo1PutWcT3sAoCGlkl8dMVGIo8X54yY6yORb2EduockrelqJ4Rbib3PctyAaU4mtZmE
jHPIqa9MdmLWSN9qNigc4ck9ZZr0adZjEKtmc5w7iutQm31qLECjWghziikWg1R0Vv/9wItqXSOw
+nLqCNeyRkjs6ghysYWh1bUCmEZi3SiJBDof8121RMAUmXUz+jTcB2F9RzAmT6hJumO6ejtZ/58I
GXmDwJYA4G9OfVLdqsgh4GAwPLuIsCkji6EnrEh6s7P2r1vYXtXW0X4x0PlgwfXstOr2buKWW2pY
Tg4uIWiN4JFPsWb9rpioY4vN7WZg8uqd5mHVxsBAjS1umKQcdwnSsNYA8EOhlSOKm+jOn6yZhNy5
nslcMykRsjq9T23ikwFD2Jsol40bZtF2NJglR8lCBRvmWHOGjyFgjTTFEcO0KD6jL4SnQtnRlk+2
S/CjavD45cYnCODBU3D8wLqtNuCas8SJh6tiuUUEw2YgwHST1xRtGieDP4ThC3nktU8goIagatw3
E/Ga1BTBKXbgDRV/RGaYd0eWz2VS3gI2x2FCfoAU2553o7Hgk8xNSWGjB9+L4FtBlfo5c8mSIB/8
z2qbQ+nk8k63QWxpmnsJOIG149irIn7osrWuuOrZP6tVBoL9exWYeNHcapusKba0+O1BtctO7zT3
oKXgBNKCZ1Vxp3ux1C3k08Q25oY8Ry9aO31MMR78QtN2R6B60YG3AeDltCKScmd+tOTr9O0Is0Tl
YBMoADb2HGv0uXW7BWrI1FlBIBZ5+TJZ8EH0hDV7pT8xF473bQdehR4CvcxiSq+ODoVk/E9eybjD
BpEcKrydZP6w1sBbQIGn4ZRSWbQjwMNgVK+oya3wNEjofUPHuCDkXAHhn1yKhEsrS7H48bJWsF9s
Zpioqd0QS0Wgs3gz6/LEBu55cfQnoze5FMBd7sIu4jhHUIAbEvkEc8o3NCt3K0HnX/T5yszNARHb
YjsIs2X76qcA0tABeJQRuKpzppl4AnFdaDO506ol8XrQPS6Q8xSG7tFIcPhGAV5ilOIn2vPWG61l
2vYyvkcmixlnwkveRIBhjAoZjL5mF0NF/xACQp6pWAZ065+uy48OATgnQuj2mJ6DXWfIhZMq/HIX
bLuN0NnBBiAco778B3SHAHHVUow5mOJrGhDiMUeCEcnKdNBzbRdBlkgNJovDhT6wUS7WahMf9AjA
iT0ShlwmSMUk7q3BGsu1AV7x2q/LwUH4WYlhg6lLpLTPFmEWezOSFnCc/lFB+rAd8TJoqEiN4FO3
7ZTp6ABKso4gZhbgSVo438va4+dxTKxw4/5oeiT23cj+18Csb0gQGmH1iKnK0acl4prC5U9Qm+ju
RIxkVsoXtRT6QfIcctL2uyWDbT0pKHj5vPyx8YJSYW5U0nIMFtRP7ZqZhKR1R4mrdtzSe+UsH0Vj
krGFY3a7VA9jOg8I5plTdpOXGMZfu84IKNZA3WjFuGZLkMDLFuqrs7uBT6H4Adiw1cGh7YdYwHrD
FTlguN4q3ibQGOMjBpC5d9P2zzRT5IRQs99sl4++a6aIe0agwVeJF00VPZ4oypfEZf/SzJjg69SF
7q7Ch1oxR8LK921reoJXe5urvCJuD0WWIJwHsPMTRMCAjqf4TFnmbebEYdRtmskhNIq3Ro3tdXFZ
FGAmOCGaRxDZHfGWBp6hJ8+28121BjQCMlC97LOZZ4TV9kjhyM8iQokcunaunU5Nx2RU7zwSDiP/
KNjXNdqDHjnVQXNndIIYKDlYjd/FKMMtxFfocNS3PpRZkB01MkQRVrAIisWfJ+dPkRGTEWdwoQil
ThitJ5BA92qsWNanN/rohyCCzH7BcyB9YOAr7A3hlmaB1U3MP4s98RUhMN9MJpbIGFrqbF0MThIM
Gmz4l+Jo1AkC70nvDzXODhK53WzL7RAf7HB5gC1BK6hT+DSo1VtgBDVi8X0/5O8iVG+UowRGo/KB
r2b+hgUz8syA1agvu0XOgJhIUt7oCXhAFuH+4i5sdap0Tyr8dTYK6yqXyvKxvxW7IG7emFBrm36o
asJGUnlQTvIyuakFs1BvfUoj6MvZktyiqDlLXT5ZVlvce218LEv5WVawSOKMcUw+ncYO0NQCBA5t
ukL7yAB1351Fa71EOJdOmH2MfVBiUkCNGZJNDP3MXBMtS7zMngB2Mc9JeIEW469IvDtzovLE/O9J
UCYLt0VuvKaEZRzo3NFoOZcE9TC116llOHlBrHSEKOMcjGjUztgCMThbhEEjYLLOjEjsc2aMf0xT
swhHS8FaLNbJKq3vpash7hfO24J25bVyuJyg9VKT9wRyAgkoFvMjmOAnLVDHFthHbS/ce2/9r+hp
fmbLi62QGaWaN+E0yLuzgSz2ksTKZK7XjPu6Ea+CMaoPy2UzFqw8nUY+TRqhX2iIYBzFGqZWWbTr
K/ZkdpO4VAV8ywG6UNvMCHbsuHxYkV/oisF+JHcm+pZtlWDoEOWJso8CZ1l2uTRd+H+AgoM8M25N
l3vKYNZUZ5a81LANEArERGWcsV/9QJk1fLuPW6hjYIdNTftuBL8IBBrwVEaweJ2dY+Rm7lGwhNWM
ytzr1ohKdH4XDvHLDSOSrSOaA84ykt/WeHgEur61whK7gMtDGyzubzso+YQwCTWOfWnp5Lcw4bC5
FfGrHCLQpWb4Njek/pBe9C/vjm3yY+hsQJyk+FqhOnM/0t3NVD1m4PxJI+uvEMBC8VDpXtS/TxrE
ENpwOmWTQHY3gjGal+62Umwz8JMf845s1IjXL0f2QaZoCCq7DndRzXHZ1wpr9chmxI4eLrBd1GHJ
t2HyHwY58cKMP29BP36DZF7RiMrTu/DHji21FwheN0vnki9vJ2Ro3dQEmY4u6gqy82Ghsy6rNcKY
bMFTtkokQkRBesz3UZeelrgPdkvjhhp82BrASQi9pwRr6lNWuN3BUcaXmxC2LHHvUBuRRPE6zlCN
BoZg+PcXCqXpVergHLoicHm8nTP8n2dUhB+1DrJL2rrYBtHU7b7mqWFerbuviP3ReTfttqDD8R6E
yU5nFr3QqZBEaZWs92WPBLu+WHUeeEPUkbLdPAY2n6sY8IF68q5PuA2NvvvVp8xTPMX5ygjKaUiQ
HYy/wfBuGCAXxuVc1v2nFiHV7c34NE74hCwMpiyI1K9IgsNQlR82MwsYY3x26IrxB+qFiZE8Iwc7
BWVKrEi/cHkJdvPJfGLhVXn4jU5jKjOWVKx52SLui1p5FDqXimcesFT6rubZnzI4gTVjPD5c1C3y
AOEEz8OI1qYt3VMohTctLlznqfIWhAteEvOphvyd7bVsLr5xJjwqK3mzk+ZfG1UrZBUd3xh7E4LN
KtibU7xn32YcmraExMU6oXpK1fDP6ElCyNlFGeEn0th7Pc8ouGoAokPe1Shwkd/kjfUecQpIN2Gf
I9oPNTDhyFi62A68W4QPrG2wKeK1SYjokaBMkITwYjk5urvO8JZJvVhtWZJ9F6hdDjBhP5LBQ6F0
0vLvTjYdb5v2TXfLoLyD5JOjhkd4wJBr3aBIhzgK9xkmp0VCTPdQjkYSeHBYokWdFzm8dL993nQ+
jTrjixlNrk1CL93QOUsoH602FvvUSs/E/JGtHVN0EWfxo4GsVDqEBrwhxFcvLN6CCQ1/6vAeWM+s
JCfvr70MSNvr8tyFmbuphh8G7MwcZqs85PM+jBroyBE6MaeC3NDF52BmqmKlhtfg/eEqw9ThDtAe
qmEXihn0z0L/wjbqV9otZIslJsSogjhMkgvWIQKq9IH4pYKX3LoOsOHKhYIfnIiaxo/cIs85C01P
mVFLBiN6BiCzu3piGy5NAm/QHFrdvmvJmmq5kEkInjzAyUzg0uiXxo+JCBoa6FCdYt+WfOlF/tJ3
wnxjn1JtgqPUNOsV3+QjZTPhZ7CvuW3iWyS76u+cnDcU/nyhk7GgmEt3ZReru1MjLYtYGksLdqTr
Wv+kaqjNQEoh6BpNfipmC42YeyfwwW8LEb+AY7jjAp+4EHhGaTG/K8lEqnfJrqmNFwyjfg5BWPUc
1WblmLsoWmG/CSmHFCvzobGRAMt+TM5mOfT7ZIAOgd3ggIjZz+2pu8QK41P4UgSLc7BZzPqRVjGZ
4QEmgm7HnAEWtD6U23ye/tH+jQc3YQabFuNxsSm5aknjkeVQ63M5vkvNII6pEfOh1njlyS4hkSuU
9zKP/xZk0G6IPc2OPCdkVkako5dEg0AGusougAekesjxekdfN5PnQ+ruXZfTS2fxx0V1+4kP9qhK
CoABbCxLseBq6ITQxiHHsJEz7EsIyt1NfcBiggn/BuUQgZd2vGd7+saU9a+UmgsT3mT5hhguRDRh
ALfedEZbXzqet5qBM6bEyNwpaby3AZDGQTPRcRb972DZ8anpHKB0WFUO1EJOfC51DfxGMf6LQUQi
X3CPUd4h7iGSVKUmj2rzCiFkN5hWjxgYZX2ausbOyi1qG+UcmfcCZHfN8BTMTxMruUsRh2TFDgSn
jlX8wFJJf1Ue4e+yBXS1BNkMeVu6HZL2GfpunzpHdJifDONIjTOZPkBCkZkBER7Gi0c6JKT1UD9i
I+PvTQycw2jipdG5AQr8faixnxnyoGxLu8UPbe2NOnRDrqkJp4c0d0PX/toWGmnHCc7JFF+joE4u
Rmm/GvaaEs6IlrejPdt6iDkvl6v8Z7ugPrlmy/JP5jAGxeo8Kuxrln0YzfSlzZn8jEKHSJhasQou
hNjZvQbPpEcsgCkQ62x7HQVjLVu1e53uf/XVtH49K39M8ZEHTCG8hp0xoOn0jYSUHlWNurmsyG6D
Hp5mifxdq8yXstXfIxd4nzbm9QnSMdFHq0+LzgiD6vTXyT5rPok/dWDR/KgGBze0pbquzDcd1lVo
w1mGL7WhuCRXCZfY3Wy8eARkpabA3Y85FHwnjsFndX27xegfe4USR0KN1U4KqpeujPa5JS7FgsJB
y2qNSbs+etpUazunZ1RoxiGgN+If0OK4JyPgGyPw6djxZj4jZ8C748Q8zb3jJRZTBtsC5N4hTZIh
5r6BiUBtjwQ0T/MhhNC3Ey4GQ6P9lpV5g8TCfKCi44iWJuSasrfFaGd+4iTvKDjWD2/uDpYOzrXW
SCRMo3S8oEJ9JjtKnrtEHMwFjaaMiKRfrXwUN2pD76cfc1N8w/glTdElk09f7cRmLK4lKz8NsfnG
5QqyIMNh1d8Tr2td49R4HXuGb3E6PtpcQC5mOLDA5YmpNX5IYCF0B2qgx0doYn5AUGxMwGSyDHGe
EYWQLep/XEPYUTPFWjaKAdfDCdmOkIZYgiBfd6piVxUsDyZzPsg168/AHtG4M6WyIKJNCX7eBYO6
ivSfJ8KWz431Z3ZsBk0prz1ZJsQJpgb5qAHzunWfhmHhQ0gbxo4dUm5UqMxwmfcqkV6LBpaJJaXG
cgsry6AfZrNjFO1BwKDZVb0I/W6pf2VIguvKZB/E8gVebd4F69PjKkbpxkDwTRQB3NZsbVeaaFYd
nO07k9DBXeNwdmmqugUN8z+rLLy+Uua1/8xdsz0xb8YDHVY1D+Wg9ljKom1r0g/HTVAeJ8xTns1K
nKwEmnD+hz0DjqeMLDx4e+ZJle6Hi/UzjnNklFF9nnM1sOQa2RQRF8Vihem/ll4hULlM0miEc+fv
EDvBxXT2hQ4Gcx3kNCQFHNxnVGIBQFhtWFWHBL8gPbzFGCDAxoMYnBhtpymOBOzeuyqJDiAp2aWG
tuvnk9p2JTjQsNaH06QsXLiuIIIWkH9nEEXZJ2QlIoGmZbI6T6vIb+nr8uYKDLVgNNCKWbpXWfOJ
yppnos8pLibt3Eiac7cJvBTV/U4yTEBOwh58Ap49jOx9dMC1jyU0DkH9mU6Z+aS0+TlDAr1Dgz7g
2tkB9H/JguhT7xj6tnZ1NMORCq0SJ0c3f2qx/HNNsV0mkrWsb5QBDlNEKEZOl25DRJPHoJhfZtNZ
z/fjPOdsP2p5zoCWHycmaGMyIA5nCHBYJAKd0gURvcCPBZeQQOfud8aUsm9b1KMn5ZF5demciuz3
P+WnORnFlYn6P54AYpLqrOOXi2YaTTSJbk9euF2egeMw90C9vG0icl4Ds8RAx1Nn0uNi06dbToLr
AligcNEpUndMV5nqe+Sv8F872zMIvtnYhLho7sgKShPxNsz0N2IRWE0I3qCSJLwwZCuckgjFJgHS
FZD3qjnmBkg3oFl/Mss0T1S6a5Q6N5EurRg44GixdK81nFjav8ApNDw/skdzrdCUuQvZg/lA+gBC
JjMVDDztgkVrf0gHiFwk2x+k2f+De2N7U6zeFyQu1hBN21qTzwhzmamysdtlKJFrKCtvhrAObdgB
7WYp5LUDU/sGq/8ObwqMtoza3oxQgzJsovV7xd+nc9IlticItPiwVXR3/5P+RqzTLVotzEaJL9P0
vU2TV4R5yHPKJCJmBVRUnmA5mTKdWNtIgG8JnXNQOj9U0whqF3IUmE3zIjW4FRoneyRanJyd+Ltg
xLeDmEnUblgYVxT8bGiTY2DUPwm6mTvDj56BJ027QjLQi3TaKCMvbzzE1FokeiRMcvgsiPQQLG4R
BcfgVILmoykX34pH0JlCBOhM0MgZNdTyjDQPH1Qhcufwi/0foevkZ2/p4Rn+9AzuohCV2+ToX2yx
1K5e9UR5r88HGGHEzWHwqIDLZigAibEeiEmncnZyXMnFG/MH8xJWRIGP2hoCmVd3rOiRz+L0DcO6
3NsaoXrWUr9yvJibngZ0V6i/jsFKNaJZOAjzjl4qgPXuLyU08sqg4nLxrpoLoT+GS2oscUIG+Usr
MSU+gue0qJlo/JDnygJxfpMRPldOXlZoyy5g0c4IeNynZgTfupVnqOWs8haL/JfSPPda4bEQDQ4t
oJB+dj2KvmzDWHXeIadBrC0BX7JFPoyqICIFaXesK6J5tTT1+7S6jCV9AEZ8UiAZtknYy1jTJAMk
qABpVnq2BjbdCSi4XKyWKF9OYYPjgGyB/01jgkl3hs1oxsV1sbLP2ERM70bVeDJYIM16NV0yEfz0
HRHrOknDs7rqBJ8mXMIHk/DPHeGgrCMW7TGIaDkCFf/LymhmvPs7wYS/5laGBATf+ER3Qt5ouZ/j
uDkKpGBQNM56/yRqADguzoKtFcbNVpFFsCsjTNLx0CJ0RjG4pLm/2MyACfGQhP4e2wA0I/dTB1d5
jcZxEFBl5gQaqLeSM00CI/GKDv3dHhdxRukKqzdigMZamx0T2UcF6v86DZ1TU8rhXo/Gnke7P84a
329GKfTom/E4B5N1nsGFbGTxnjrCPlNQ7KKssA+Q5wzASi1IyR4RZhKF06UAjMLGruSKH56gRmin
ooVECdeGBXMJLVP2iP+aJal59pjtBM28NdDvHpeSc8LQLJcYXJg4ESPRM5PQB6h+EsVmiJOLsbSH
tnIYWQAcPLQzE7S1PfMGVkfbrocTW+KERRTa/1KCL2fsqEDvaus7FUnqNwtSImixC+oDBlE7vWm0
M/smNtguqAmIOJ92V6kzws6fOJgtGjNSWeZucfbSLsWOzrVAywMxT0/wGAozsO5trE5fmNnT44Cp
usvouqWo6v0g8FnoTIO9Ku9tNMLmdMeEiX82CghmUiMbFfZtTvY65bl8js3mkBhx+DEXoXFJy/9z
dB5LrmJbEP0iIvBmKgQC5EvlJ0S5i/eer+9FD96L7mhXJcE522SuxDP1/5+GrWQeLKuu2DjwVzVa
TSqqLPcJ2CNHIBeqc1yP2pbYNB4TRQ9ilHHBEJtnQYhRPFT0BUUVRkFFrNeIqfi8lsKXECv/4F8k
bq/Bcgwh+ofV+4xwDNpz95WQ3bVnMMjlO+rLcgX9eukZoARyS9sir0PvEv7Q9L34YrDptItVCcKO
gxShHL5+21LU6phHWrcH3shgcllGu6aAwvgmiTvyCS2ngFXsDAkpxvGg78cxEu9wu8urSHSMMoOu
nJv8OatYgfQqDqjB4KyGDz+qmXDG5AVvcTmuI/ErpsEyn1WbzgqkmhAeEWNfnBtrlLd2KUUS08pB
R4+9zCWpwThYTSC1DBjK6CKTAxSln33TdlexEkKUhfpL1oBI/ljiyC1MohVADjEbMUoqhAoDHo2i
qt+jtjiNhnnu2sRTpcStq4+5KjxxXJHrFEfqkQNhTBRvz1MYInkgZpwliN3gpOqoBw2+zSQDJ3Nj
c3Yo5skuCuhWiCMm8vowRr3UiABW+Ol6jCZEDnrOXlGyniVWfN0ANWBu/LnFsQWqepxb3N/sCOY3
qSNWputt04xew/6ojUimIl9YDZTaSSDlFwn+db8FMjTYIgs2FnOvHLsRRwFSAQZQpxIPW7VGe0je
H3IK1bt5s5iAEe3gIDQPGkTc87xnuqSk6J3qy5R8m73qNLLgNSR0hKw/BZBW0vIhkK5QRyZrpc6b
tQU7X+UyP/YmcWVQ2H7EGm8iWdFOVTxDF2dBzF5ioIVCPCfCURngXZRtd6ot60jrgS3jS2j0J757
ePKGM6pvIiEVItlB+TTgn1puLOyB2PUvkoDqWY34na/Ca5TKjyF60bTyABfLITYxFL5rqHse1oMy
eZOX9wi8jxFNzEdpIwT6hYZdPz2V0pzmhjVhVTth/6/AqonKGQyCvbQTqqp5n4FGnZoKsea3YT7y
BlgDxpxw343wuyzhxZBQb2VnQAd5ihU//TTZbagZyU892obVtGnvyVfAsQ/8f9gJVe2ujENyk/Zi
CPiO7X6sabnnY9q2e5A0NhuIN8CBsEXhJojtoVdQEpQ3tjk4ti/Ia90MbzwV0Cx+4HOz1U0ORqVn
WY8a+0RdHCVGafAl2CcxegdhzHa01CenUU6YvgYN0TdhA5h13bB3kupaqMV5Xj8HSKl9YQsk1uWz
ZIt8jKvuCkXtp4YWzMzCCMLbaRhTGYCdEVgeVoAMQL9tUq/stPsJGbVYXMMkneQqXw+ywAK1nxoC
XSVMUa9IwB5cwrZfakDCIyivfgIDS8Op6i7QspV0blbPJK/Ag/pLKv0oS1u6+ZmNvrBoiCSKvTxi
Lm1j3nt+lmV6DGyAzIjo0Xob2RHlHpFZIZMLGp5iWGipAvWDGXKmq1Begzo54jLzdDK21/kd1bkX
Uf0Dz6DWUXxyQshp+o6aRyZ99dp66IsnkSFvZj3L/V+nJb8Kz2yZ/mgYmcQ6APam0aLp/VctHgXw
vRJHzcBHpT9ofvegMOz8PKMoqQDMQOzaSRhH2DCyW/BbHjgxvJQNWIRTwrOUgZdtpfQwYWyLUkfA
Yypb96EbPnLyjWeGBKyzvWVafCV57fMfFN8wuHciC+GkvorFuSadi3duF4N8Zw6abUCEkRdd++zK
5wLNCvmXkLquefsKPsxD9XERtUBEohqWN7OqD1JOzpF+boSAFwRa/wkLhD3Ks108qzW79aUlc7yy
wy0CV/fN/FpGXrkNRucMxf77tgYneAHG74R6U9TOXXhgk4zkNcjmLDBQwhck5qYdYzB+thizdIPF
MhmRmH4hQ02S/jwhQSgmd2SlPcJnloQT6r9DSQqKPCCeZdbXvMm5YOeHAplDia9S4vvwTGSfKcei
gNF4kLGtd17aWk6z/GzrwH78aPrhtceBZE3LHl47Vfge36MnoBFGvLnH0Omy3Nz38epp6Rte5Ia8
F4WZ+Tw0h0kenRkGtlhuiPa/hG2ExVA2si4DBGCzAkJIkKGoHQXs1WDhvTnrsaCdp9bYKXTOHTsL
Jg+MjDGDEnE5YeZE+JxdgJcExnBtQ166PD4bjS9kkHPJ+l6ucHnwKgw7iQpyTJ0WGpLWBn3OMFFO
7IpwugqQ8lCwEY5oxzt3AKKJq5ID3u1GlbEF2IvMKf+ogGxCp3diLO643lnx8H13bi4aR2ocyFub
wgbqVghRAuAIksVm6p/KuLqT6If2C/1UgpJAQX6VXYeZkyTsAspc28IREykto0qaEharSx7793lJ
77iZCfODWZwiQATRuEDTQdiKmISUYC5li0kdRuhQ/1hmghVKanu29ZCSdlV8L1r62TF0VGSmKdJs
mfoKwwT7ht5ukz/Sjjb0RIoum+UaGxCXhNFd11L9GQ5P2sySqUZSmks/Ysh/p3xrCBIpCdlUO1wj
PYbfhh0ovvU0nGkn7kB9droC0ZRzq4zvMAxoSvYrwZE5uQWIQAgT2jQwzC8WZvaEfaMt61TyL00B
LNbv5k3AGH6ulM43UTv3meSbyEcm6U3EJbPKxzF6COSwCm2NE18/W+aDkBrc2t3haTOH68utLbkb
FOEFkgRbKS4RckglHJAYQzddVhATrpaq8bndtlqbzGqYvBmtD5K9CeheRcQe1aUHhGTHiB4yNuET
mUp6SfGI8iGgR7ZT+Uy6l01LzFd8VW5adRa31T2JXZLLJoMWXLuPHOMzL/XSBSxth6LDE5XvBblC
pTJSt9KgEdUbp8m2hX4ThXfEWgZW6KE8NIufl+zHAMey/2cC9hz1l6H5CbsfZXpLWuZ3L8YsPhCr
uTFBxxZte0+Q7VBhho+Xb3Wx+HOvtf5pI2JyXtNqbLFSTc+t/j2JSBwrZh/iU87vqPKmxh3z9KO8
Vg9Ju5VTMHVMnLXi2ClXNHMbjcopwltbp3ezTMiQOCZm4kD8IpK0PmWhcaC0D8rEqzXxPdF/E51g
WhJg72Z30REklYaFem2G9TkRZd0EqcRbw4olWxp+XIr9ofGUngE1uHYFQlz1IvdHVJVeZOaI6hmZ
wdg0f9TyLJWDb0Bf0fPclYYSphJ4+SbdgTJo1UtXY0FNUoiwvRPxumVGeJM57uPCuEAM+4hl6ByZ
hX3le8iZQ29U0wXRDUFR6x4rumDG4M+Xe0eIt8AAR5uDdvZDJsO1grYqJFA1Q6j9T1gVm93SMW/f
5e5PBe1DvONljAXEG+/kL7uzMt1vBX4qoLCGnDEI3/y+OISri5YiL8ckunCNd0+GBfZ+NHxFixzD
ZCCCBIBT3Zziw6IdRDmj/XlvWuom5AcM2PprpzLXmBHMzW9RxjmFHmzbTkIPOdNsOpLJIVx0pMen
mBFbt+pbiXus8qtUdXiefqwWHEOk+PQ/rrj8oxU/lkN1l5uEHoSQnXLaTCUWb4h6JO+XJDmyA16I
x+HfqATt+j7pz7n6O4WIFAVgO3DvwL1VMFSN9V6W5n2yyt1sCk4UCr9q1BwLwhxCQgwG9XliFMJi
5VcQEHZpBbMfRMATAzXACS9bgIiFHVhlG4EFiz6HO3I5w/7foP4qsW3SqYmFM0So3JyPsaF+rnRj
VEzwiTjXdfFUVTJOw2kHFYZ6mBKfugvTHxm6VzONjvOSvaOmojqF2KlS86vGs/q0IFlcFuod0H7I
R4T0lbdiL5vkJqCHUvT2vsYRw88cWTeThFDaWwb9d9M9wjVjLFQ9QOEiC1VQFyDWkwWb7LOTqa5B
o7cHHJmadmq12K+g8GP76RUsEKvAu3+iUTksleQJEAvTaxvnbu410FWXWjvBMXWigoIwNKPvhNRe
g0kBKyof+OihVd9762LFhBtzLxl0+xUlhlUL3IGscEZTc/Oe8Db+Ti3zLPInZqshCB0zcWcR4rlt
pzsAd8LPugmlUmbGJOdCW65DwoPjg7Z4q9Y5tcxUeCsshI59e/WqmyShVcyAJDdEh8HDohRePiqQ
OL8FXNC1Kj/nZfkAdeqINH8FwWQFj7sI1UgfQZfJwaz6YmWh9+RnIXXBMxbP1GAiCYNjgbhSjOd0
HJ9DoEBbvylCf+3sStQZl0M5URGtMU3eQKCDr8rxlUE+ReC0n8rraCiuRtxej7C6z9/T7Uftb+DM
WCvH0PsaYG91ZGvDi0LikNEadLn6dR2eNkWINH7phnLUtt1i9LmQapoO87427tqKV3vBq4bO+b0s
Us7yLQOCfCUdEQjtUneusdqGqR4oRB1ga1v7Sw7mkTCPcYFUy2rfEt5qWBnYa1yOn7U6WkJ1kM32
rWMRRYxH2AFrwmpQ1oXPyN0JRc2ToQennMMLZH+Cd6a5fEqykD4DFPpauiq43LghS82Y3C1S2GSK
nYSfLTYSoxiItkY9TxJgB3zjt4UCDCFnP4H17pokmDvQUdNhTVpXwv5jJh8AK08R871u9QcyOw31
1nVPbXvf8C8QhgX1ZiiXlQYJ1UIOhX2mTI51J50hx0U4gVj0N6Jw1SsY66ZThnTAAJmyDdgqs4hC
hS2m66ulor8ZkGTlYI1FVLqiWoEkQkCXGqbHCe3MVBOUcSWVdB2Su7OR4tjlJfxusuQXi7SLeQdq
zgaGQa4sR2TZvVbEz0QKYvz4JdQoyiUII3c6dbs9pPrbKB3MqDwbPVBWXPvmKaNUseo7FtZp+OIe
TTdvAY5HvJ0ROtSGU47Ps0etEw1/ba1RKLEWjHUMnr+iMGPsAgFKry4xiCayM8rcsv0p0DuPJA1L
We109R35rU/EFQtAVG3E9ZKqhfcih5qAMGtKAzpGx2IgO1TXpCf8HMBkuOy1uUCUVxKq3d4k0WNd
CZU+wNZybLjJuqRwKXGA0tlsYd4p+NErSwpaMxdCqa+HJyLidqs4XZAYAI0wAyqvRAuhU2DJrot9
p37oDIdF4UIuGG7wipLQurHZZSUsVUizjiSvH0dDpsijTl2fIilQIE6JbHISBiuMCd0+vrF4U3dt
53RgjeVYILGYV44Y4qYp3Tb0JmjAEeDKpX+iTZAbHbCXv8jEeYqL3dbZsxzdgERkLduWC9FEJB5+
4t1AJgjpIq/fhhkFyNNQRUedDRSrHrtsjp2J9RBXPVmgTYIX4i1Uepp1w1a1zi22QkYF5Bu5LfLX
oi++QMR+zirZUXDOytCTcf4YjepNJD2HjD7ryvhaafXGsvQs9rBGBUWMOUsVENPm18zSYO/0+s2C
qsbzFpPamY+8KEvJ3X0xxH+1EJFUBSjURwNTFpLbWZRJnLmm/hR1j6zAiV0zXDZcdpBp8acLwFB+
svizsvypra7AVPYhA/92ZUBF9o42XEeJQ9+pTYIQRR+40K4A6pl3eC32VbTPhMGW2m3dZtoMp0Au
+Vl76nvPSE4S5eQIVrAi2LPCg2ayz4SyEutezJKA1ZSrje1+7SQQ8+OhGUwwrtZXnizPq9y7A567
mmSXc1aOJ1WgBtO19kQUHcs4dQSiNIgPpf3VxjF1IQMEoQw3SpnmxrFEaXTHGvKGNWndBdTCjq09
aULbmEULEqASBCZYL5mmDuBnWRdD02M4E2aRr9WTN/Z8wfqiqDQyMVjFDr/EoKTivt4sWYVBojk8
K6b7l5EU9kMVK9lhjtRHVjeJ32CJThBgOEtKjG6SmarXxfJjbrvpiu6ydNBzEerFwFFJ1YgTFQ0n
Qp4JHQc5P5XodEXxC1dh3HLOvpKmYjKkMGJR2KClbG9D5ArXqEkvppJeopFIQWlgQleMJvNIBY3O
tK9hgHoDglV/Zd2kFoq5t6zlLecXPDO2e+02PUHR7guSdIKMRQxL/K0XxFHdWM3PUCHjSXBdq9FC
ktAivpYT5sXebIajkDI0hu3qq3rnGittn5En5kvKlPIwbMlNOjk6uk7PYPWKg638Oif67IGTwbM+
jqWX8ORoHSl4vfXGvuFpLIH6iJL4wjj/lcAJpFCkQUDWGipEon3xLOm043zd1WpiZpjRvpVG/103
E9O3sIaTb7zQJQwOkGq3ZgTqJMko2XUXzgcDGY0qjge5J5B+czPUuYgLA7I6XAT9iYP8KZtHYM8V
8OBB5EwsJvWfhCj9AjRe0UPY+Jz9IbCI3liXC4t8KV1Bx07zH/rvIUC/GBP+rQyHecagJeWScmfE
/R3G7b3XjfonB+EMYcvXBqnwx5zaZkxj9kla7Czc4dVvBVDXmywa22JJbyYwr0lS5F0XfrQawKLD
0vBTtRNT7mpb1+hh5Okg43fdfkniP8kQWEyt2GnleK0diBTWJPxJIa6Hkt8UVC5yALkILMavFYRE
9ZpqUJNXoaR7TSH4tAMRWINc2noSpfuvWKF4mVTac2ME8ErCyapXtyJDc7uCtfipsi3JaxT+kHrT
n7Kt2Rlh+F5PKXcS3BmA6/q7qBGStWDk4mi461rEoaMkjGMQk02ySB4uuXq7Luv+4tjaCp+Ra2Ve
nFqUBbIjTfY/S+JmpsB3qIw8QgIoyfVhomXbnotmtFRvVQHUFZLVHFo9fJkEWFxalAdmrB+TSABV
zVhC0pJXNOFGoOLpJfuY8WWT/BjyuzRT8tsll5DQnqVFnw/KSmTngoxqRM8JlhooZpv5asUIOtwq
4hkwl6Lpz6o1FZdFMs553QWylXH64cetaom5IRTy3ZigygGFiFC3z4jQraUVPz735hzrEiOHbNzp
JcY/lAhTH3+BA+fAmqfqJPfvIwTxUJm+c4W85YSbr5EjbnbhiPZ0p2StvzJUtDrDHVblLDTNQQEm
omh5sAwrGmEIa1vOnXJV4oah6b3Iuj3Wu6BKXvrUDCR5cDJEr9GYuy0ZaWn93eoKpEkJUVPqSMi2
YAcYssB/9k8DONvKdWCW2Epp3dJLCV/GjisQhVzQHrYjh3rdVRn4ptGD0Q0u6cWtudeafEF/z7Vd
vWAc2QLfQeESMMNaXBDLJy15qhLrm/64AFOii4TFrt+z+kP6A1PUz3KbXvBgWemEr+aQodNea+wL
X4Z5lVqkq1ZAwgNLiWIXlcObHmcHSFL4ekiqHd+idfHkDmRy+MM07TkLK/JTjWMrERziLETxYSRy
ky7ko2WzBRM0y/Bf6coxicWD1WXuSEiAbt30vj/I8kuz/svkrxm95wSWqqaJDJkfhwyspWaxMTxf
pI+ipnq4CGQMK9KrimlmBve+fUwlc5bafCX7NymGc3vQMEEqB3H4ypi7QGNkDM6+NSOWIRtt2CC3
lSGDEtNZgBwkwi3m8Fsx/4vKP9AQyNG5nWakXPQXCY1fQtq8kXWBpD5nMSAc5FQTHze2Oxx+1tPI
2CbL2A4iEh9Kch/NJCATlnhDoziUqa9rTm7ZSXhX2tfZPOk8VPGG3f4tzdWvIYmRZUOzkp5yplUC
jVtSOBFVQwm90UzmWy6d1uEKksWO6tKuiZNfFCD1A/G/2m1SXgggTszn/6e+hgcrg1kMK+aWYnPT
U5hkBFrh04hPRcvI7+NwSZf5nBXrPolC29AfZnWRCzLqhzVQe6g3WXkuwd0vEvwXnqhZeQxeyYgx
ixvgUAjvFITTpew3iDtozfJwwobGDo7XQEzPNNq0PIDheS8ZoqAhI28oThhyGDbZt/5qob5BBqaS
ZLu0yM8FH5jHdalWD3sMm6din6m0JpT4xU+qvhEtQi8I5qyHf+Lqk4VEwuFlGrTOHrPPFJ1Srrzh
lj8otBgdIuVdK5Baj17bWoGMMl8c+0PF9mJd8HVqjFkpAwqaG+k0D9WOItuJ1NOwMNEwpac1M11r
Gv5qmvgSMVOOMyAYYPaOzJOgcNozu+YMgeR87IoPGAvrhCLJDJBcYKrbFHrI4G1mU5hE7KpCUAf9
0xoYfrtqjqOz/gJWs42OhidpuFaoPaceOAnxLhMKr7TemyzuivyM6snU8BfEvCPRXq28NbzFCWkP
KQ8yCYbdxK7oQOYKFF+GPJfKvCc6GRG4sIgU2PFpJdGBGtqYz5LA1GV9XNgPPFXNm1E/ycgsgVDa
gvLRgvdqFexPCMzMEBG1L6TdCfA9m9/XlE0doCqHVTXE4N+UA3TuIEgnvFGIXcUvgQovH3ouyk8B
vVOfc3Ei35xHnPksMyyU7JV00aWvJv8seEXE8IDMyJbliugTyW6AfJDAIkz87Och/2gkjUjB2SOI
j9efHZOMqqsBOpNTcZk/YoTXhZmEmMUO69tdmLfQiHmdSNOroEW06RZiIT0yU+TLqehC2mMTd9d1
UWkHrHOfGpeefmkVo5NaPOD+udwzzJ1BGCX45WoRfevLKI+/UkNEHpK5LgsSY35uc+mQwnaiu9i1
ffg+piXRjPNFr+PfUY7fjHRLm2G+w4dIlCQrGAU90WIM/2ZwxElBYhFYkvBozIB4Q6PhFlOknT53
e7KD7iEGW3G9jZ3iDKX6Cdn83m9UTCq6+GJEpmtIDovzJ3PAQRdadtnJiFRw25E7zXx+bObTYhG/
Ok7l/6uisRXwI3ENmjW1KT6CvH8ZEDcCennLEOZI8tcoVd8jXOS8zy9lQYfInVpEw8aYZ7+UBLHy
KUtveh3d9C+pv7eYz8LuNxeOoRJ/q50YdHKC5dj8mITZldftqMw+0pmwHz4ZDvCPbmDYRE1r8DRv
Nl/WISNQ+bBoEb9ltxIXN/tbhv4tDc0Ym9iEqi1rfT9ECHYshul1bfEI635kqYcB2Kcl1n7TspFR
t0XJhyjlKIyXtynPnoeuehImwxN560rlq4NGockDHYt5XOcvaQDVo0CNqiY/gbtdgifQzZWKZSfu
qt/p1Olweu3ckUd7CAuEt/VOMshtB8y+xqCs66cWe57couAf4mthxfwTvV/HoKKao7B55/Deyun8
jCYvsOrBbk7Pk0rvSJNDgOpNl1b8copdiw4fgWAQG3YtWBiy08Jwcaxq7Tlc2BEt3xSGEv3xvgc5
ZDJUhy/HClwlZ9hiw2q2l1YYiUpKKFj7Hc8Q3Ll4IzPWKIf4n8p5rqOHl7jtRdwtkfqHiqDESo8C
T1qvsWUroRM1ZyUNxO4jt8y7mBys5QkJOPVsIh3XVoenK3kpMP7qFKMliDlm1+rnxvvmLvELuUN7
lMTHQTcOQvGvLyVveynG5C2uHxqOnRKoVVQoHPdXhKrwLbTFAWykQVE8F8W1bVwWIMjYDMkzMsjP
e8zjeoPXCU7kwN1Jkl4vYrXZw+bFSmRwkSguRyNIVNZZuFnJLVAA0NzTVw5vHOsCkHWsMBqzSxSQ
3GK2IR6oXEvUwmQVPFgM6ycegVbbCa/yr9W4wA0cgiDEwZap87KHhQh0l5wQnLCRln3kEO2/VJFf
clkDtMXQX4Y7YmGEN8GSDBJ75fqW6qWnc9sZLaC8tmBJ2Rn3vlDtn5xNYGyKvizxzWC6dfCti41v
xrVNeoCfV5iphokhKHf9kPtFhpwS0qsmkXPPqMRi8cONwqBgqj3i/XJS7xP86B6fh3SmVUATOr9k
qOf3qEnz1g7DXXFT/pVfC3r8a4UaE8CIECT+4nfP8wuG0zXbE4oNca35YCpgIWce7Y/ovXrmddsU
xzfLb26gd3dYWhZMik/IifFkq/lzhG5h4ibne7zmcAbGAgnRuJD6RoR4hWeJbSK15MLibJa+k7Bi
dG6M/4Rxr3xOLG+b/WpbAUKB4Vk9SdxChI5LBJ3Z1h8NhwWhHYkpkw+WI0BIfosbkjrMczR+pfAG
+5zVrrQ4anPWHxVGGPPA19ZnwVxzs+5ap8YiirMcdcB6npEDL0Dbd+W/5R0qATplfBeUoSt2+NKx
lI9ic654zH3RDhMGjnzFNBG/8exSBO2oFXju+dHGlWAefkB+FDznw+o2rAjzgIy6PudnQnWI8c4N
671QPfDUIA/AwzlFp1x0LMmjJXUmolyjo2Aei/jI7VcvPkVx1DM39oT6iEoIHcwA3yiooNXxBUKG
59p8r9z+jEmC9OnO+MXka/yRB4ditoIyNnlsThijsN+DhNesF4l1enRujO/WZHI6H/UBHtG+gYfj
o3aVtMuivLBVjvJnsXsotas1Ly13F81o9Kg/K9XTzNOgXbPKj7Jr1/AjzGjWYeYM17Dj9ji/aBFv
wpuYuoXm9agCAGNQtYX8ovpj4I8q+UmYzwW0eh0ZsPQT5q7wr+5dWQTG53TRLn7iJEIgzZgNAx/F
YGKjWEfFxrYl+5FQKgIBMp0XlAWd+kIz0DOZNs4UfihOOo0D66BBVT6wPTBJwEaPjwcZWtNq479R
GYMh1ZQOYUYgIh2qm+Uu7u1GPmlsOZMXKXTSzEPTqfaHJnflzodqMzXPHBQ83iGGCJ4zkoJYXDAx
i77BZIcxCh4ee9JU3FJ5NgebXHVDOiyPiYzw9Ti9yYzkY5QpF01wJpXEphEh9t76zDhr8RrgQVOe
eUTK+si32/X8w+dwPLQVHEuWXZy0nl6fV16XKDxrKKgPRevzEKNCYxx+z99i1Amp37bbr6SQgPi2
EnVn2tqh0ThV4y9NPOvz0aiOXeeJQmASiZoHnOqSaad7ap9l0zZuc4mSNJblwS8kxrRxl5XcLBLC
U/XQRD+rYUsVl0V9X429WePO2usLppeDTDxQ5pfVv1wJFDkAsxNCMV2vTe+oIEv+8VHwHXJPNo6Z
2bO2V/QL3Ba+nt6fL2h/axRJ8UG1qMzAwcYHZoilfJ3k23yxRbAG7Z72izWuUB6k1anbXybZBgS5
3m8jwJBOCgqDUyhlFeCMGL1Ryp0pOVnIhtj6S1vh+2Jz0L0R+JFShoJAQaxXsY206/HRUc5Yv5SD
asfajZX2HliuRbA71VCGM2rXXDEeRtccPvZ4xr7FwpsnIPwZP1fyPzIoWDaJWUO5q1HpyZDSWFwg
0MUVZ2+MIxWWJ3OVYESoTpia5IJ6a2mHEDNoJRFe2LCv2QNfldwd+edCxJYU9LtWZ56yR32jvwn/
Em6U1QcVQQHv9CNAlgOB7kb14K3hVyeXZjww1y/hhuZ8g6+14qafG8bvXYEkZwXI9USqlN5Gb1fw
B9Av0x1xsHzNgAf5dMm5afHCsrFCqfDcT7rfM8LjsCPlS2tQNz3mmb5QpO1mKgRAX75vgpJReDII
hEA/hI8FtsDBGD25PTeIjjAfiSiYX0r5wMotGQKTM5gXJIdTQOwmyZX7VjovjNIS8dJzyKjLQ2WZ
qTkzI3kV042XVoe24/jYAz7IbtP+Q6Er3GXRMeLDei9ml4NYDv0i2udIDOcbmDO2KY0IDuC+spVh
a9UGzBOtxmY+QHypJR90Hb42lIOYt/tE0Czv4YIMd94bq9MUOMQYTOym0+bZWh0J4C5xTpUInZUT
28U7l8f3mBYCIA4Sm72MYmo8JB+zZS/WeUqo8DyknCEpneoepUov2kqN+3MfGR5Inhr8CAEWmSsP
u+iZ+VrzIxFd98I7RgHHJwtCsTE5SfdKe1Lia8eDw2C7eLK+ysUeaiQyuOWuZEpl23lg6y0jftLt
PNRqQurFyOKtSw9yGUNgbYMUa6Ivohx1gs7koBY9frUqdjLVqWARsMv/m6Q9P98CA45VzWeETPIh
tBf1pmEfA4fCopKYSY27fd9+ZQmrCZ8WCjErLh71negZ6iXuTHBBvfpeVj9isx/bJ6JmRv6W1pl+
OzJvqE8cXideC762zufhIYok/4ovK/IzNhFk/XXbaQvXRJyOGV/1eoMWsagMoUgh3A0nIXvo/JqD
zWKFdVzV+lkYsMjQ6SF49EPzqloBUHnmtr1TGB4HtUZwgfDGwH4uUN66KRv8etfjl92xq5svnAYz
Q5cBW/cTcEGWoFi7TjKSgT7QIEsJ4dtieAjx1MXtlL+VtIIES/d1/IcvD3rAT9Xuzf6wWF+m4Xeg
2VUID63XNQQjTQ+lPMb9iTFWKjK5BKGEtMzLEBS0xoPJm/LCcTFduZkLfB+JV12V10r7KYzvpfUm
HMFdzYibf+kA+gv5BxAXiKimX6HoMtDeuy1snNbTw6AxDyMLbmp1lBrrGTsmS8+Ja6HIbRX5OPaN
ncw4w+Ed4orFXtZBY8DOhC583dELVLwrKGC0rUqU1yN+LI409KkN8BWOSKyv1Meynb1TUg/X+mLc
Nwykr78rQU+sUjrZ+YowEkbDk2DwwDuQwOigqEsMAF63yKT+QP+3z8UrBeowMv/BEr5jVlzWfxQl
ifGDtYJbhzdfKPZknWWWn9XXtQN9S8PgGjqZU2BVnIkdYviF9dYeyOS4EnXB9pzrK2PQTsa4y71N
RY+4sbceWfoCAyq25XdIcPrEVPAI3qPlvpPO2BUiBibjvs33Whm0iBfK6aSSpYGQgzi1qT/X8VWa
n4QU3W/NuU6MCK5RgxpJPqVoUp5XZPArzN7IcHnMqKsqWkggzNV8xNpDjC3vBccdL1194fEzJjpL
D3QYgBp0YnCvDlF7jkUyKjeeBA+d8cKTFVRzySoAmtRWvvJYxeWBgpYKILnpTP/fVWs3BtmJ5EgO
Dv6fcQulDC+5rLBKe5mmgCwNFjK+jlkQ57bhKNv6kPmyreDhiaAwkbfL6XOCKQrUR8qcioVA8mMN
e/ACpCJFv/OF26G5rcVjmWDOijehJi4BWQ0cWppbVsyisEvIZGrD2Y8t0Y/qJBjWwYug0841oco0
p2gDkdiiG2kcnbWq3otPW5rHov1xaU/phFSBUJjhnZRwqjKDuPDnxESDNV2FCRle7quMXZiSKJJn
bxNtMJ20kskZ2soGSmOwJTASJQOPcRhywpncXZ65Smx2qyogq37uauIxNBzBVrkXDUK7BTTadAjD
eIPxuW9uS3Nd5oE+41xW3wTScLyjs4vvLSd7VX4q7eqUy1eOfRutZ/nZcfIu5E+lpDwIkon6BYGM
9Kl1PTjr2jUrPudRckTkBZOvMRSrQSVkQ8pXn1NnwF7DfpQZHCu8LM1l5fRXx/fe6CETqX5HfJTW
sMuapPOcL9hZEG5o94hYwHRl0qTgemy1m5lDDeJBMGZmzrmxmwYCDNdTzsSHFW87MskWAKJH7qCi
gNurzTUZ2GX98iH3GWf5+pLIP2VL6kREuHXzpUJw6f7j6DyWHDe2IPpFiIA326b3ph17Noi28Laq
4L5eB1rMe5JipOaQBHDrZubJOlsUXc/uCxofcxyfnWD3GV2F/m6ZRLG+Xsv8ajvAChAYv4V9YmMf
dv+62nmSAau96wBsKm8euvWPbiz87vcpfsP0saYQ8Z7jOoY46W6H7j23G9adkQMMZK4JtznuxEyo
SlI+NtKl4FSTs1MNDVKOT4WC3d+VMbgbBLfWIPHj2wHzPln6LlbryOZgYKbcnQ2/3EYBios2iALt
qy/pNxuYA33uiVJhZRlIs+vBUssGbjPE+jBd0VSP1rJqGpS7lgUt2uOfKNGGZGduvYK7kjuBuWL2
wOWWaahTcD6sBlJAg0TZLCKjZYwLfdZiuN8p5J60lMdVqHEYHxFHKdBeZM4mdvNsr0FERfqvj4PL
Vy86Jr56S6C6RIET4gJxbuFIXsEJn2m4iDACa6jzLpy1Bne3G/j4q0zvXfzP4LmPWJK039C2TpWb
bUOfzyDSe0KOHCES8V5hpahUgSTrG7C0jKtdSoKG1iocWG9Jt1sVSf3qcFeiPokc805V9gept47T
ULd2rGCXj+25VvZ3q0U3mmBXgRtuDMnCIJk4/cwBq2m04hUgFKIeb5UkjR5W8qD70UthZOnCvjNo
2w0U3Emjh1d4LMZGPbiqoPhzhffV0Wmalta6G/MDYeyd0chfGTqEyTlG1EhfZekt+jEmnmBy1DT3
Ik8/aj2ykF7mUsHqGHYWLpvap8h3OJoGJIH2Z+Ce6dTVhFMogzppBj9NoX2lNYv7ihYv/BvkewJZ
geuKcLv4LmV/ldyHdNeiL8w1bffBG48Oid1lfiqH7K6HfYoAnh7AbJD5FAwNkoYBs2bhBzLdXnee
tlYa8DDDsV32rSxsKILGGz/PQgN359xSLRAp8uFNPHu8N23WHjLIaSWzK1l7ZEjyukssjjr+85E6
M5uWq64bgATxPhrmi27Ht7zy3rMBiqAiRwDy4aCK4m7p6jC7gxmSG9+gQT2NiLi3h0BHjmiM7RDF
P3jSYZUDCGRFCGGtpfKGZM0RBfBMNwlha24uYEVpR/atbhf3J4clW0MNlRPy7leey7e/OGilezYD
9eu2XP+e9hjCezPOc668milY8YhVP5zzyUn3tNTvcx/r9qD48+UrhzVombp/Q+scJJxfzetvAorz
kz9wVym7g0HjRoadOOPDU0i3JavdabrUiEOpYW1E630BFCTCQmENpC4cTlVGnIa1fhbmX8oL3zPu
uk8xBi5e4hqK6wvg/JMxaVw3brmDCIB+WO0tEa0dI9nVAS0tMUhaFoPR3VHYWNUfK89TaA8nNfrP
5EgtKW+A0+m60EC8hZwtTc74fI22K4sDHaPH1kfd1IHfWqyZrXzJ8WMKLtBsn32D9XVrb1rJI3be
jiX0G9TsGeVd1fumQtX0ilMbO5usO7Rjt80KcbEskpRO8JoY4alJH9aMgpxlfwu3MeGvQibbxHpp
LWLYkg1FwXGtY1GWHjNskz60uJFhzKWQfC65TfGfKRof6YqqGGduXVGwc8xxCD2G9Cvr/01pB2/8
WFrfcDfhRE1PAskXytO2lxQlTey1UAjJaeFILZHTi8FZ1QwgicA0yiTeEZcy64FyIp98SbhICaQ1
sy2BR4rdfNZ4xwTvi5Foy3qIySyh7uTIjIDQqMnEp5WyH5+Eu1B6ugi1cqGPe4M2t+THiz5aQeyJ
kzI3s7WG1QzqIKqMAGSCvdqoForbbJRVq6F/tP4/y/8H+oyq8ZUfP9fZB6UHrHp6zlk4MrviKESC
0dBeChUd24QbjMx3OXjtSF7MudbSBk4Uik1aOOsSBFml2FXqNJm1LsRYyAA0OxhdgBRMSxvFrZSi
rU0o1jbQHi4AWcNBGb9hcj05r0LJc2VF68T5V5a4kUXA6vcPDCadO/EGruGKqhM8nNbKDGsuNYzs
oLEGAEFiPNbDQ/eDk5EjLucLksPHdAr3mTXtzaGjFkXR9lZyqkOTM/d2H34awKWRII6VnNBOS+rC
RnwbOog5bUCnBGQeh9QpG0fklE1KjWxElrBXCPF9zxoJrKGynIfNLEaQgEYWe2ifde7AaMPLPhpJ
UIAdKL0Vh0gWLSBQFlEgFibzbkU+cJHmbFcdfdnwb1P5VRfjuQttMDne1URol5Jods8apBecNRQ2
9FDtuGteMSFtoyze1GWJIsFJFtTU1Wa5mfj819ktj+VwTZqzA2DuKUj0TaSIf4T6uaVMm3v01Zzo
oXS0Q4P84RT+b4MlSJv8OwNISHBfNz0gX2DXTiSiKeqrthiO8zr809z+nTKigzGZz2487YmgHj2c
ltSdQHWnpUUDAO8Z1xIGqVlBFvaHbaR/ifgUNtG6D7VzuQk6nsLVFmLpzRyKc1BYm2xqL5PLShvN
JjCC+5i08E/hfXfuMSbsPwxAeiB5vpYEVyKsOQk2ZYumG8BqOw+adsmhdwgI+1dHa8pAv5Rn1bd4
kJ+DCaqE7L+I+rHFMHhviTaQKMxkvLN6n73yj2Kr6/Zr9OGzGcudVtpLJ6z+dIltOIleRpmvmUov
nPEkJxGp4dNnT+d6+qvlGuBd7C0/k4WU/qcL/zwm40I2FhA1fesAKHFAraXCfG/7+qGUODt9c6AP
k5Lgx5DhYTbNI7RLCtV7HpHqxXU86qxAZsU4q7F/tVP3QChiNN+43l3E1jYZNNonstOEAg3ZBwyd
91wgTjZdeG/ZyzoFriWP9HFQP+ruQ3bjacqa57KbHrqZnBRtTOTvYW1m32q4ShpOo+FN4xiXNmyR
yPKDYy5O5sQ3KH1OeXOHiCm9SJZeXN/hmSHjRB36kTjCvQKiS5+8zFY5EDJh3Lhe17ihToq0Q85l
6MTWtz+ErBxreDHJly7FU5OIdRQlN2kG9NLS9Oi4/SXHvI6MzGGoJ/ZGn/CrSRUDTsHzoOXPcgre
Sj16dliDGyzqoP3sCsP70xUZUi9jqiqBCLNCgs5dE1HWIQYFz4WyXkzQSrCEoWjIs6gQ+lO6ENHl
q9wFkp+cOmzFRai+vYSvPBzXJRKPx3mCnzovhQANOMN9mI3M0zO05Xvfem9Bm7y3frOuI+unFThz
0qp6xFgGKCdfD217gnBJP7EbnJ2gvY6OuUjQ4PUab5U3HZpZRPB4hoftByYIXfe2jmN8xNK/cAjj
ju4f26o6evbss2gjQnjy4ttrSSS5yN3gyVHkazCT7GLkC8q8MtIFshJv0GXfeHhtcgIb9vAKA+q9
ppauUvmrdhz69uw32auojW1R9XxLcZO1xnedL+J42GaVjRlEiuc6vIeh+mFAwtHYrez546ZFnfD0
gLetesbZ9DXaJ0yJ175q9o6RPUzeJDCtGAk3zXxig061DafwkI182Ub9B3zsVosS/P3nntaRBrBT
1qGhpcnBnFsiHJyydWdwLIifm9w4V8pYZL3a9O1wjoX8HVV5sXNtXbrN/1ZKrGPsRyPJ7jkfLNqU
lm7I8b/1PiG4XK15txBQRu0MH4YnLqVRnuwR8yYcv3HEuV59UDV3MUE6rKeM7JRfHJkrItN6d6ea
2iufnaXWbfxqnjrCQxWpI3wkOBD5QgZH2hXXFZvNXuMGBJEhyo1ti/OlRU+tk2yOEXHlzfGm7F+R
wgUy/yriflB44GH9qG4ttEPPFCHqd3DzQCPfspxNDam4CCuGwDDAJWvkX5QvUNYNAWIjeQrOrOUC
DDkHwKe+FuuWeI3OOrXAxSASFCr/rWEzpRGnG62OqA0ME5glbr6MZnyLhNIo/iiGZVT49Ad2sAxh
Y9iBB4N5IHFCOKAtawiaxB3ZS2hAXLJxoF8MG5keb3sQSzHlfQMBc7I12xpmpGngR6iw6L4nGZYF
XpwffUAVpF923BRpTZNRtFXdT92Oy55teQ2ITOLP6gJq5xvUQNQmK/AX05hD0KcZ0r5mlzBlauzb
A1iPXS8izmQhbLeGiAlys1fib7NXE+aYBgedgeHBow8uq7ydVt0UUaysex2qiwaVp00B2mr/PLZ6
Lf5YRzg4o8iSziUhA5HtUW5SHi8jyV9pYwZHVsZiFlpgiGEIEJvsBh17KqXwc28phCs/IWvGAVEv
32zhLTTEscaUS7oqUAMHnJz+yo2iS5p2W61hhdbLPWPvKjwrvJ4Zt5X5CghhIQs4qTpBSh4jy8kt
fqzolT0V1rwV0/kwon+z103rm9c91/Wwpx9kLdst9zjOVbwJHVvG2aJIsUBLxD+l17YWrIdNuXIb
TGVwIxJ0DQ+Wp/E7ks6dKLnilmg7N+wSVuCilzibGg2HAFnLmMv/9erNanaJ6R4ju9vj6zY/SLat
7epn/jH9vC4lVtJi4C8uA0wgEwxiyAKXAu6nmD1UiS0H3mH7zSPxqRdH/I1PBbHm9mvE8KRHLI+d
b1Uy6HU5CsgtLPiCvGfBM26NqT6BPoDwOOxmtKuZ7Tv3W2hXqTb8Tit9hfwfdO92uTW7X+IijfFF
PjZLPhQxuCy90JdrCkBfd+BM3BPXVU1PHU+4QiQnyspOMaEK4pztLoiQIht1zvzhFYATNpb6xPKY
7WLkGQf6knHtYFG465rYgjVnhv0U1Y/AnFTsPfZijnr31WXyp//H7jz/5Bq3VfEYsdAa9r1JOoDr
AZYvj1TCylMLd7q4XJIBPk8X+wEbSIbpHgNFmYxLHct+O74L9CdmBcSi12qmeed/oNMRhV5rIFEY
a2mVZTfOWRXLMgQFSKYMNwa7UKfZAkxh/WpgyrbO8O8yOGnm7IhSwVJhJSPdialy2+U4Zeu3gIBd
4jw0XPvEnpHfIdbwKGnxJGXTMSZhMpHkVxDcBJFrERugMfjSkAmA68JvdZZR7K/nGwo1qysLn0ej
9xsfcwn7VQVpwNIvcRiwHUX144YWt2TKe2/LMZwuopbz6DHEpNj14b4Dza7YYFdE/CZoCgq4j4Mj
VItHxi2c5uaRk4+tuzvRsEBg3S0A4fnDsNDZNCk8eFOF6hNBtWxIX2HzHM1tDhPGxZ1j8/NKCrQq
9I6+yfY+LDRfAbwgDhuxGQWVtahiwjiEkkPtrcEWOiBS31yYr8nIAZIULfdH1mCA2rL1pCOKYso1
MFAEPKtj1oTYbbFzruMYmELCWpBQBNVeFTyDEUxWRyrFTfHlZoDlauSB6NXOyP+GUNBFwqYt2CaC
rUG2FYLKqJ6KkwQHQW98jH5+4omx4tC4KQmWhHa5Ng8s0JDJOIysa8SYKZqWgN6pEa7h49pnjd5a
mBUWuZtxhNYHqKaPs12eWZuaP0LmoI1hXuKhdaMF9ERLV4MKEcbQyfJ+OXtKkzo9QGtaO8H8z2aC
Jxyt2tr0xKaC3j7MiV3ar/fSIIwYUWVRFfSG9FBQdLqzsMdiKYaJSU0tWhs8SUItqwnktLEt8bgq
o1vSc7608Tbgj9hSnkLWunniNzmjvpJxA2NUW3Kc3IAPvUMGWccSfxFP+rhPdrCyZ6k39d6E+s0z
NIPu5s1WYO6htvtPsGPmyq/yF0Gkqy1m/POC/R+m/nFpF+Tfkz8FJrNv1FrTf5uM05f3MrI2Agy4
Lr9bGDlcZJI2A6f86JobKMP/k0e4Y1xAl7rNOZxZlBpy7PnEZOA7k3/RSrTYR8qyDp+0FP80zljx
9BJpN33C7MsTGMPSYSQwFGW30n/L5NXRfqIQiCkWGMejn+xNFfw+4CMaWrlE25tIm5q3Qrwlya2P
H2b7S2V43n548lFbbxMLWwvZtdWoUkreQUH6+kfFmbzDUzUgqRTYv3t1ddTJSDYD81SQfI14tIE3
2h4Zjo0+XKLwCnacAPlTgh/axW1oPgF6758xVln5VVfPk/nI01/XhhpewM6DUXpTnPyGlzimXXZN
U/FovBqUyfawSTyspzXkBwPFtvN/ObTZxTYqKqJwchGkfIMwxibdr4z23OW2No141LHxFH6kRvHj
MO0XJIAlopEP78PrXpIOiszYrK3RxAAAAC8vNiG9HCN6w4ixoJh45BENi0HBeBnhEas+BdeBXhdH
A+gTQJTmqxRVLibijBGsX7zqYbsgQrjWAyTbDCWRTQcnacXHELBiNLObPX3NDmGA4WAcuK5M56lN
3rrx0QmAdjBZCk5zHhHOsmPTnb8UPgfZy8QuzHglMOdrh6Bau82q6f8S9x8L5U4g1M7zncf2xsfY
i2kGZDZWTNzlmA4nVeM7VYuiYvroHKyvznIOW6fZeQJd1JsrAJH+tM509u0MJwUlRDwyQipV+xNQ
TV7MsYxehvqLR67mvtPgxlf9Xx4Bgbgbyc9kPes44u3u17Egw9vPfJzW9FKIW1f91SNE8Yvv73J/
KVi/hK9DF60zhzAxj16x5Q+SjzfVHqO5PjUOwMwA6mdXoT0qJDShv6TxW7WK0mdffhaYYwAU9YQ3
ZZ+BhGK62HuezQd1qt1tbbw5CPeyupXMJDkjaKDeK+aB2FpU2oh35ctHxHaxYlNg9OQ6Ny7HXlyp
+sRHARInfc6AkUz6W1UxauNgIv0T9bi5g2vV/+sNdOziELQXp7pNONr8CP4Hu3BRMHKaqLgkFMCG
RNVsZeQquWYuUnWD0cb9cDCHV0FHLy02SeeLSvoFsAjJtZvn7CPjF1988oIIhrvho9Q2QfHZ4EJr
rfch+ElAUVRIInHyzUZqKdOrLc/tfHqsjkpdlXeL7F1gneP0yv9m8Tqq9pl9wZs/aBhwNEDh2Apt
TukErvny4In35liUXSPsMTWmWD3TYUcQiB3ftBL6uLNVePEVR1HZb1O8pl5ParLSznPIbxK7wSte
57/VVHaY4gaNG/ckJ1HO6ts+brnrjicgDEDS6Z6I733NRToReYW0ZKTj0Uz8vZnizbDd/ZAdo4Ha
ufGfaxqbBiQExVhr1XPUMixqRg2aE40jiGfgfzrlBAYYMDAtANUdA4RiZm/8UKEUc9qpfOyZ6RVq
/hlQ+HeEBzSM2XR78p4kxg2t59PO280wR7LIwyrprnnC1rnaJew2dRZOvgL2FlSH5CxaG/JScvF6
WjhigWN0+DBb445VnxTE8K5HJp0l4xr+77bLXhPLRKaEKFSlLDjLjdWnd6o692Ov7a25XDQaDhlj
Vel3q2wGtLfVccznwxq3m7kvZvA/Kh5qbkLoTo1HTzX0KhHX6NOHsKMX2k1vHf3VPTEz4eITM8MN
HZ/bgvVVbn5rGNl62njhIsz7NWNytl7Yk7Zy9yXArDAtNlPm7EJGHBfmJIAM/OjeHvC9Fvu7tJU7
i62lZ8bbKKTFBexgzMhnUjVSsdQGkWNJEpaajfTUT9vUD58dlySeVbya5qA9mU7nEX3eRRKBtOz7
16lBmYxQ/WkRu3UWP9IszVd35sHGNYu7kG8AxiP0TjTc2czFzXFY9YuxV1hFWmy2VDYxlxk/NU2c
jjmfUZqH6KFkmbfKkt1h7nUtQrYqedQ8W5p9dJXcGEmDCqdBRrHOvMhdilOmQjJcdDoM9qk62UX9
KfRuO4FNnxOXxSwYzXyt3uE4PAZfCqLeSJXUUySoKrbca8as69HxwENgurQWg0UIr5EjOFD9Jcj0
I/HGW2/0sKn+uqw7ZxYy4xDrfx2UOkbeGmymrhX/ppIvqe1/aoxu2o8LzmOiP6oB9DGYNBHPUSIC
jv3w5TeH7K3wtRcHc16Ie61t6wtZps+C2EhV0N5N/xVSILIASQlHGN9DAKnL7XjRTYKwwC4iHM6t
YZxtXjtcn3Pv9Vfh6tcYnbBLoYvUz6aavhoVXwl8fNYPLxmZRZH7y9klAdLTDeUL1P3jwH3MKqCL
crJG7znY/ngXUPY957X3k20ofzNoYbWvvQvdv9pNfnc4B+IUWLlufnACIpbuxpnY01fdbXKtC1zJ
o2ulxxHxT8CBFYquUH3fsOUvk+kYttOm6oo7VB6XMtyCgnNdi1jWGMNzksaP0Ec2VYqQvcnOuATX
XnCU80pzRRplVQ/tyqL2IvA2FozpHBNNnvoniZc30aLNQJsulcNAxkOqJyBS9xWyKCkDbuwgNq66
pAqUXnrFg4dOLWDh8qnW/4xsHbDfJKE9Wd9lCPipZDOlEAwqQ27TiEHYe1HgRtrsK+nG3YRLJ7XB
cibuyqrkej4bxkBf/OnVZcvqoObyg5zROOpxfbVK493PpsWUvrqdtk9R133IVmOEGd96Wmb6zfI+
UyBhYMDpDUhIOaGHgukEQbF1i+CCicl7rgObZDMLcAq/CR4tnQSqiM12AcCQW5x6a9bjnhTMB1/w
Be//he64B7aLD9JYxVJtJ4GL0DbYHn7a02XAP0opEfbsGMapCPqbEyY3OKFnsCpbKi51zEjdFOJh
xQAtE+ogYyIZhVr7GmMUg8TQPdI8wBpC51+aE6AB6mkxaaWg2TE8lwVLJngoLqTFdstT29yWkEFj
LvraN68pvyzXvYaOf80l7n3QW2amYWBHQH64XnSLGHFhT+6B1v1L6bmTdbIrUBiUsremVh9HaALm
jH7Vyl1ucTzzxmkXJt6xan4kVl5RO8Q18r0IArIIRMl19+QP1tF5xFc3qs8mv0Cy3WhLgN5u3fyY
pERtfja4mitwf0PuvE2j8Z7o2r9oyK+RmFYg5LxHNWZnR2SbXOGApJXLcVnQESwvjGhfOu07B0k7
hlm0S7B7cejvIIJ5L2a14jTEP+UvAKkAKKNrhpQQhqXyOnm7yf8MuSGV0caWdxqAK/NE9uSromGw
OYp+a7T7JAGYxtfxaPcvU8lNewvCNMnmqSjklgKaILxHzXuafseA1Bx+yWLexifYx3C4jMd4X3FE
COyrWexarK4cX4tVJe6goiZq/exvRfyxfjGsv7FOnpL2mqaf7fDM6nV4GOVlKj6QQAaGe/suvS27
N858dffwgk1h7JSx0/y9JncVqJ4mWHjhSR//9eQ3kVe98kOwbvDlm2W+qxbMIQMeORGp/YBp4nb2
Q+AK2+tPRuVBP7/ckcod+zdvvmWN+ezDBPRUmT++fTf42uJAn6Nla2zrDXaN4jalwKxeWvXBlG0n
L7R1ky5juCJd6Om/WBCQSzuRr6Z5ZYFzMCOL2OeMlfUbf/guOUKi42mGJ2lvawevvLse+cuTpDGv
vGYN0VpCNy2npSoIiTn9kZVYTe0OhvyZQrmFBSU8E1y5/MKNzdgLBU8+HGiRWnkxtSOMDTF9KXFo
uw+v30cMfoJbBIs/DQm7P+ThfhjPoDMajFwokdlJEoUlk2r+DYq3ano283dQ0xNWwuToyVMlz0YQ
EY1Nniz/N/H9fU6aifk3BMET2g7K6sxyXdBhiDxPew+29AYm6hDfIb3MHy9f78rcxRF+UtCRGV6s
uoB+f2S+0wmu2t+Oj979brQ7XlkfHFR7qAFPe6BJ3qLyR/qfE2Tirn/X2eXJksqxh60dW4U2cMUS
nf5ytoClKYeT12+LYK3RQ09nttrF1j3yzwz0ORFuxwP28O1V/wyOfeAsbPGVQRg2rmFztqcVsc06
ptmEO/hLVbPylr+O/2epl7q40+kUV68s7I3wJzefJVM08iLXgM/m1QvvuYaoZH4Wzini2NyG4PzG
r8o+DfLCbjh3YLYsYJC2DqHMVy6aKSW98WKokzCh3BPqndl3937E4r4Pp3+xcyz8A8arUrJVpTfn
4rK29d85vUTGZ0qkueWKG1iwlzkGnUsA+oo9F2uei60+R7T5YshWPqECCZII2eTJGLKFXfzO5+35
PsGLB7LJkmK8BtVp5F4P1T3pwON/FeIrgRQzP9zOGre/8C3ARUxzEG6ZZNUVp3xYx+7PMLwH5m9q
/rnes+LrNbByN336a4hn13RuJhyRv7oecFe9dFtMXvW7GR41aDPuMsGHTeJdmx3RRBnjq2+DbtnK
8NLJnWrP+XTwxE0aZ989u+1rkV898Z5iyAoc68kjemIELyK7AnzXnEuYbfiLnBujQTKj/AsjsAP+
w4c6kkAfNlilw3AC/HOK3d8m39PRrmMh1a+Zdh3NFyDPHBFQqweSca989DqBE/gHBh+JWb815osd
nVpi1ka+JrQ1CnxBJ7fHePQWR3+B9cwCxSU4qOgxKr9Mtk02gUqbnZuORslWCW7urxDXISJ+UL0V
LEp5CPjB8xic6/SfmE4W3BrjPW/+zRcYGVN9zr4ZwFONPzaKPQGL0X3JWHZH5ZPKnyNrb5unpllP
3RmlbSBkbj4nhAb88B5U+yK7BiPGnmWr3qkCAQ+OMe5gIHTa5sFjaDd2RnhB+AjZ1ypSBsO5m8EF
hCilwvw9TDU4FGg9eVi5y0yLXGqcnTca7R+Rj0sZI8N1nIjVjeEj5kAQmQmeS6qN5t5ljqmUTgvv
Xmjua1nGX1rWfI95tlIMO8Yofj0mzWXQPTLSf0+1yQ7DR1wU9P5OFMgh0uvXwWU8HpR464oe332k
QxyJwIz7nr+kRIQe7YLSq8ClS7tOvVVBSWcji5Nh1qCoDEDtRoQJFqA2n0ijZQgIdbqEfG/j1p3R
a1r/mzU1JiJ43Z4VO6vKFhjSQ2IUqCx/UD5Qw+J8Rh3QG08CycWbP1hbw2Plo+yKNa5NBiO1U45y
qaMtufiKjSurHYN+eMjZIONX32iqubqWWqa9tfxf8KRuAxdg2yB9xuupwIDryThmw+HyRZvg45Fm
hSw+qXXb6fucGhVWu+5V92vkqBrozDRytqqHjXT88QzH1dYh9jspC2M54s7PNfzreMd5M5xlqGJz
TUXzcqgSuZaKG6KZcICqp+C3MKS5zqCaVSYibqrt/NFIwLGIpUoKKBC6S2TSjkeu4fvQWYdCjylo
zAX7ak072gxRiKUF0yCndPoyeTCgZHicw+hXay5hHGz80qenRNBk6bPU7ZpmJvtEH4qItxzHz0oj
z9LObFynLAemjergZ3glq4hbyPx5Q+nf+ZRzY1ziedE3NI0HPx7Lcr0EIOeAlmsA4PK+J7s+Bbqk
CV5tj3698DiyDRLysjeMPB+gV9Booj2NBiEYVPtD0tjjVrb2X+v7JZVPP3aRz5SOWluoTo93E9Xn
67yvcX23rNhpbANcm7Tmmk1nqb/ZBtjOCR+CcsxDbFT3pm/ru8EXHFkZXCzprt6pvx3YNlT5iAMq
idh3FY94m0NnV2WwDTTQvThZF7EkFdG4+UuJK0i0j4lAUGw5xoZuRO6ahrWM8ZcuRlE1G2qNVmPp
UerVp2vESB/Dybz1m5/rdESzh/dKfS1c46822TAoryGPyFqAn+wLcsEjQWWz054dLbiAYSkJLNK7
Vgbl2S+ahobMbhPW73LCVOn5IEeTwi53ij6usfO1UwJTINTNfp8mjD4xCWDI/kdhkRXLvRQjecyj
NlcHox1P2ex90LsQv2ndbmyNE3xQ0/JesPIm+4I2A5GeKqgmNlehSOHhDISyh4Qr1ma7UzV4JqwW
yB3/YeaD2D2OhZ9elJo+fJGX68lPNrpmW0sJoJBcvJXvgjJwN7GimKrwI9pd8HI+jRW/xRUDM9Fk
gVoGBmePzOxmUVy3CdWRqzrUyUV70WMoyEEBM/Jw1aT6rRMTVvrpPrC12+Q1YrKjtA87Cy8MXuFh
qHogLJL0SJFoyBjSYMMH5qz3LqMHgGCqQGuZgecxV3l7j04sZpDoCocNY76oDnyr9YWWZND5szlb
7do3+mXIBmT5qStctIyUGEHc3Y0yXeY2EpPjpuY6aQmhZ1jJTZvQSh3aBGZ1al0qjk8yfKqHXi57
Ax4GftxlG7Du6u1JLazBxWxsVp+t1edPZUWphK21pGdw+UPOjxY0tmA26ujiKFmF+VTkYjdlwauj
ORe5tk0bjklOF0BxQTXKUhz1rmrBqjXh2mRdh1Waj8HOS+QEFGVVu2hkcTcsBGUc1CAmq7ZzSFEE
l0FhkRf+CCYfaxUg7W7XjSU+2nR6JDEdXRqY9DWblee0cF/5pm0Y2f7YPANcnWzWo13/BnzfIoJQ
XQBePZxUIB/7iknA+AkhzDgVuQw6eHZ4q25ZyGecpqPgAop3uan1bImiv8YkwCVGVMkBCwLoKbWw
OfnqSt7ygghxWvTQ44JbUMB000IiWOwtuLljUMzplF6pxntLZXwMLe3A3k3zuEsHVf3oevsFpNBd
EaITWbjsTcMEnN/QK8qb6yrweUIPvnPYvhtbpfvKQvjS2E3gFoououApYpjXxOz2I9InYIvXlHv2
wiUEFLnWqpIoAv4YHc0+Zpk04m2hRJ63rCXeiJSWy+wFij9tJO707Vv6Jy0Vn4Xx3bNGSkeX6nrI
DrQMtyuzHf7m67Tvxoa/aaAw+yfhJtYusSAKKEpcarroFr7nXL2Ip7qXd5RH5/DhXeC2LSRIEh/I
EdxOniwbc7BILX3TTuXbDJ2HsIzXW9eHVaZRzRF15jJIZnkKv9kUsxl3JpRSLBrPDrTpYHAYdx3z
J4H7jMEHSvrMzksL+5FPbX6VWDEH+9xP+T7Ixu+4UiZ1Lez3unBWU/OA3oUictZQU7n1EhbKRo8m
oj3TO5McX0XuVSEP6VeLqrPanjupuOLXbdCQr+OsWDe/RceeNoprd92LAwouLm7ho8hjfXSb8Daa
XrHFyO7xhKTbsliNwpPcDJG9u7yB31de3UZHhaS5NEhgSqWuuCS4emFznaTtAJ7X5UsoYSPF0L6w
26pjgAQjLaIgM4cT9HPYoz6KR0f0BKGdXecJA9NFcuLyvIlzLteXxUOmZywM2m3YcXKnic5algV4
0wm765j+cSDj2XkIJ9TP0OLd1EzrOfH0+Gj0K0mu3fRIJXmSTrHaJpuGKAlJUpCXa672wPtoSmn9
x9h5LUeuZFf0V270szBKJFxCoTsPZHmSRW+6XxBsNhveZsJ+vRY4IzOjCIUibtQlm2SRVTCZ55y9
177wpujFWuzLweFm2icEAfY+Iuu6xvPnzaxTMx7qgOs4ctzvSiz3teVKamNzPcv6rSX/I5sGNCMJ
blzrXoV9vAM2z1vGVHdmDq764CO2w10NfvbYZKJAD/o0RMXJM1iZxqRUXDysCah2OTpRBzcMvYtV
+mxLMW/FGf5UiDeM/RXGAaLp0E9xdVXWY1kBL3B196vVK2Rn6O7K2R83NtvGzPKRGUE1q8n6yktv
X6hupHkDfXbCsF8Eb2kgQR1hh0Eu+xQuGW5d2gwRfdaNDrOntFTkbKXNm0Y3vtFfaJEON7G9EXX5
MWPjiscMdHrCFGZU9mdvhU8izPeyZs8pAzYHrr/PuO8CdEnedZ89uILTMgzRd/fexsg+wzz1GFmj
umyD5zADDkrOy+cctPFxNmDkGI+vfOYIX1ROa9RjCsKbZGW3fh6uKXiA5qeAcADmIJnn4cEYCoJZ
QxmSw+JcV4N+H0x/LrJnerufSTwcUms4kv528FDVKPFotxhmJjMyPPZafMf9p5f9DnOHxlfPSKnG
o52vXYOQVNA+KN5K339GQsGZwbHIHJyORV1zqWb4xXPgs7IkP2sAtjXg4QHLIE69xbA2Fw5s73mH
KQFAM6OiIZlPMdtf3VOQt5Kj4ajuZvJQq2SxefaIgyeCgNYNxrqDYZMHUWa08Z0wDmAGeRzWFOIC
msrcQCkMLIducvgRrD9WjRQBS05pP7qbevY9XDRYYhUKs01Z5LdeROcyK4XDF411WXryZnEHNDuC
kD83R2XUsJBnGUU+415Sb8jVdedPsFNYJGInJdyGihMZSeS2HSkusb1ntw9eyXFIng+ZjToQtlqN
k0OQoyhdLPVqfnHd9qFo9iz7W9GNn0EBVzs+mwUQy+CjwzRDf5CVd+UtJIW3udl8fUe9Ps1SZ3dR
Nr8EY03VZFoWbwfvfInkYIrA7YMYZ2oj3sYlfI8l62xLV/yCPu0SViwVLcbcedRH5C+csN5wUwAu
tkmvUQ06hyzCRm1Z8lFX2GicuWL/dddbaO9i3etLWzTPScPWLm0kiaVF89RqMEE27pymJ3zQtzLS
eSQOKCuHnhEQ+1mWmMpqkz35lK3ocH6WM+V28jv0gnHXOQAPE6pJTbbTasCCVVP5Jz9oJyhRldqR
A37UVj+d3CbBuj6g6u58epkhMox0vIbQjcWgGZ/EwqmwGB8c7DIiTXeBkPi49+p5ALorlh3F50JR
MX5EtOfjBNVSy60gsZD7wRyucH718UPkD4oOarbTqszQsudMptMBESxAjcB/Nrl4CSccNxUZTToo
b8c12CYq+lfNPYqXjeallxxId35FNM0Oh7koAIC7UYgPN14V7Nq/zkXynCX0Bqe4RThdY+aH9MOM
d7R2DtXnxTwgxoniRze3Xq0Ih3gauwjibKbErRt8eDG7KUQYSJEMYM0pgn1Ck+JSF3G2VxgwLeNd
xdAfaUCgruxUGF7M+erIkdVB6AV2WvNEyvKlcJb3WlOMkllDT8c/qarfq2kEWpj39qaHEo1CHaWp
QnmDvrGCBJBb2OKgfz/ZNTGczCIMa9GbvSLSiBdDoCxJToiCe2FlHMo8xB4fJ7sMEjBqryDcDvV8
1ei+OpVNy02Ye8Wkr0FUwleQKX7sOSmv8KEQANsdXU7iOaMD0eXgWUmn6jFReMlhWIpfk8OOOPax
H8zVKS3Gz4rYysuwlaRJ57d5UzzasnM2ufOC1uq7SZsn81zesitZaTWw9+cEWVNA4hTNyt0YIK12
QgIEqfAeEGP9zqckxt/fPZuWxm3hbqQOgE1n+cqAZhWgpwzf7mflVReyC3Zz5j036LeWzPoVdMin
vb7eVxKlxSJY8RsiB8qUO3Qzfrdruq2Ev4ON6KzxoI1PTEmPIEvM7CxckteVReZFyW56gE9Lq9ti
vOaE7TaWZ7+CBjva7rWrJ3N5yrrkiXId/GmcJlex4+6CJpNwg7ERxA5TkXSHURBiFulhdDLq9m5w
bZw0o6e28Ndm3h7SYZzyJezplivIElZLkGWvYsQuwwYC65vw634XrUGJHQ7DpWDP4fTPvZNcs8iL
GKnCEDBsdDvXIKQFTVTMq1DNozXTV4pYB7jCk9CHdEDmFkKu78pIHuwigWNlSHyKwAyv4ji8pBh7
zFH7CFwtKCaGqmWsU5w6nnlYLH3bIOuzHEIP2LnR3Cp/ZWqg59teD338ORrxsyRryTY+lgD4J1mx
PNnKfgIeS8lQJViKbDRfXnduB1BnfooxvsBRpSfYgpa3EB0rl/u+YFdNRCnDqCQ8OJwnbJWto0VQ
tphgCefs56o2/dnHySvVHK8hNVQYrKNG1MfWRR1j2QQkJzlr37jSXOpdbJNyMsf8rhFFGwMITnpa
fpaaHgvTnjNruVuFeDqe+BsoBrI+T46pdds2ZOZVlXfK4v6pC7neW9WX1yRlX9bKYYodBAhmpklc
VA2y2yJP2WmEQCK9ClFDa0+8TDKm2jw4sDK+hmTdGcu9X9Z4VyWTRxyGWAdY1lun87klVHjYJKkI
gTSanT0XFttakskKBB+PskxSNP3JXbpqDbAa5bM9XgbrbwrxtmUDaX6Rso6fpJXBRCrNsB3Dh9Zw
jzCtS4iDeA1iliDPeSeVCNdze+XG2VU59T+5xeBYyzFl0Ds44IY8IKj7iKLhuo6D+DLQwx3HIumt
15AgcA/jMENSSIzYJwHdlGvjkC18nE1USXGBMkPfxo3czWusRtk8z0N1bzQGk1Q4WFfttygRlF6K
P8bkza5tp6eAMCP62txdZk6WptY/MHy2GzIwP1BePnUGdu9cYXFIJdFmi2SXkyk628UYbK2hiTfm
s6nrO8dSRy+wEO/UxL5A67tXaG1Wd4C+FJGLeo5MjLEIqDbH7tVN5XIyEptwNYJkAOsKFUKktKHH
exMUB69pMRa27Mj7cvXETliyCXXwUFxvLCf6Gbo0iMIpfrCcw5zKJ5QUvwm+UNt5hFcfaHICXXTY
CdkmFx6NEyumxI3CCTpT89zj2X9apo9AxczsBK3hfA0OmZjMDiZ5y9wUY1NTLjSYaXUbeyK/mTgx
oCc5XZkhvmOtAntRBtA5BPKttpHzZdWH35PZsBNLYd4WQu3irUNSMOJBthINMSrODAx1BIVFR5jU
jQy6gJt9DI7vXkhj/xyHrENOthoFab23vvdix/E9Xa0bQoOvytRlveYeQ5N5Y8AoTQ7Lkte3v7tB
XtJ9/qG9koAI7vA2E++ig9W11pCotVF6vFOE0Ox2T2NFWB8GnPTCV8NxbpAJac14xPa5B7NDXXuI
lwAeIE0qsJMRip9LYUWQB0mCIrgNbwHVTFFkt4nljqeuWNk3w+XizT+trHrz6BMp1zsqhVxwwfs6
oEanaWq/yLT/mYvgxU+TS/iBE5onLkDVAvVJ0VST7zCsb7EEnAE/+l0Qm4u3eLpGbrShp/peIHPQ
CJ4MFkfp5sTOtiFbaXYuSx9Xm0hxGxaN/zhay61HiAAFNEhqf13rnD0buQGmSeruKjQ52iMOoSN2
ABT+KTLZD0nhj5TVJmBqZDoV+lJtFWFhQ4nEtYzykpSz9HOS+XOg/d8q4hqkatcVhv6qfu57hdWc
3bccAM/0Bi5EW4RkaawPpJnAr6jWmSjeP6b7kEZtHwOHJ/d2U5TbsHGe8MPiSUAXVi0wD/BuZZIg
p3R0ThlHejf54CQTLIoqW1mFJCvOKeY348HTXDUypLn9nhacZogfwgU2u4iQtTWhqHfkmq6NZyW3
Uvyeyv7Fj8qHimR5Och7UMTZ2RmJPbEC+K71DBI175YHJ4no98Rr9x3+bHJaZpYowLLhpi2jV3cq
X6MMIekc0QJcQXtlnEPJTLq3lkCnIgD+gduZ268VanwV7DCzDMnHMmXvAN+dqP+xLEWHzp95DMmw
K4UMVI1D2PPtwEVJxshrth63UEVkukBGdE6lrsyzw3zGq6GCD6ZGxNqQ/NPSR9q6XT5vwob5SeWy
52k8mO5dX3frH/hznv1XTagHrq+YyQ9OC2Kuu30egNR2loUJcf7da2kKBiq4G+oGjYUVy01iH4Ye
cmcZ1vG51UpfsAuXh9pBr5VnuOkrZMnoJxFek0uWHgYCxjiUnJ+R0zpHXdGinFFYw95kPunPCtCl
i4Ue+SscJBKJZ7aqVnUhchhVxTQ7SFtPA4JfmpZolzOsijROeWu7zaBAhdeDDC+ixnRMzHJW9HTX
1kyXwyGEYCeZCTslP+64UCpII5kETI+WiFy08cLeYZCckqKHHjX/ahB8VvX8U67ZXKMF2m/xH7lW
fg2zL1DyFnJTMCYtCQ88ZM38VEvcl/2EQi0sYM5VbkAHpKEDeWgVz+DWVbJFI7R0n6MSJw/gqh0z
PLEDoN4Z0BqrUvMpgKQUyNzsotK8RX5ZbAuXAUJlESC/cIJ2Sf0dRsFbXQ9gqnr6BLwrjZWwge3j
1Ut3p4gooMOGNarsQLl0EvfzwrzhsiTUN/bUIRwcgJQKYGHvPTi68HduwHDUAvpesIZe2gX+OnEe
O8feNYoIHp8dpt91L4j4CaIxT1aOk6FdDrSQvxeBDy4Mv1kwNfDgbEaidvUrisaT41UWm0om4sPS
nzUlwphTOhprItcvAAFVwFSBlIEZJN0QMtdeZlaPgdLIdbI8kMx97/b+axvTA7MtwHbR7JMBbLen
bpiOvQ8KGL5rtZl+l3EaXCLqj9jQ2Zi2GDFaz1azmBtNJjZW0WmvHetAY+7Omo2+7OghYrsnH5DI
skvXAtrtYDrnSrS3MhgfgtCB0hWhBw5me+ekizk5JdLJmtHWTq2ijarHLbK49C28rGOmp0gyBzkc
IPxaAZhOoeE1YYLSA0mjXViTb+m3gg73ZG06xsdXtqG1U6NKaNuTnknMLKZhLW+5Okt0H2k2sn/w
SsKqR0gYIVFTZVvThYCa5dgMUabgXAgHk7xLBniciKey4jJt2EQWgRqwyOb3XR25976ZLryY/FE/
RylNL5SwnADFL8FdJJJSzTDfq+Al+YG/bcq82jhdlG/HAs/CCMjFcuRw5+E4n9O7cfbkwZOkLHo0
Gekl+eJgE1PMXjdEtWk86z6zm4OCgjZiVT8lc/Vim3I4Fn597UeAZxzLI6nHdoiqmMSWAA3CRmbG
WnFrvdPJ+61LqIXKb35aSQhGqo2eFdAZOgK82XlHFq7hVEinGWapDCC1p796F7xLIvyPIRCEX6Pr
bEaMNEgM5iACWN+n89bLlsNIIUxYkxwvKwwIaShQUMMbdVajTwHmFtE3lg9u1RskzRYBeYUr36jI
fzTZMoHpRJ++tEx5ypFo2Xc9sU7INxcRHHFb9NgoENW0vOUe0LrEe5+y62lmmXSS8RaOL+OB+LbX
LgzXUOAgG2LAVgNzzeXNm9uAWKj2hQBm/xJV3kPtFvejRZaMSOwf2m/uya2iS8EbxpJNP5YZbUTH
AfIQsOAwX4fc0fr2LM3P1JsfEo103bjVwzy5j968DLS/YNGMvv3ce8WRDTxz6wFHZYuymF+bRTdU
5hD20Y0QkIKra7lv+/CxG14tMi19f7kmmURe0LqDaQHgrFd0d02wDIeSYWviEeHZ+dhPGoiR0p5P
dJpipvTkBtNdpBoli6f3SRKJ6YqthrpJAqFYJiTDzX5Y4OnJC8O0zYkGVkwit8nK7ad5XwNIy5Bv
k/vMAQEI02GQKMaj5qJcQDLa5feE4VFUfMZhd6z67NxyK9a/85D1O+jpdQzMpjrrJIfe0Hgr4Ep1
9SZnWL5n16bZJqHYqK2tyL37NC1/RGX8yhQQ7sfAbDdE6xTtYgr6QS3My+iSIQ+L+RX+TUSEXh3e
hZbk/omlzpFbH51mxz51qq6X+nlq8EIKmNNd/axH30WlDEc1JJrEITo6UsSWMCY3Tv2jwLtTswfy
zIhecbrJYO6XyJVslEcxfZgcQGsl+b8CR5y1F1753qV3RT/QoMPMigGmZ89OTusmxfJDph592w/b
OAci6xMucGRASw8ROk3sS7nemFpF7xIFEM+/1POGZsuFAMW/9gIdyOeaom6kNO2orOPUvcTE6mxT
WsVlGIIaYCDcpIeKWFuYvLTK/Z6ykrYVMyhm3zBRURK6I6RI9oXuTxJiLgdGgYICGrPTpq3tSxet
S5lfei1TomZJPoxHG7gK99Oy9BdzQSuPnIbhkj3N3Zhh+8pJLGcHCGsyIUQWsUJhtR75TR4AMmv1
3O+7MGTR9g+t9dZgktVDgMUj3TWEkhWA7fKeAr3Jz2sie4hQdhIUT6o49fjkuLddU7AYjnF8EyM/
GKp3ETx5dEeLNTNVlQQTpaxz6KQFjhH7M64EvGPVvirTO2xf6nDnOzV2UXie0WBTX0eoZMI43665
qmu4n4/rVwBumS1EuvCAMxqYQANKKvtimHHNVNf0nnFWt9fK+4EArfSUTyos2siYW1tGEImj8cOH
OdHUuHnXWzY+B6APyCRn/WY35ruMuC3mXnArjfNWZyHUfJvKCLhJI6W4TBxaq0WTMuu2iufedXa+
VW1MZR6NoIZxZrCAbrQq5/eeBDWJjbAlHzfcNFntPUvC0GSnk+9ujUnU70EiMMy1HnSJbGcqhuV6
8VAKD77fo1pyzakkQxTcCzwe0r4pIUOW4cGx3uOsH56cAdCMHqlxplcWG9HPz/6SxfdfDyjD56uB
nVwUWM9FMSVnEYzYaJD238YKnOVQTtdMSdqrxYbGFFRRdV2PzLpmNeR3TI/DCx3EYq+sziN2AArH
EuBeVtmL23Tjg2WUsxmcOTjGw0CS5+SdU69RqJGahoAHjgLNmOLUNGh/uFBOuH/mH2EgFYfWGU9B
3NfP678TVjE6iHH9aPULJ/mvaF7ENdP+4RgQ8+lkqn5zdfJgace9r02JxY3v/vrnJfd9kk5atU2H
numXaVoKzyw5lB6Cck374HlFpeiqJB/S6YNTLLhCHH/J33y3Jm+pDc5uZ8075t31a7JUD44dqDum
Xe3zCM/z65/p2NDnb3D9VDpoLx2ZqO9fff1siqrDWGPQnQI26HpCII8pPISvuu7H5srbUlfDsxos
uWtQNz3WNXxx7QSGM3+bTIn7S04NzVpl1EMaIjKpJjpsRqfxbWAAqo+9012IcOyuzYLcpyMs7jkd
c+9S4cR4DAyKA1/bP0btZmfabYQUuLP/KenRmTsReuJe5V14m+nuzpMg0vjNr10K7FpEylwb/Fpd
MVKoxd38ljbLR+Ml7R3dv+GhLefbkBXXDRhPL/FewwWB3DU714ulYI3Z/UNB/tVGWd5b0yL4LSus
cUvT5XvloNdxUC9QCFn6CrrMRQqC4jAjKn+0yEoM4JEldlMftTQT5w7cozo3zT7z48d1wHEI3CS8
mZP+e+AYfdVibYXHNJ2AtCVezFeMtM49d/Kc5uLNnBeGeMvpNOtCoopKcQiV1o9iGfnMZ82ADYZ6
Ji5uuxC+XNcTxdIDT7jNS0Dlmv0vyQoAv78eygCJ0JKXak/te+MLTnkRyfHKz4ZlFy8KND5n0N3k
yo8YWNv7hOQPSKB7djKCC+miMqQLIuec4rGauFrpR+lh60dNwXki3eu6aZCB+GKnBEGFRdd+nyIy
A+QEFX2BATqzViU1YN4unQgDEBJ+ybjsAGHAM7bHn769dyt2hxdLGuwWRtxb4fpmPw4czikIwadl
+2QeMUOl5t1Ney5/lc9XiQ8DGT5KdrlAdRMXftPpowPnLViH7QktrCWuz6GNTp2tNjAcC0pAx6x8
Z7trYrdkq0rP6NCECSKhfkgDlGzoXEdhI5BZZLdlX/5gxiq+mXyw2KpgC1x284lVwz8FOQC2JDDz
d1R++OWaFPK3liGIseVdGNk9VQ0mJG0A/vqqoOUo5OVIr/p6nlnH69G0Vw7cSFVGC9tCQakiLQRi
NdgK1rNjO0kKrtm+CuCs4Y26Dfl4UBKBnZ/DWyK5ydSBOgGRqF5pjrELyM33Hgw9Al360UA9rS55
mHvYT7oP6m3C3JKRsDCXmbAhlyPzbabSfpQOwsGY8+FDyOq28LKNNSOXdj1rvMmgrTCGRaytZ2ui
ndUioqHI2fG02al1d07j+9eU95hwLRlsWw7HsXDTo1GjfpMO7A2BycLjDgFDyCtu1Aqo8VdrO+yC
KqCejgfD/sRL2wNNFWQmjsj2/pypQzu5TGsH0TXnOQGfZAM5A/fRMdn9esBNARFqqVDe/WBeg7Cf
2fQtFiiW1GKGMGYKJFvrgzZM1K0FZTnKF3VyZoDWhPjd1AWSzrQfrpiZUUc2WUew4yBuXJHe983o
HrKgz29gfZqLpO3q3denrpXnNxeLCxHK4SK5WABOrjpNGhaG7mAVSGILLf2EhbC9Ux62P1sV+Mc4
W+8C174jqhv/UmC6K7M+iLaABCXkIW1L76SUHR2RoGS/IAVg5eqK+UGiOdiP2vllhPeRd2V7FYa+
wUgSClJ2qpw9iT4m7GQ3wIjMEyHv4142xjDkg9Lt1n5846NUuNC+Zd+G0oE3VRCG0ofZfC4nCeZC
7fTkqc8qQjSay9nadiEU1NhEJFctzrKTL6iZUprgH5IycrS0f+XLsj6PPfVsODnstUdcXAA3vGsD
GzPtKHZ6G51cPlX0p0JNCLEvnsNxlQb6UKRrCu1T56f9Nk1qzDsWcsTKQgxoAefru/Cq9mL3pSHP
aag4A6tohg6T4dNYIrpbiQRe1Y84Y+sOWVOsxX0frZoRwm6Ftav9kg6Tl9lo40iHSuz8yuCEusrb
cNdX0bje1i4qEfhMrN38KraG/EoMBc9bUvZI5D4vk0fMzlLa9YHT6aeBBXOeJN1VX5cg9nMWPuXW
hM+H/TGvVf8YNnZzF/mKQjBhH5/HJ4qA5MovGDTV+7jR4txQlj2WTcWPEl6FanG+UGMgr4yMpitl
kSRnIHp9PTBCIFWFbq2iHX8d04ttgGScoHECuCbly36Tk4nuTW9feW42PK7Qoz5xehReTnQw2VXP
TfamoVfCfHCoHlVLmkmVjnfccK8WzJM3tttK3HZ0csjlKkLfv1oiC5zU+sDrQaeSVPOGeGmHRSij
lOMmIzepw/CtboVzXa4PJs2eZ3xJ+14kUQ9fmn/7+mo2lgC7suieKq9aHa5PNNyA9kMDOH89fP37
10dGLj/mnt33P/3716eOWEOIZE/AdthFDH7bNiPpka19mc/qrCHQ4m7NDrW0t9MwDrCGuQPUFQUN
ybsSC4pEQRFx+SjV3C1+jKV/iZLzVFnI0ZfcLraqWBMUtEjONtzB89dHvAHhla01+B9uHhlbsKvO
CcWJubBHPz1F1dcxj9oNrgXFLhnOlqBl5un16vmCO60PjJWXnYrxSKRD1d8U9GPbmG1P13cQVKss
vF3yPrytPBTTWRhwj5Ttk4uL7RAPr51vjyery8cTfXMB8qnwvg9CsQvswwimRxbcBEX05tu8z2Mj
DLiJ5B7VGFvh9Qh+fWTWT78+6iStHKY1oAp5nc1qh6z7+Chks4Cq5qHIc3zDC369FP1F7OUtz2PE
7dcDyFA8ttq9moU4OnHUHDCOekD+Y3OCNNgUnnPdrQ9Z23V7IRlteV71O8zc6ai9JgOZI3+7WWOu
/vuhweV6UJlNinOnBrEyTpHaQR8g+ITbGmUMY+Rehx+h0ORYsKBgE/09pbF8CWiQsQis88WQtNoQ
s2vS4N9ItOqR5IR4hOzWek4XbJdpAui4HLvHVWHTU8hOVtRfDbPwbr4eGK+kW3dpoaoscfkTXrFP
WELPFFtCOKwI0mVd2qAqmTGTzXQ7kEnUi29+F9RcncYQ5Kuo2gWoJk6oYNQ1w9uTKql/ZVffNt1w
zjATcE1zN80nfE/zONOk8W5RGcNjs1BXuEUSPc6oOC+loTvgFOzHheUV6+WjnvKwYhRECiLkjveW
/upD7IMiKl0NkqhnSQO2YdWEhCy4Ws/0Swj1Eh7EU8t5W4ZZXXVFEaKAp1LDYQn+LPJJXQvi5jUT
TsN1wz6ng2BYIkHYMbY/GQXffsISblFkbewK2m8AwmtDRBCloqPsoziLsCav183F05ij8BhoNEXz
jxY1zCW+jvTsg8i4SjvxwA++ZoOaj3KGpB8xyEGRsi2CEvKTpi3VQWrdRjAzt5W+ZjZKaHdC06OB
WVmmPiDFQOC4SOwHOiUbuwl+ZWFLTTOEzt2Uk9sU5bogdCP2CONz6LYkTnif1UQ9lFNHWSWcG3qf
ZACtJwVkn4oJaIyJdOCQRbb8cDMaSiMz3GyYooMztfKmKtRjlj6mn9HiWtuwMtMOTFP6IvgzttUi
SOcmL23bmCzkzuGhY4pOtfdLhGpNzVtNb1XyFOfybfAqptuFfKoV9KmEaNTTtMYG+7I+mR5zUSnF
bZBStbkVOSLs6pJ9llMylAsG3JmRmkTCsh10C9BDkRGZhW53o0IE2TpVAnJWTzFcDk9C4qIXHXmJ
ACQrLGC0QxLXt89RWchzKxHlLVG0y9ZbkqRpF6IIR9SKMQgPEewlWf0oEifBKRaqzeD30w1alJo9
KXrSJTngDhDbMbGa4wQCyEqdNTDBzG+FJXaW1dqPcTSsdKiaQgVH8hlh4T1IzPJQ2z1kmD5On8Yh
QInRpocxUrS7h8LsRjtInx37u/AH+Vh1dfYMBviqhTp80RhSrhF0zk/J7CJFj8ffiwO1H9WaPDGJ
Q2ITgu/nyLPL66N+H/bJvHEK2GZhWNO7SBPnaaGaBtjEWKgZhXwqE1SiVUur2quZr1u/x+bGTaS+
NYWFd65YbybszvZpKrIHNdY0LhNRYBOBEoPCfTolaT/tkWFldAPC+EVGsB+APMc7PQa3E+ONB2gX
3yPbGj6kWIta6nVvbRcskXwNdU87lH3g1liFtxvQ4ICNJyY1bKwa1/5AusswfRIgOvxtbf1aQhsL
O9044r0tlF/f6irXJCRE1vbr03Iumtvy1QYJuI2JxmPnZ9O1tO7IlqhAOXjxW0XakFoivKC9v9du
qY+NwsaN94qAAnYgFBgwDGWssrNYH9CEzDu7o9TDwgh014XO0TF9fMhKy3uog3uFzI3e94Qjw22Z
lMhWHsKShEIIkYhQUEMiKNP1veiWl2K0xifuW59iAgMyeEl8qIQTPwbWxULYNFe+W32GzXPg4Osa
XeOc8sli47duOqeVQxleLBb8LojS1l1Ux6gkJ9yTQWK/lnXERLcyd0ELO6quhHWwapQpnSPQA5do
OG3T2Pshmu+zuQ+ulXpLYqTLcib7J9A5Gaf+RIQKBTF9QXJ8nPlnm43v6BCDx2UodyGs150duNGu
0En+yi39iixD7+fUESYSeIApZqYl6FhahF9IA19rPyhxURNQHI/V/BBb+oh0vNqklJD7jpzBp6RD
yRWPo97haObuvGisVuNEfZZevCsB/NGFwXymxcusNQ0I4UxSHEn2IA7G9zDWpUS/QgVFh4A9T0E+
tfSIvRhkw2XQi/kNTFE6O911lSUaxByCyzbL0LCkMG2B4koAJjL8ENq4R9VNehsUqt1aMTiSFVh/
E5b4f8r0B1lj+9AFhoANiBodtnjqZjcIZ8mlnuS08eqXGske3BAiHFqtIQgpZ9wG1hAeYp+qY5nx
a01+3nGdQ1ty+YBmnPv2S49t+YEAtKFNlNLqD+s7wTlwDNVqK+z8B9EgV0CfqQ+JlcibqYS678eJ
e4tmRG48z0WoYrJnSl8LWJzb3lg1V7vsPAKPdJ1cj2H2UZUM9KcGHC6dXzBCmoI0UMUjb3B9Dlzd
br/98a9//fd//Zj+Lf6s7ygScSHov/47n3/w3ndpnJh/+vSvT3XJf18/81/f848/8deb9KOrdf3b
/J/ftf+sz+/lp/7nb1r/mv96Zn773/+6zbt5/4dPthXNj/m+/+zmh0/dF+brr+B1rN/5//3iH59f
z/I0N59/fvsgocCszxandfXt7186/vrzm5T21xv1t/dpff6/f3F9AX9+exw/f33+7x/4fNeGn3X/
YvsiFMK2PcqKIAy+/TF+rl+x7b8IFdiuEMpxOB2V+vZHVROJ8uc3P/yL8KX37Q9d9+vnnvcXx/Fc
WwU8TcD/vG//+Wr/4aj991H8o+rLO2x/Rv/5zZHf/mj+dnDXVxMI4fu2HziB7wF8CHzBL2o+3h/o
nvHd9r9oTeC7a1t6IxhR7UdWgW1iV931orUD+ShEuEWrYuckVr0xWRIcvTGicsqU9xJjzNql2CPh
/6nyDv5mdKwRBmB1GfKYDUdwzvP0xDSc66nrCnAQ1jGauXIGdE1nT0aI2Fn3HkfG/js7h/pUgWU/
uVmFl6/Ty9rMDi//x+H4+xvwDy/Y+V8vGDOXdG1AGy4v2eWd/p8veKJmCvKQtZws4Qhtky+fjZyH
o/ETSdhP5TyT0EtSthOXMH/JOkaZv+GLqd6qLqLtxA58bBxEXwFoXMShBM1mo3ube469H0uJL3jo
oT4FAI82xlaMF5MQHUEXFFfNtAwvXl8AMBXuuBfur9Ed7BuhS9gec+EelxKvPYnS1ub/ftWe7f0H
V2e23KiybdEvIoIuaV6tvrXc2/VCuKpc9G0CCXz9HaATcU7cF4Vk7+2ypSRZudacY+r/7+82HM8i
W8IUjmEarrDn7//PB90FbeeyuxiMVW0sSVHqWNieGn+n1wGDp2TqX7PJqS8uzK/+bWrq8eZBDAuY
e5IWB+qv2bTtp47uTNFawaFNGs/sdZr6Hox0UZAJVr2E8VCmzONbuh9z1TWMdXDCnmidSNCdYjGT
CVP7agj0iBXowz7wmydDEdFo4Z8ZeQ/3pY0GvW41cars4q1pZcu9xQQzIRpM/+rj/qukUMN51zS6
n4BVshqjqeppojcG8aFIg3CiCIots+idz0llBMKb/e8oRuLqt3+ZQNnnUaTVs9lqqBPVdnDhrBmJ
Kl7tAI8MopH03BNTiKh/th2G1ptplda6NsyrdCx7EzZq/JQTO3qASRLVDO9TMAMKFf89hoXoJU+m
84AknfOtD09DJ40typWONC7RvaM/aviaYwaQE/Uefmpmh/eee50j4EjqZA2IEbRqHj+n3ogI2cOV
pGfdo8NUBBIG73egu+5DwehdQsX4O7p+dEG1yL/gMvqqcoiZiZ5Ov0S/GJxAMEzVbNZu6nJDPk/0
FPakg+VG5axkiZKEplP7aLumSzJ68o5vP3/0tOCPNR+Y2Cw1+rDeUzXi20ONVz7Vskaz4/bWR5IX
HynipLWq+AwTZM7rvjXNa2PZzr5wmubgkAGa+DoeatNOXkZv+BM5wrpJZ/pr1YZ3yDtUhsrLegb/
mk+fZ1lFRmh9wryNXvqM85cvxbW3opcxGIhJnpdNuzyYNODuf3aRIg+997VHPf2IzLbe5y6UgVAa
PhrEkmSRySEVIrN9mtrzkLAOPX9jtIy6Hppm/JU1iX0olE1yVIhQP5obFVUsmLY4VX8q6PIViN1B
BmZTsklT2huoG75LkdHJtZPZLxOreJ/yw41BvDRAOfdx05NjPo8TlplCUxNJM9icAvHW1PE2M+Pj
f9smThG42/t3S2jYB4I9TNaAGW8xXErIi5gAirhDSKIjPUjQpxRlW3wWeULvkBbJKumbel9P8KM9
5k2UNq2+M9Px0Rg9C8F7G305ZPlEyZT/yVOCuZR37vWsfb4/mCOlZlltu7gLQMpZsJjJl7iaJt0E
vZpWjNfsfyEn1TZR1ftEK8JyadPQiNy5bnd1HeWdlkU81F55hpePfgSvSmc+R8J031B7Gxvufuuo
BaZPGm97k+3QrIT9ozOI/a7rv3JynUtluP02bH9nwpO/wihGt00vauMOeAdoUKJDdTE3zPNv+Rv1
CPp7m/iOERPhMqfxSwyoZliy/BV6erTj5EBylZDeTKgSn+vVCzJ/XbZIih6GmBG1k9dfnt9Aibi/
94rwPVNwvTX5CAFdgk4vSmPcpmbx7icKpN1YoYy11CV3OadqVnfg0Jf6NHYQdjXMFAVTVMD4oFpq
IDv1fLtoxvgNQNTfPieEhNydidlxBgdcgmR4zCOGSypmuEhDGeX2YD1T2Q64IkUBk9svkS6bEGez
lIDg3iUWtHju8n4fueX43qdI/UQc/9a07s9oYtaGP7GJHE/91vq+ITNN/m50dpmqANQszQOtYBzS
UdzQgBPaIW/bGY5reLwBttRMnqtqfCqNpt+MVftkcBb8ul9ieINH5nFgfIsZdDwfQhL5udw7Jun6
+0baw+p+K8Gpy8ggJIiQX4ggcQzIyz6Kfqpf5wAiCH1IV8tWafTvkz4Mh4Guz5OMk5z5UGRd644V
OKRMm1RL8NqEjmjZQDvdDc9aSdMAURIfkmav9CGuv0YRXYgK0l8m34oRG9qvCefNDTua/R4GxZuf
uhjP2cHVvHEwaEfl8W2buft3RPWPkwMyxYimSobonDqWzKO0avVseTh27dL/9MtWbCM9znY1ze5P
PAjwSujC5qilqtKLD3RR3K0h3PqxLy1+C+4aQSj00xi59gW1Fg7WGamVNHbyOrj6xLWcmedadCRf
6fq+6KNmNzmiX4fEXiHQa7441att6qPpSwNr09g4D2ObK8gUrfWW170PXTAmkqwRz7yt3bk1fzoZ
hrfRJh4vGP6kbag2WmtbZFYRMJuxXayi+eDkdIXzfH87FWCtbTuY6jlvq0e0Ta+m1b/g4ao+tFTC
CiacHpbMpF06o6MkanOt3nmTSwsCddOhkkQG5mwAXvDHy+bg4Ny0WNDZRFcbY5XH3bKxe+2XjsDN
C80n2VUIEN3EeQ+mqACq0tBPpVXiS9Reno1MIhyZHaYNp6nSJicjtrRkPVhxAdTTyd8tLUWiLfSv
YUJVEte9E5zAdt2g6llvVmg9jiWBd6pAChBL4tGxZwNtAN/waPsBR7Wk/Wka95c0IJx5Q0J04sR1
999nqhAOgVzuT+lUw8W0Q2PbkBtziqL4n6qj4lVzuDxDLNS6nWiv6Em6i8EM52FZJKZHGnhq9c7R
NGLjE4V3KMULzI7bRNWIQVAGRzKLqH7HEcJRH9UnAeZnfS83taQGGq6hZIysctrg6vdWlSYS94H9
rdjQp/3Dnd8j1Cl3VrnuoVLqOkT+7RBcy/lh6S8aeQIbO4Ktc78bhu9I5cIBD3fpcahfnqElIpCi
FHuvr6hd4okGDJObE+ltxeZ+R5s3zboaMf1DwbUOqsbiH0524ePPksiVaMYAW4iaN09Ef4fSQhg3
7xRkADwxaa8IMmVctUFr6Kxt8CKaL3pUbyRnSpyADPp7+5pMXLwJqIyVE6gKS/s7cLb2VS9JA4xa
oG+jj0+dtv6PZ2tM/TTvbHsWeDAEaKJ2PkoTEklA/ttRj8dTN2G+62JjnXOWPzGVOeqEQVzbSMgX
QAM4NAlf1sU5swzojwrTyWl5KOOnRvTiBB/COAs3IitxqaNkUahNVPvp2XEn4iDHCo3fMDx7tOQc
lz8md7WCbUovr1FHNzgPtOc87LULDfx8HVd+912G9CbbNHjOMfg8NDU66t6MtXePBgXpFL19c4gb
ILSMYi+3EhdmUAoPlvP4Ef9r82w4wc0PN3LUszdaetE1qMHzppCUodWEh6i28tdWa8N91ee/IW+A
27WT6Kim2v1M65UpE+M8TnwZNktzQvwAIkTAvKrkY1146pJqqaL3SHAT/OenKSOHYSkaewwDq1iv
gLrY/ZcXp8mlFWiHJViMXZWRQcydwt1XoqGTndvaMe0JKae0hAw1DeBUxhNgivKyPFTeFa093U2k
LSEwDi6eGpS6RVyFgFe/1HhuYLZXB24b7zKs6BBrlnAZjmplUR0aHyBa29vcoEYREsxUjeMV2dfv
ZlD8hhbcnnLy8yvREfUuFE18KUtwjoROIO7oem+rj+OfSdmcasl/2GSz0PJe9eXg2NeOqvtNq+jt
tEr4VMicAesqODeGulD0vjkBdWBdleK9rt4Uy/gNqkf23PnkKCK2aJo0vJIeJJ8CBRh8Cs8zHmlX
E8lGTy0KCa3QCA3G0/9im1F9uV/qVYreJsic4hVRYOV2eOuka7yquLqRvHn0ykYjzAgjB4WKebIR
EpOBjoIdZJPaczCLz6VBBFvQoGmLdb9dU1lxuspQQUogMAQ6ug7gWr+1L2MDrme+53mOwHRL8MPy
Cj7BcE6BEMdV1bX40EZ4EzNHKeGnQ2o2Ppv5TwgrfnHcDue6pP2JihzRmkJMt1TRRunPhih+SD9m
0yHz63fbzSA0Y0DG7ODIZ8SdeBoQ0BO+XWvk9HIkieS+8zDBmzK46lY0vVQhBXExTApvIJw81WaU
xROS2ijgZVYGEOOnFlaYYcGwTjKA4trZcb6YLWtbOvTRKaGyK0Ed8BQDNk8Hp49n9EG57xyajbVv
fcRRVhwinFbDgId++ZhtaqudnzUbozQdHMSIZyAN0/JnSFE4OMJgjEcioeaHDo+WuHK/W/T4hyDK
D4qIMmOLEsaeLwbKpqabI+qJCTyaTigoOCUngaCuvnppvzui7RPE1OJDGYN+Qg2w9RU84BgdCwEG
nFDSchrOhoYoE34Psa2M2TyiE549JhIPAQbwa2AkRP0QCLZetBGYnmkVs0KBqJNFpLsD9q4YjTan
F4ABVd6t7KjdpWinr6VMYuLhiu6txT3xIJSFMDxCOSshPTHv7s51bee3uu5/4QjJTi1coQckfOKF
Agk1Iqb9+/tQZfzsrDUOpKuJrcNp/qMcgjcdweKhUv6LrlkMrHDYg4USl4yNE6IrJqWaYcIVXseP
zXANIeJcBFi1DX47pwcrnW+J1vMXbAd2BkmXwqAJv7aqznvx9eoSq8L4aoMcgRHjSST1jPIy3IoX
L4Sk2wgWbJnW9rWJtN+hHz3KUKteR6PIT0FIircD9GKT5WRCdYbDh+nHHO9cw3+h0KzWMSGRr07v
F8DidSpaRbSr56XJpvYFUInS5F9g+s53eVn77tpwUGi2mk4NIGLPZePHEasyWgLuwNbYTFZ5xIdS
rKQZpGQc9OZGWKwvfNMPdP3tf6Mmn/mJ+mOawCtLopzaKqAdE4JLrIZghEI7KzVor7i13UWIPftw
3SFX58hWbvLlELr8J/NLxHLoZYs42DC4C07IrYKTRYUKF7I4tBIkReyiZFPMOr9ntZvXTt/amL8i
yfoOXe/BqzKEvPMzivTi3UVVc8hH/vzJRQYwdMK6mENiX5jdW6juXGNnFNV3bShwCoEQp+VZN/rZ
Jpz0GnPB2DwtbzATJoZvfYu4UBmECxe+fl4eUG7tA0TDR7+OjobKGGc5TNE4Ce4KZ856n3fgxtPy
PfDznvBonaacacwapPlAUdjwp1r3YcCoRYPeaacHg+GKZVlwFKVJr2Zkka0yObBjIJq0CnkbAjms
TMKSD3bC+KkKuuHqx1P5nEv5xngl+VqKlxEfzGcNATQWVvSeNpU65xIxuPR17ZMzGGJ/4I6mi7Ov
QP9Iyh5ldVDE58ms88ugkU/sFU10mRF094fUEKcgK8PHOO1/aYkIfrjlPkgZTDe9MNmnA4RLK6Vw
iKJD/DNkIEZcz2reB8nZrRHzReaPDIXDqUT4K1hCy1NTtc8D0HdytfDXJb9dt913FJvYNBBDtX6K
G0MPkPTLpCP2e2z31eSMKA7nhmQYhukuHJ5Kb4TtypPEpOVESfeUqDI66sLHn1VHpDC5dPBO/vww
3stA3GKmi88f0UB2M80kQ+zRwMJJOu+IanAOLEqTYyAFqKx5+xAM3oFhbRTnHAT0muVewvfiI5jE
cOsmbVN5oBojkY43XUV/70cS0mPfoY+xWrycigwN2IOjfHlsGRHVveKEYnKDKA3j3S2QUi47h2t+
463TPh0IbvvlyyloiznMSgVERwj/ZDF6jwcgLLaRA5lz8WUpB7qkUw4HG+DNqtbEHJ4VXokLs08S
zeXeoxl5yEODDAkVgxgBwYHBtw7/GtozwFYIwVH9Pw2cIfJ0WNcESEXoiy7x1LFapJ4QWsJLYyzP
CWMHcJsaNXefRdPa0UaJ05/rL86aEyQ0eG10p0qcp/euoppiTBR6ku1LpD+Iv+QjQC+oTlRvBWSQ
dd57gFJo1F4aYyYbpeciGpN1mjf9Kp6LV3Q4zDyMiVxfQnCXBo0O8PGSdO0LzXwsCW5UbttpgobK
/fwx75N0xYZJk9gizIYkhlq75KkgonPuP0iPdlDDYVfJp7Dpo40nwv7+rE09lNiqrc55uqfut0GM
5tazF0c7cyiG9xaI+LUNnD84iewrPUDCYOYG3fLgTD7EWwM9gxb7Fp4X/LZLe8Cqi/4MwO/TR533
HG6I3M0vvcnhkiiV6qPK6zfc6t1PwucRK8SByz23ag1IePNdc6zPGB3TF6f3vqigKFGHpnuOapAR
lQmS1sZz8T/PhsF7kHoDgXcWURggqWDA5FZ46nmXlq9p/jEe5kNl0ambNZAhRZPzkSlY9miih2q8
7qmzgOTe25hidE9MQMprbMK+HZO62CDKn8kOzBUmC0mRGwKlWQ4fDOHIjdX0P64vET7N96W6QAo5
NQouop6QoeR22sa27ZbQXNK7GiyqeGqdcmV2GTWUB/REjDlISYq1Qx2ilWF8oz0pGCqrcJ7zW5MK
nvCLJ5f7Zort9RzPhz6D0npNspJ8XB50dwz22YhfXWvm3p5f3JZZiZ2rqxOBOs3VJOHJmU8pBubH
pbczvxo7cqPuS9cjZMTpTmkS0WuIKmLT+GeWzXwYOPIKJ35avuRaBpS5NCXGaO5r+5n9HIxNdnTb
C8GxecOO5hTs7LBf0RHFh1xoJ11Yu5b5+m1ptaZ+MK1DCFbbMPDFiz8ynGC4dsKzUV7rJiBuZNn3
ltpjbCL4nVZjnE05YEDrWn0bEo4nUnmk4nV+7PR1kBE7KZ/EI/JVsekng27TPLmQpgN/ZShwinbJ
j0Hq+NVxlHYohtBbV31ofJVV+UXGkoVCm1CIsAjOCCUhWBl+893axrlPi+EtzAhWy0RECKxyVxGg
0yluqgMW7/SDog8NFcinOk/0vZtXmb6DNLBtTOLe5m6tnkYl6or+0eQ8uelVC3HTmQSAskSeRS7J
1l0GErFkdo3AHWaRN/nZf+6e9x2x8JHvjVmQnhftQNh6+KAJQtosH4Eb2cWmGw25rifd8x6AQt9v
Volms3ArvjQ13mPuaPLFU/RHuebRAAc0FUZvSgitEdG5jEmACVwl3oXjRHvRGdHGzK30xZg8+kio
SrO5w++BN8i7oX0udexobjv0xAOUQlIblcFTZY/DzSGaO24HbyfmyQpt6uiRhg6mp2GFE58sQ3ou
vcDT6CeU4aMJmyPQRszL8+xCwjFBrzu9TKHIjvdT5H3pm3Pm77JwqdxJ71btERt2gvYgkU+oTKwt
2o1hG0PGmE2Sn3oo5R6+6YjNgzur5lakqXUyPtB7i7al7w83zQYLS5RFxohe03da4ojzlJMXKmoD
UVEcXURg4IGJIXES4+3Mxi1KbG0cUC0n1DFj+6NBHPmL1maDmf1Voo04OezKwE7swyI8zu2IrTjF
WdLl2nCrVfKjh5V7aOZUZQwE/kFZHknu9IbhW4A9rPzZb1DILwTZxCI6LSlW80bfz1s+crFtUXn+
OYGbHyj4JGbBkmyMmvB0zUPGajZbe8rPpN+GP/OTQbbGRxiWLwE6pMvy4Fb9f56RrVkfQT7FR2QB
8mn00ufIQcCDOwLFKp+oeXC6/pA3jiCntd8vqy+vkx/lNkBxZh2LXwEGWKavuDqHralZBsX9cVn6
UVAqzkIKipWqBLJTwtxd1QSnoK/+MEXGLBr+tdCiv0D/Ew8gC5j6FdomD+vz/UMfo8g8LGdXeH4E
q4ROtY11zr+hNrjbvA7qzfI54YjotjQjgnVakBqOvzzZ/fcZkGJalCmWp7p6X07vy0Oct8hQFP1P
w3Y2qRdVm0gmYBotJ3uxFFdmG/RvAhnlJqsb+zmZ2n8FpeArzmkYJy6VMoyK+57mt7vRh0Nld7F2
rOd2LLGKF5pJxqOm2RdYj87KHowpx5ztfYiKkYvj6RiAFV+6jxx0hCxxLuNd6Biwhxsik8DM0kJm
qDZmZvKoCHst6MLSR0xI3Vy6XsiA2AENfbt4u9jM3MaJvkKTNLFM2P8SE6mpNeTMkXOveekSAjYC
Qu17Zs8r00Ay6pTaUZllc8QrUVtrY+xzIvZoAPXhUBI0LSwUeUpbd4Zs1nrNJLKK7Ia8gFZeXKCG
VA5djsYSs2yHin/ddOZuqU6W9Rql4H3b2gUN7AYxfOkYsbf/BFjLeCZ60EFd774UntZhsmZRavMa
9bLJ3sEYNrYo/rOjk+LYlOT2vFR9/SbmK5D+dv1YDsZR6T5O1VFdAiYpt5yY7Btx4gAmAzPYj6Ip
d5iKQIEV+XBBptZsak9in1MTavQhpa1Y+/LHL4x5qOr39Mb64bmQsyEZTfkpTkLOg0uzAAvMTxmb
2Skc4orAQJ5NRj0/a+P9EFmfdg7eSMOXA2q1wUGEXR7Nn3EIFcEWQAj1Y9uoc5hX8tSWfZ1viQEM
sbp/lWQuINAW3Kr+OhmNGo1Mh960uMUvk857W0wqWj4BZsGpbiBDJzU4H5Pi1q+rR/M/7pS+GqNT
kI/6OtVDd88BtKCJ7nXryqvhs6IjW+VG0lxyq8Gw1IkfcAINPIES83c9RRwU54ZwBiEDz3QY87FU
9QqRnoVCjXYUfaaBhjAbvIp86Jjzvc2eKm2rKczSaSc+l5Znl3Fbs50BYC4Vw9KL1jFqXLREZ8iq
/KsjwNc6lYPBaekotA6Yi5pD/wrnNTCCgJk2PrH6gI8+u2puCJomS8fPfhgjasgez3mHWlhHaG2n
NAvn7d+IyDYMGaLOLmLrrVR/ldflr+Q1LC/8Ps5fzXkKw3dshvN71XJIW7qAA9vEFmoWK7H0jwUm
sYflJqOsaTgtL5FsqwcSWxUaLk66KX82vp+wUOKv1wbnlPMtNPy8PNVke0xqJmhOhkWZRhJUNlrh
l2nh0rct/MDcPq1tEw0w6KVWbOOJarTNIFE3UR+SoEoj8n5Z1730jnh7UGMznFeHsi83cUFQNQE2
+OvuopClPsqa6TMJ/lVzt4PozPS5mVCztwW5REGHVxSfDbShoNIuLfLsVRTmWzv00zehWFKubbub
hKzGB70Pxb7FSYCT0rJudpzYN7vBqUSaNMDdysw4IMvssjzT55f3Z36DsyeL+m0Kw4tBTrSGnK1/
dx2O9sAd3I0UYTar6yA40EwGMW185S65LcthMQfMTF5sfbyfH2fXKXq/jE9xqL6UQ8CDiZPkwfYS
gDcNXa1lYlL21UXNfutEC/9FKYf0cnjC7Db8TSb81hoZMgRcI4hOB1QqFjGtyxpB7LHy6qkBcOAm
j0u31BTASsq5/Va7aGcRBIAvtMZfhRz2gRN1H5kz2asekHcUp+PRqH3I8Og2w5TIEE4n5kvZPYaj
SM7L0hB68e8/dXrvRU80w39zcAaaZDAefLD05qnyc2vH/7dJ8yl/kihfX1BmPCwLtU+oA8qckTLg
vjGAJt1ZyLiDaiCBAMvVuRqxlo22ljwPHbWfgbJns7ysPPChSNmaCyfzDk120B1s6Gi71Kg65kPg
xxl0SzoekweNnqvcx4k2T0rampIyK4pnQdgQcF7wkxQiw6XQOLB1M0sTKEa11jr/GZdScopTrb3h
k21vsI7l1kyGcXV/Sde60t0EJkPMIKNtCM/UYFPMZRZ6bI0YMVaUmtdWFI/GOqhGMMIt3SY39ukt
Cku8wI49VOaInSQnjQVDzDxcNwDhsWyU632iU6PUKYbxFsdwrIhBa8Axj8WtAJm10yrenf+0ufmk
lzscBxSgtZy1NiNznId01ONNSx7WSRiuuwl5y3CQkxbuRhGCVciObDpsJ15EGjl0Ko9YIiiqYdTX
v9DEzkDNsbo/W752/66iziwr6PxJZwZPXcv4IEwN4+DFsfYkBfxkx0P2jB3IJAqw7D6U6Jjzlkl5
JZWOVt9UG48M6cJt0RnGYyFbd+24WvV1n+Ca1czN416MIQu0IRfVWgs77WkwLUzpIYmbjMNetSk7
w7u87x6Z+bcTfrYm0w2tjEqS5gFxinMVon0BtVi/snkDfHNGCilczca6dAi0Te23ct7e793epgq4
5krgmHyY2d5pjIn8jAQ4ZHyL8dI/Ik4ojrLnTBbmfkSuUuxVlzB9WeoGR5rjZiJ+aBDw4wXjaGLd
srWWOfvYyIytj/qHyImkebXj3tqFGi4F8I7tc9UhiRo1ou+CjiZIrX4bYBzWcUcQiV5ah4o/9AFI
brs1HP+jVaSMSpAeABv4QG3AizoLh426RwmCk69FCcI4eWC+grZFr6pVBoCkYnS11lpn2iEdHJMc
BUqA77fNyxcg7fTD46Kmp1y/+BN0B9+XIRmTwK4tI1oXFtCUIDemB92Jf0cpDH4FVcYl8FlaiXYR
TLFo6QcbDUG89GfAP5GemvTNI39PVEAmLQE6zzd/MiUbPmsjnLk/+O/XkZ/DwYnbA/y7gnFwRYtn
cPaeVUPSwQIrfQb8stQeUKz+MbPc20KRX1c4YVZm1SRrH0E7oqmJ9rr2UPk9JUboW9uyqXve/4uV
kNyayu6fkQnMavOIzBOL/GbcRhqnz2xeScNII5YE2Gvbh2pvuUD8HNfYBF18FpotsbrYiPkmqNlq
6h+dLv7inomMuVAnK8J+aqKd2ahYfHtT9W1HNKJCV9vBIfgb9NN1KmJ9M5hrmr6w43G7pDrxZbbg
HWl09zBaWrBJnLa76OGPFOU26jGBjJrCi1R8cMbNt26+EOjRwHV2H+/zkT5IrAXr3EzReprWzvar
YZvbqA1tS/+xpua9J/I3Gz3nOAjzhylTfqP7L9bLg7agpQct25uTD8UHuOegp4/WoE9AbqbfzAvj
qzeKx2aEfcTBDSvLBCcyhwXZ9Wea0urY2WBKmxDRvG3hW4ibb6MdrjC64AsS99IH9H5aq/2nCtei
BujVarDp5OlEFWz6VD0Pk71JR58TszKTFY6dBqQe+0Hci19DWT+4aeps9IRxkiY/hpCAWQQ135Ar
2Wl0f4+oMSe1pazXUvvoBuBlhYw3EYiILZraW9Tq414HbcMGLl9nCHSjl+uoCrytaAcDR7G+IiwJ
ThU9VHJqv1SBOG0IjOy5HLJ1ggKFiVxPMaN776CiNJJmOnCA+WRzIPb+hvnkXgGJoieROyVD+7RN
K+01GvhIs9BfG3r/x1fbYCRLU3eLne/SLSMHzoDWmL76KBp2B5eW+qFp5QsCBvcp4SSmknU3O1AH
gUaT/aoi0pPJX5fEYlW2JAAqCCY0ytqNidu7btJb207vrJBxD9SLw43lIlAGsvHY+TiAVEcOGY6I
aZf2RnsgZ9XCAZ7gKtDdl5CDP2fk2CIlWfsO6KOyUSeklxaTXDc5CciIIKD9tB4AfTdCE5GMjCtN
szwoh31Hdeu47yvWIn7mwnI475qA/klHT1Lc7D3hTGOuf9MI/IN4ekePMaNv2LyGOkPcobZ+6Ub6
pIY2WWP5VCuz1kO4X7W/AzL4PBZQEsp0ZttpOEJETb5TOPwy3crb1k32L8fk/IBF49jPYcTYWUvu
NS6EIDP9Z8DG3bQuqaI+pk6v5W8yKuoNBhEwn6uU0eJo6WuX7jOXfPzX61gLmXCNdWaghQ0xWEUT
DDCz7wFYRpRu2mBuZFh/6J0OUZzgb0sj6qsLIlzhYZYe/ci9ZAF3OmUzVRRcPetG5/OOc3Ke3f5P
OBDAxGicP1XApEVwbB7M4ozk8kj3I7ia7oiuqEmvYR3ssh6togf/sMgLPKYojZOMs5o1B2k55nQt
I2YZ+MvIIkXYswhjQQdUFwmsZBPNqLzGCaydgWrAQDa4l6V+RR9okFjCJeZYYNkshyhw9B0mFkeC
jVLzpFmWcyMKJAPyZJuv3AuCtRCi3xhBaq0q8PmAgOeorb3RuwiHguCXgb15T6lqbnsT2YWyu59R
g2wHjA1Ah8k2kIwfWdIlm5m8QD87QbpfbD1IY8qoi1OgvkqG67RehjUYthpvGhF7v3UQWgerkzlu
N5lu4xH0TT2FNyZFZEQABQTHZM7sn45/pPyTlsbNkwgw2rruHjAGx3swCyAstXrYdsFQHYNw3yXB
c2f23hrPAxa06LPsmuEKvWQ3uUZ5g5L2oWXJqoA4/tYm1k9ZB39DjjPrwfOuXu37R66kdYlB/LGM
4OTWo9/uPW340onQAIXCtgzSHntbsUGg1h5yBXrIJh5JVqPY67J7sAl32pmigpmUZAim5HgAvxpf
3PnBjuXbpMe/WjH2Xxmt0E4Pd42Q+nMK5gidWH7oZp8okNloJSSBAx5KZNL/LHw5CGes+WQiZMrB
PzY/Izf89ohhuHBzIm2laD8yaFqXmEJ6LfxXiKMHp0KAWRi6eqrfqnZSG1H7X2Mp/xRN8GTGHKZn
5yNbBuavHE1BOHliM9D1SVSNSEY2xqYlkujcOv4lM7rmVBqEUgwSaqORRLcQuT7JwSbXEYeSPvKC
mzTbcjd5zJvTptBuDS2njUVN/DDHQXgqC/apO2nbFqhUKNvx6ra8SzQKK+CIBdqSmQLThdCsMl/t
wlqAK9LgVrcoGcnP6a8Dk2KcHLVYuw6c0NjyGW0xhQfCl5+yIYs2mr2DA6KvekmRL8F4rNox/V04
hX5zC/cytbd2oigbTM4+Ojvqum3qt1Kk6F0jilmzKC4xHJwH3Y2w4uZBedEPWZdBMWwJE+/BGvhB
RytMZWfH8oBluH29ImCW2OAAxaGL3QKUO1sRo5/5jnDVcAJSO2NFiBFzOqF3sMYOvVkGPtyg77Bt
KpObFZnPlHdDc+vt2aIYubAKyYa5egmVumF40aZ3AVAztYnXmi7dR4f2Ie68ONimMBKzYCLtUDdv
OHoohgDA7NoNwShFZm+wNMIi5OaFmlNV9MHTcc+k/K3JLH3rJn6yxUz22XVZc3ZiSHGdFZywv+bH
lIDGWJ9paqjPQgHnrVDWxRoqSBGD66yV628Na+5XJzIggyTcTvx6KDp1bWVNZkd71CPJMuzMY2o9
u5BWtiV9/ocORBKU2PSPb2vTShtT+4HRgr8O9YLgl7D+zYHjEJqdeItKDwgY0qydgrXXlIioFTqS
qSPAl26Xt0M/c/QALHLqTxncmPq1F7r3IBpDW9uqn/nK/ax0MPpN7rTeibJl9X98neeSpEy2ZZ8I
M0fD39A6tfyDZVZlIR0cLZ5+FlT3/Xp6bK6VGRYQEVmZEYC7n7P32qmZW6dcBTWBYEO7gbJgrxPP
54Nihomq7c2kx7LJNAx6dVz9cVnqBdjEHQJVet1+JQCMYG3UipaE6StR1yYCDJUXb1gsUcGtMe8J
wM9dgguunUGeje4eXYOuqGkW50g9aaxmTxUhW2pENu6NB3jYsFns9EzR3bhkBh2S1IHc6JfkrczL
IPohv3uITkirAv3Rm9XZaJI2k2HCBxwn7kDG+OV2Pn51imZRD+ux7968slYXkeb2JnbzmLwAl+Bo
SgpbcpesjR3fMYCnhxBSTx9kd2iPAJCbTFijCe6d3X80hhOf/ADJDL1tkACNUe2BsMK/NcrwDCSZ
nADZ5uusYqWsnKHZthpsG8OoKOCBVAIsz2xJzw6lyB9YvXfoBTLvRD/r4NRZeiVxATYy5tndUFv7
AMYT32V0h7FZ7VybACtiF0o/d84qMkbODsCC+Cfkjtb2ZzQ03+08vuWuEvtR++mT+zou3auZJXih
+rS5hIHLQhdxA/cMHKGvKsshh49VvkcGwxU+tUzcwGmuOuRY0K+cYTUIyeIY8822qqKjy+kJNsLI
DiFf+ValngOzlrWEm02bUTca1naN3ILCusiWmFogxu0aHZKBYqFIrpZtvzSFbO6o5reFDTfTFcc6
IteoZuBDAlKp07LRzWY3TUSLpRl0v7BBtRS0LNVcHdmNpZn+CgV1sZNd+2SnIVe17N5o9mTkXTF+
eranTrGmuKaWh2Ym1CmZb1n/7C6PJAo7oILzy/9jv1iOsvJWW6zFP393KW+kpwaH+zNFdg3+Qbgt
UwaNaN6TZf7OtYhXed5LMpY3mgDA7ZUqfElbigVOHfr75VnFqUYbuBu2mTl2j1lQIqcy2p1T01qD
37TirAm4BL11DSRq1zZQ9hIPCghSl2ujl/vCTKejB8HrNIFuJlb0lpvPGATE2xCRjyCLwnptHeaV
YU0OSercCh3hcheBfbPj5sEqMvfaJS7KbxwOURxnd6akYSK6uNoWXmGfpGRxrMhW86r46FFh35Ir
lmzQwuCNorj6Xjln1OpyZ+ZDv7e9xuEq1TMGjxkF1en3SSbCgx5Fn6ptflVZfbXdBEFErICYVe5r
yXThUsIOeCT+bGOjnAAmUF5ML79NWhA9LJt2FMZdFvwg0Rm3NCqp3Nky3ncC8/AY6Pzlpj7EJ8oQ
t7LtulsPPZc2hQ36GyYORnlfezM059sP7kMrNF7om+nPlFU0p3htw5EVZyK6J5DSLPZbGCcqKvYs
gcVDEI3pCd9ABIhnyIiP6ZvjlCuEvz1tI2uQySE3KF9PKJS5LOXtDTp1f1JSu0XUWPa9Cq2r3mb+
rrZ8ln6anB1LuYHsdQSl5kxH3YSgvnJ9T78uT9RBO4fp+etl75+NGw/GdXmZNtDvQn0JWHw+9s9L
lkfLsaDDa5WNAID/eXZ5Qoyahe0R0UdDnfP0Xz9g2dUrnfs1kP2/P27+xf7jrY20TECJqMr/ee8/
v/xyLNdMPDz6VO2Wn8DUaTgYY/nQhoLQ0coLnVOkYh6GkAtOyz6s3sbiBsxTAaiukxW1FDOCESH2
fGx54fLEIOJoqxofllqyLiKL8i1dAWo58HHXocC0QXPCI2K+l+dFaokHIqLUNp3zAZ+i78unZgzJ
zzWdDbcbUCjGXINVdlde/z6UlmUg1UzdreM3JUnr2rjtbALemdbRQv33plN9fpW9Hxxsq7567WRt
et/N13qkRkQBZUjAfEPoboA0OqDEaXvHIsBeULX6zWhOOMhJLsqy8ntUNYJpJAwMH9GLZrc/ytOz
W5FUvzIzJsc0LpIHMv0MZB91edcbDsRwcLDXNMq9fdXmycXu0hRMgitOvecgpTdadUyb2D+HCNwO
0H/aawIUZdf2CQkElA6OzVyZVA23wAHppz8XK51cN3HPtWuDisJprLQ/jfS6u2reTF2Hq6tgWb4c
gyvQ3cWcync0uJOVlRbwU9pqEyEJ4JJiA1p/uC270aA9Ot6gkwLLYGagcLgNVl7frP951Ee/+qbP
jxaF326GAcVZDSauniFATtW+Q3ceD5FpQd6aMFoBL9uPsR88zyWwxKCeM9BN0hTs+ahHWuH1rXvP
ZUuEskLYowgsGwZsSLUXPMVpcWJN4FPkZWP7LLpHA0jGP8fq2vrTR51xSozGRyGTfHqWzM+lf6fZ
qf8IzsV/1CJ1FDZpFjE2O3wXEEeWzaRB6qUDSw5WQXikLjFNy0EvaNyzKed2nd1alHebJyiQ9Ydl
IH20Q/RdWlPKZ+a/p+U42uZpR+2P0Fsvaz6sKds6Ig1esriDPoJhiXhxbLJj4f/S3I0X25TJu0Tu
igQy0Qijkit4H7pI50oc3HuJMyXyUOzFPjlM3ugHL6kB7B3LHIHRssQSR5jtTgtSWqnqWblFeOnd
OXaTGp5u+smTh45+IjzkYCZMFrO+87dRANE4twgp2oH8avAMa8RykrnxkWFa2Y0zV3HZaDkNXFbG
L77KsrWbTAX8ULM5OH1rHnK/ce5FTC5ePO3AObH8hyb+C4LyQUMZ/t5WI7ldSHdObZB5D3HlYD4d
DBLMUSIPNHVf0fyE+8HRIqDeRfGEuC76+zM8Ob2IJM5eBqr99EL69EAOpfHcuOp9+U8AyfwWVumd
k0ggcend6axqT2OCOj9M4YzupC+PGRj1de1Kc63Hsb6zMlJVai0DDVyTPOvBT7KsbNph2q+hq7T1
ox4IUh8JjVkOUSpUZ9H2v5c9ra2h1CWdYFFPnhl0jOC04HFSrJ9bPXEzDMVTx/gNMdezoeUwmoHs
Ml37UxkfsiNSXnW5fecV4jGIQv0pqIavSaNjn6ehfe/4pnbpwoKlW2wRf9m2t3BgMV8JIsexDqM4
NXJBdVBPv3yyV50ykx8Kj/nc9Sew2SCRL9YHME3JB5287oWgQMShhh8/GrVTHlIWySTnNcWh0ono
Ux5arCCw419FLc7x6P5ux1S70BjdN7omNlmk24fYbs6t7bZPLOtBtbLk25Wd90hJpnyKRdGeCm9o
V8uuKo3yKXCyHVgA5vuZeZOE7j1ZQeBsfBORD7V7/ykgiPdM35Wul65/W5NdriukUIfEG79onZo3
zYZBiO9koynC7QI+2lulJtprDQYP0/df5m/ZbC1icNzyvR2631kcUpUMuxcsMbSRpQ0cEm/RWFS4
CxAx3pN4QBwexGi+nae+nIr7cl6fDAkxAO28uxxzC8JwIqd4KbkCT6hFivvlkCPd8MDXzjA/v+Kf
NwxJc3EGGZyXty/H0eJzQoeMbm1Dd2y1PBOSiORWtFiW99MkdZjYEe/WNb04LRshbcBv8+af3eWR
QhTJXP7/9zQARcyFxrBbXlwtL15+zPKO5eCysaT7NXVNfpYoTEUWR5fYT42Ar2CAfZgE9larav1+
2fhjVh9rZukrBwxKvXVguHRNdj/ptG2pT1lwgIfxZLkMvDkytQeXS6w3BvMu0j06NWmgf1SV465t
oRlcnmG+ttKERDzT8teh5rQvhIIxSYPCvS7t0mWRK9GYhYZITzT454Zzdl024Ib+9WjZ1euhOxfI
uzDHxmd08//aVB1fC9Fv7A+ZE51dpZdHjO2fTQE/WAyyeJYmNnEaxsuOG4wcsXBjtLHdXvr3cpig
M9eFCR9mNO8CYshGEKiPy8ZrKz4AZsfbyfHx3LrWSEAZ994m6FFLe+CBXXPMrtmIw3ksVPM1qQxj
Wti+tKVWHofGxR44H9cBdNT5VzrB4KiQah/TvrVe3MI+oyTyXxMrPzi+pDlTpeIuCIsAXSYJHSz2
jbewHi8UQpxfxMiGK0+a2pOHwnsvQFgcMGr4j76FYH15yfyD2rj33yuPjnnFTZrmJ5XgMe2qK2ms
7uybqN/HLL8xGwl/3BDmFtC599BFLBTZZnKNHU07u8LSSSwEpFF55tvy0oof3fR++OnTeCZeIhhu
rctwy/Ax7krBsNQmjcf6lHlA3gRIFrhYCS/F3JPEboq72y3vHeRV94NnRGdSuB9Hn7Idtl6ekAbl
iAYJxPKK5bUhzEarVLCnrU9Ql+YF971zRZBb4VibH7aJq7bjQAuI2sFZND64i9wEyhcizS6SLIS+
Px+MCqcD8T0/5PNvLt1+eWzjlSJLPNXWFEI3DuujTTJ21a32s98Vi8zviFYKi3njty3V0cssslQi
HPoqioF+J/k2LQX19bz/aqMa0FPX4R7unOy1a+SZWqN2Kdz8X5tp3l2OsWzb9zolnTBJfEwCrfuf
r/v7NsN+CXFiHUjc6Fjne5Th0i5EmtMgyl02oROHF27f4YXMbPtQmDbdBVp9RTq9hxP500NjxhdN
ULl8WJ7oCXfdWJLc42U3t9VLzp1+j1+HYhZQrh0aRXe85bjux9AruPkHKtqrbWF05p3jvkDjD+7T
WtfuVVxq9xJAV2Jrw/Wf47KYGRh8SGKcmn01JifcGPWDISL54D2hUZl2li1omRmVeZ1K9I+mW+jf
6GpYkFTNpwvZd6t5PelxvlE+eD2hlcsr3ExxncXeixx7ctui4T4fLXvT46x96RwdkXTdfCedhsqi
L/r7MCrMM0VHd64MNt+AczR6zkZWIDItsJ93urcXZuuv8zKuDrqH5o5UiuKVEYqOkdRnMxRQPB9X
+YNVYZstNWfnq1h/xi0hdwEhbtti9hIOlkpPkDk1LGs8a8a4Ro36k7X9U96o4j3vRnvfE4OCltzN
33Gv4faK/PbWOJVxpyvilopyiB8i1jE7Snp0D5ToYWNwurH8Zk5dp9WuoTW4Z2kS0WHU2w0ZWP5T
i8ZnHSVD9SodxEUYEG0Wnc14kaN9M41c++M1Nt3tpPwdRlKt4AvXl7TyENEXMZkAbdLfu0xSdqxx
UAhrxLvUUjbXeLAY7jQaVnSo55Q6xk7OvFPqYdOo+d5uU1yklDe85lkDaUTOVph+RdN4BYrnhyu0
4ch9YhIhkAj0Kp7QpUHrVS6lkkiQTxP1UEkTJZ81gGNnoqL7WbooPo1UvxJppj/rfezwmdI2W463
yXDG+Jivm0D0V0QEe692zHuIGM0z8kDSgsssPxEB0Ty7U6N2eDuarcXKgSJhN2wYqPytxkR533bW
9OZRsVvFKu5mLFL2puK15mfizagVpOawI8VUC6Y9LpJ2n/v2nsx19xOr8UQ1VdT3vkGnMYM2fdDN
VLvWknoKip51LpLiW2jqLPtgek27xtpPDRkGqSXbV+YPl+UFQ4LCpkXYfGdndXylsRXx64n8O6Wx
hUZOXih09gycbrXTpwzgapwUB3QHzH6M9iMoKFbrYVqcXf4EM5weGqmPD2niOrdS+IBz/30I9w/n
AUS/5QXL8SS0+xMiGtaFvGfZuPWgrzwUM+tmoF8T8bUiswI8fUHSd9eTgvTQzhvYG/ZdDin/f44k
4J4fchFsXKQ2t+W44xLlWRvEz2YEscN7V92bjqJ1NZJbfEGA3r0R5EF1qLGeaUS791nNJTIfbnBh
H02P/NXlTYkve2QBKj8ub6Jp+irbqb7vK0e9mLW1ip3CI3oecmiFyAUS3LxaARSDL5RgmDlkGyvE
vKpBrvhju0xGK4ysO4bVAQjwfTk49heye07hlHItxpnxUdrhn+V4H5FN7U0ieohTGV9KZE6ben5D
WWlr1NDmO9aveB8kenXQ/K585SQ62V5lf2mug6+uNoEMRkxqWAraLyCSJE6sOLw2JGS8dD7EI6Mr
yqsNh+yFysIfvZL63ydVN9O6im01YoxzW2tOgkzjfTPvouN6dvS4vjKti3ewRPIN3sth69fNISyg
nziixT8+HjRtJNi0rT57V8ZrpTcIW4uIhbue/cpgfMz+czeR2wHKTiSTb9mbn4TS0+JqKBkbWEjn
2+6m0cdvK2gI0zEnsQlVsk1sYaIDrq+TjPIzFd+Qxdm5DVn4Yyehplch1kojd91azXWsG+Ng0A9b
W4E1bQQu4oBzlAAMuzt2HdV9q/QxUWnnwZ6i07LXmXP8nZnAW51hvKHORjAQrM05oK0KZHLqptx7
nDE8RsqcwojbTWbp2rpTOngZmX8w0rKeRlN+C/xnlUc+l2ZSXDw5vMuxQ5KAQr8JIC6m6fAUNs3W
bcdvpsI2WdPrzICby82c9LWEJDV4g75tQsbRgIIW5SeRWtOuo9izjjX3UnGLfNPT8CGMtGRHdqTE
kZnbn7bTYR7BNKYD7D3lKdFuTuhsXCPRXiBXnOM+M74MEMEIcCzzaAfh1W7DjGaQfHRjdIm1Fe3N
LM73WW08u/nwOGTu2mqiFycZrpYmz8gOSAusn7WIMM8s+J4c8QdXJz5+MZ2DSXxjzLjCn1RXH/lX
5vDRe3oK7pButo2Q51wZAjZLXBw1AYtmDKxD3yqkeR0CDSn4ypsCuZaXJLSzeyoT/LngN+ShLGhz
9gmtJQFublV7RMqgw9yMiE+xkwbA1smko45wAyLib5cUU8ODK0ym2gbaJp7tFFlIje3b8EeoGdho
1zKJzp4deCuhUYrJi8EjE8Mnf2lIqX0zE4Q9ZO5FhdcESQihUIxvZNCK6lQ49gZLoEP7VVWrVtoE
/82RBm2TrD0wA5t07H8qvx+vLJZ/yQDOUGN3e9I/VorhD2azJbax3T8nk8pf0il5zh8D+gCEQDBk
uAL4wtDA8qXd1e0p773RxTOuoUvRALQtuV1utkfzMO0rg2pnthlDjDduYoJES83nAs3jKuGCXAfR
ZK+Aa9PmM6fkWILgWEVfbeEEJ31k0mOIQN/a5a853XMVmnFPmGOOukW+NIFHhrvDVdEAmKws7HVO
rtBQGh5Jpv2FRZNHmE808pOHo58Bo6B+CpThMcpNRFShndCgZW2u91NxMoAtA8hfm4JoxiEPm40K
6SOB5dow1rQdeXe2EBcRgTdH8QojA/EfapjT4DfPnpFFKzsirIoC+FMKrGsfmi0jVkqAqes7f5hs
5dBmux85/8ko1TdmlJJ5W62jgVahE/nvdZn8sWztIKLkFddpynyTTpuKtR3dTgfZHTE0Wfbk6gFt
NJE/e6KMDlGJ7cywsq1yFXoLJXdembyZZfpNXQepcZdQHtumcXij/8dq9VeoynONDCzXU2NrgYVd
EWVy6fpNNtpbyyTiHHdMjtESZEHsy1fGuoaYHidfa1p/FCo4AmdcRZG2b5r4R0w9ipGufxH9BA+U
Rv/W9AexI4anOhGfcJas/tdTCh41hcvqqTpY52lzo3OzGbToySdBmQagefW1kC5zIz4Y2LmDGffj
2HtQvpBjKAeloFS0GpM2JNstuFmUza1unRfGCf0CPodA4OwTmya2vhuWKutMNi9xnKzDIR1QHhBc
WFNk40Z/nlqlyIrXCXEew19aqh7mP3LM4i8nuMZjxCpoXOlTXzHZJlO9aMdP3bDGPT7Ei2oTxU07
STEO5hgEjYxcFTsGRqtdEvKVtqj3p96hzB+j/CMUaEVfpFkHmsMJngTBKmq5W52E179V/fQ7aCfm
tAqoI5Y8p/f/eDppVYUONSM0wPjXFhepy9mdTvoXN1aUgIYVHbVwyPcdUXxGlpGu3cAciDH4X13r
1ttyXB3Mgt9jjPznpujJ8YOYWIn8qbllFiDBgi674WXVXLn4VZoUg1IHKlzHPZhF3zxdOAKCOpio
bTFIbTOYW2EtvzwXMfHQWPCm8gzbSCS/FAKq59hsbrZnvAXF+FC7cJYzGMtDqUVEq7l8xGhLUfRz
UVnpQZGPviu66NXqubNQ2we8HruPjih/D5p/6SOBACp7c3zj0IH/J40bRwda6ijAm6DyFOCLFmAG
DlbK/DCBCgIcBB4mxxoZhIXQxXQI6y2dH20i0UqLaR/hFF6nfXAumwxobup+aIgkjCY9Rinxn2N7
cbBBDx0/ShEBjHHlSNHwkk3ybqJd3NDftZr2fqQqCCyeICzc7PGcUatCDRNbeXQijNsZ4T5ucY3S
4cGxmu6Raw6yoi/gj8rfkC6TPSdQiLpkTdTEU4JQA3EtQbha53AoysON5Zgnd5q4bwcgf7Vg2E05
nDcVZ7u67DkfgRLUfoBlsRYo2KrfqDCoh/roLscaXHbf3nppv7ot62wUwVykPSK4WfbQBF9Mt8+e
s0cMyRfzCEFrHZGcExiTDqsC1+/QXSmp00eMyZRum3Ft5Mlz21rIjQrWKpZWfvdGje/UieAnd+eA
TIrCT4+DYLkFbCdM78u5LaT6H1dq10orv/TpMSytOxsjhB33Bxkbe80O76vqazLqK8ixH1vJO9FF
Xxkq3qzzo12dGkitfxDBE7LdgbC2rOBVo0SGmPk44+qR9lY3UHrnSufeCxwi3CPNJ/9OjAB0NBM5
cj2y1uZ7QCPSYXQZtcgFeoeSww8ROptBJleTiX4966t4N8mAjw+oLeUfJEj2kGMUp9IRi2HCLdMS
+wrhOGyFAejdpk2HbUsItcLT/wO2AjSLI4i38xMLVEHJ8Fx9dClTe19Tf5SVbVzyftfCE9XaF/ui
JAxUUVfaKkkFhJrasZ0mWM4yP9Qu3aSMu7zlad/11KFm8/ML4Gq00pR9sqTb5NSCzxDfmMh3BNBa
kJbuHJFXG59g7rfAkq9RXZGl2EM7b4v286+xtHXHe1o1EZ5iAo2HKljzFR74LLQdvxuZnh5iG01C
NTNnB5klpdo4WHxxvLLM7KAZhR65L2Cv1EfesyiHQU0aiuW5L+H8KDc0cVq8LFIzP2Pd2DuOZf6Z
8uZgIID6Yo61It6SZqMI0NeOGqmSg/PRG+iFqMCOfJvZjzH7lswSK2cuOfe03vvOY7OC50fJ3KMd
MYcfjcoQx7qGW2Gk+f2y6YlfMfTHv1bqEMr0XeMEBEKNE9Dpwa0POoqV19AD2EQi5FfRdRApX/w6
zDbRaLvfw58kTOSvQCPGIwPL96ms4H3UPZOMRQcr2UzT6kL5+Nf8acSA5GVqlPtUkoLG6EUVd3YT
/LUPw27IL76WvyZTP34mtn2tOwtAVNWN1cXW825vDRSLLWcaruAli11dFR6njSbvtSIOrnJmfUox
bFG4jO8e9+hVhiMBDGmf+ADzA2fvVG63GmqqxzpA/9/KYpHnd69e6TKZAQn1z6bqHiYTdIyTuaQu
OXDjuvEjots09/aBg6pB8FWOaU9fa8Qi4SHl1LT83GpEIngLDUI1YH1GStZNYO/ith4/ciafXqZP
X2EDvLWjM7lR7RQ+NLSxMdG02hXQ25c/L2aHRJlv2J4YPACUYQuN76Sq0gsLKWNXK//XYqy15O8B
76JWs94DPDpeaAk7z0M7OdzCTXEo+tp+RpBU79wc/HmhI6xP3Nji13WrB9tAeWULuRm9nMx18HLO
PRFewI/ytt4xr4OrQ7DqtWqGZyc35EtlT+99mI/3QznhEqnbY2yO9StOCCiZHoXZPp5OIqjU2bR7
bZXhWWlCB6jlDEHIILPbObWBxgO/2mR0PlClHdskf0z5Yy7Liyr0pCt8UZtiZs5Y0jNOSnQ74apb
NdOEmE4IhPFOvR9HclJzztPSdt37OkrEQ2vlEC46E9lhiqTrbSjREXWWTzcC0MCEMmY3QH8gX4I4
8LjFM2gWhEymZBw4uu9/1jnG3r+2OdBDK6+LcPPMv0cXD/aesgNUvb7qr2CLX2tRiFNu19VD5GG8
XjizQW98YrFt73VfVdBhwU44V1Cc4gJ+k+7THMUS26wy49F6hNNsY2CoBEkXTfQ91frepbFpB48L
V6yOYvMJYx+TeS58Ckt0AqjHmUZNGHoX4/jlN2Qxk3NTieZT708xUd+p+JWJrJx+h+JxTKzXvG36
b9r5r1pnvePNqx7BLThrqAUZ7db56spTNUA68mDzl6p/MChfJXXXbtNCIrVazoE0tJBXzhGkxE41
dwHN/8WM5gc/uamy579+yu6H+gU6ANbu5UwZa0vubmTJHrPG0a6hM6sTZetBblVrXXjJ47KhDRwd
W939yfLxJMhZeBprxwCsrBrKYnFxK5DMMTtpTt3oqg9CfRy0llmJEVUDuroYb2Xqa1crtL8QyxH0
QejYhlAboyBTicWYQkQh0m3ba2SOuvaldYMcd5Qs+VYOvRMbz38/iLCXFk6n3H6SGbMJep7xXpPT
emzwjRozVBwl/oebNcO9Bc98+xeeVSGvhlcoaY6MLsDFpOczxYYanhQ8Ixob49Ok0xwlayY9Jx58
D7cz3/yalW4z+VvRDyNAHcgXQUnrw3C+pLLow5ngpEryezCITBBEO1hqQaIexoaUMM1q33PHGR6R
Q0TE4arx1QR0XqsZzunkRMqkUEaABJknrHs36FPe86DiHgKvlx4dVFDbIA59CqsC3tFMxVjIt0Tb
M2i2sFybGFNP63TaIRoLnbDYGTA0YkgMitxa1anZbMtmgLddU90kjTy3LmJ5SMg2Kawu6ePLxQrB
kirXJ/lFhAD77joPB4IzwjY5a9oBwIt/ryp3WuO1kbs8+zWlpcciM3GGfdhyDkxAMuFEO1+qJknD
tyvjVnvodXqIm9uy751XrbUfuwJWa8QZ1hIo8Ohx28QteyP2fjbXoQNYPkrIeS3ee4ZgoccZTeKi
eupnaZuHzlyLLO9EvIp+GJmVrltM5sQqB29/0cGhlOkjHtsERSoMyzFLrQ1/uFi7pYyuzRQ7B0PP
IW31kwKi2kNKEkWzk+ZB4EQq1p03ptsCpu5f250HD8wcyuhBq0cHTIRHyb11MZhKyBECoiPlMHpp
cM0MYbnvk45yr46+e+qRBNt1WKyy8UhTPXztxIDkO1sros7eQK5ZuFExWVNVghoLheVZ6UwGI9mh
sI5SBn2Gl5DCCyxgi/r6cvE79L72s3//hroCif87ToqXxCMXCD7myR6cYafoaxwAGdLBH9v2Ge6i
vtWSRO3CBemdBOClwxgBUqUXnBdZXK8tyyy2bTjg7/ZqSdhuYL92BoMJ9AfsAMsg64XWs3n0OI8O
C9H7nw04G3svEucrSlC25yapRixb4h34AGidAPvl6n8n6TvOf3H0EeF42HoE85I5ycH5r8AEhjYf
fA2hcnUOz2NVFJo6IMNBzU+IDFkmnvY6oUmQAxH1jWXke32+PJVblzsNPa2sqPQltfMwVrJaD11p
A+LCuFcUrKZCNQ2fSYq5YaiFQRCDZ2Aw5swJejhjlssUQbeKas+CvNnbAZ8WqpPxYrkNdaoai7g5
T+2maPjXbmJLbgUu3hqcJxRsrsa8SXVBjm9LiLBOAjB0o6R4LPyyfLaFbZwHep6w7I3puSoDBiyX
K3neC7pOPGvS3RppVj74cBeeu7ogi7upiOmcd6MxMDfRxOTWH1DMLKNqj3ESF7A5XZfd+i2zIJj+
71+Jof/3d6K7dOldw7S8+Z9uzpkP/5Ft4HMzSEfD1dZ24KvTqFEFG7G/LEQBgRP3jAbhN6M2Nolh
1LDJlBPuEJ3aKUlI0J6S6uALimPSL9w7NEU6IH8kT+CPQD30QfXlpaS7Wc9taUYMVWxMm5JhZTja
MamS+GkElUxK6EgE6b9fIYpgWHV6FZ565e85bbpL2vnGxXW5b9WBpT6HQJDzYihy6BP95lvBdpKp
uGk5N9AmmwhAsH8W5FaQGtahCtS0hZ1YfuiufK30MYAyZeZ3Rk1uxjAf9wI330wQpE+lVp/MZFaF
P8o4y6hDifLGHXzndXq3c8Rg0FnDTecGFASVARJ/3qTWoGHPbHfxHNRDm3IT2vFZFR2pCNxtd4ik
1KlPZzUvDcl1Wcvwy9e6bYF847c3TL+BLlcvtq8A7thtTMKuyG863quNAF7zkRrhEQpi8Fv27Zs9
RP1rGAPiSCe3xyWX7YLMNu4V3cgWh8gJP1V8C0WI62oob60XQ+Ift9IKix94Ap8tnMjGcvwDvGDk
5zNWLvLK+zZkbtzVOaud0ZE/WHJsyy5wCYnp4LrYAsyZ6NMVdM/nmVZhuf1ZDG9I4BrRya+AsXPr
hfDffQcwA3gx/ohAfrUeqeJW+5THMoMDJtKzhRns72Y55vgk27v4ZG+0+R//ugfMKkEYpvM/Z9PW
cLL4Vfbon0PLia+dH8izS1+Eu6E5YuPJmMy1YfN7MJ8bm6sX2fLvfmBB59veazsIZ6NqI6OFUEes
7xN9T0ZE+zCBWVlTkKGVkuMLbmGBd91IiaMbINP4k/02uBLhezB+p35CKkTWygfNCsEYTZ5z8PW4
OMcF4aCtptHAyezDYInueTLc1yR12u/BpaBREp39MMalOA2thlQy51RgTVFtYC1wOqe2fokDyvpT
1NzIR8uPQ2HqB3vo5kQ0pg9APOxHszCbtTMVFmjtUqPoFJKu0bqUNOushYtLcRCKyIaKSXeHlcs4
qPqnB2V8xh0dndW80YCZ8MnMD4Vl8nB5Hrx/dDb9/s//fk+x/p9cHMOxLQ8HkO15pkOo7P99S9GH
srAc1CDbBoPMZSEt+UPWXvjr/w9zZ7YcN5Jl2y9CGeAY/TXmkcF50AtMUioxj47563sBrKpWKrtL
1mb34b6EMShmMhgBuB8/Z++1r9ia2jDMv2elLdaDoB/HdwwZyc1y+wdpkD9O43maDXGIj8R+omK+
eHFN6oPBzsZcQt06NfpHjSsxn/E5obJJo+6I33YCzTgEDTs042CfJNS83+DSwrBsHgWfx95y6LaM
nFHiuGEDClAimiPSLnbd8rVgtU1iglWCzD6EYdU9/eZ9+XWp1W12P0hEuuWgEHSXPKGfltpwiDG0
pHa7ceod8Zl/dMKg+OkcJKHAm3ZZEWtvdoM+IpN4osLaid/a+KiJKnxNUSIb43i2TBridJzK8azm
Xj17VrPxL4vNrG0r8Wk462bXmVk0nNmCfBauax5QBIVUFAcBuizfv4YE/b4F052hueVrojvi5ptY
X0fhvAZk98BqueqTeRvNglVbpB/hoL5NGW9m6bjDSjJse0lcO7i21f4/v0vib++Sw240Xze2bUsi
ln4J24lLzqAm3IWNPRC2HdupeXHNdKajkW4ASLs69kH5EoWj94Ve1DHpPA99H2dwmUSPaZ/k8+4J
SypsmovqEPTVUc2YYHm+PES6g5CAKL23Sho/cryAj1GkxIl4unIrUL7/JjZpecV/zYkin9kgaswx
XfH3LTavvWGwbIu1PErZJBp5NzaROMZF6e6p9pFEtmG8zvLUp6LLxgNlxK3rio02M2n/+6HsvC/4
v7UzESHWHlxRu7I1/LIKBhdYDPtsxGN45YPqAORGG9GTZlBPRsAZkrZlqKzxWjTRxKmaVFR3qllb
20crHBHrz3lDmp/ne6cr35OZtbZwJcH6fp5JiqY3CSImHs6JvS/SxeHvRY196IviZI4BLSGbTBQJ
NfiIlbp4VbSE8oYTTou6j36tHV2QgTPYodeOQENcJ81UfzB6eTP84XcljSN/LTPJKMc6aJouzQTX
mAPBfi5pNCZJbh7Cka+0diTT28XyNPRNOU9+ujU5mAyGGE0+RoN3ruZTIuNW7Vjh0d60rSmf2/nQ
3hRpsU9Ek14+eZ4DIq5jkLVv49Tpl4XJVHK6PDYTpJMFC+Zp4tmy+5e5cXpmfaehNh/PgaltrTrY
xp1E4iLDfoXuoT8YURJozOCgdRuqWVk1wPiFW4OMMwcIYNDVQyNGGYTQ0QhJZVL6EKwZj3ziBFHA
xszrwmgr5xZTwXDHiR15jOzUPepSzTAGdvUeEYUDHeqcNKn9lPdq2KoCNI9KjoG0xMnTYvM42On3
boGQzwBVw3ayNUpiBHixtl5wd//NvOMirsvdSOPqS2EQflW0M36qD75pdiafql6iatPxDXlJSSmm
u/UKCyrMQwyv76bKrkvURO8DqXBiajsNTdZWRc4ERLWrUCkDJ1vo4plJ9zKQRrJtGsNfl0gK8BMP
9Z+aUk/hEmaysEoRtJGAWtsvyAabYy/JPCBg7Q/VhOCKtTq7k1W3wy70jsAfsggHo7UGTuz0eUgs
87S7Mk1gWOarnZc9gVsp34QlC7q98Evathtv+ggCbzXZzkfiExtBoiEUk4Ludhb2am9aJoVJUzr3
VPuOl3DjLTjRFlLJiWzbh7RlSlLQ1d3gkmBY6JTvjMWzL/OcGiVGp864wKznuiRNYP4+k+iS6cXY
7/Ad+OTF1EmyjnSDkT4N0JNn9uWrZQWcNHS7tjEvYbbqvWF8B5swOCVwK+W0B82s1GMSio3JQIZB
IcSayvkXy5OQVcKWoZ/5jCK/TBGBJJFpBo91gd5y4oTZVdObHYYPBqLW9ScejMbGJl6gV0D68MfG
BeC5PunuRdVZL8D6p9Ws6XiOQgX7Rc72AbM8RtIjUl0yuBG2339lcwQsSMZSBhXyhG6620+JFWyX
rs/yVEz3iM84q9UUkfm/f6Cl4Xiz9fF5cl1tG6iUKIX5zsVXe6ypEb1xzL9YQM5Y/NHJOB0aeiZP
YXJO8hB0ZUw+b50wARNmt2ezuMFz7O96joX+CvlP+o4OlJFHZMa3xtL2BVO4La1uli1dNajows1o
ucm5dEkC6Qtz1ocmFsNFSMIkPD/Vn0z2PFfEk4nsHu6wvvk8+Q96/L1wmgCZmxlcnR13J2Zp95DO
t9ogg2rNYFzslhVkCCGfzX16L/RwZUvvxtgFaZ3R10RwEPpQZLW3WX4iLFMxrL2krX9gJ/IR8pNp
zErnkz71rzCTNoKo7kQNgJfaOC7b9P/rDMv9/5JO+XM45f8edPn/YYYlzvWf6pm/ZVgem6/p+HPm
5fLznxGWhvcPmh8eAZWerusWtfG/IiydfziG5VEoQ9YyLGkZ1r8jLC33H9hxhe4Kw8KUxrHs32mW
pv0PElukLh0dH4lpS+v/kmY5/x1/SbM0+O3OLNUlSZNMMYuszp93TUJMmDVID69dYUqoqx+jKEBq
B+AMdBKVVl2eXWrXfKZFjSyLdTBTABIdkh5a683TcbS2/VNt0UXtoQVVcfibMurXFyh0T4q5RyF0
KRzLsXiTfn6BcR8IqXPkW3lUKavYEjGwcq88xDpgSr4QSCo1zyKD0YPyok5hEX/nONs+gWsbgUMm
1c7Fo7PJSDM7ZdbkIyy0xJHC+DcHIJsP8ue3kheou5Iesm1gBBJ85n99pamuihahx/SJzsMsTzsd
jlvhwOQJ67Y9xkH9MELPIkrNc94mX7fPaqRNasHP2HlBIfDnQkebWuvIx4IXPU0PVo/vrGjL8Qtw
o4MoP3w1CJSctnpszPI5KE0qwNbDwhbP3NJGjt8qk74k+89RLbEmfhjlGzpq7c1T7xxSGGBVWNRc
PUGNQei73zra7nOCmNX1mqaQDeeQ/F69S4uTGtw/tQaCqZ12GQ574qXpkE/9kxa3nHTxXH2mCrZw
fH66hf6H3NH58v/1/ZScCLhlPMo6rtC/vp+TJhA+9gSBlqV26zFfw/Atx40sNLCCHlmCkS+PceUf
aelxoq7t55He5yE2sD37sTM+uF77/pvX9PfPmF6ZbpqeY+nmfOv89TXhLje6KB/h8s9JHH2tDZd8
ml7LYWruEAbBWBuggkzOY5eUf07AJNdLqz4r9LeiNfTftFbFL3cvlxxHDE+6aLoc09CtX1qrNdS9
lrRKiJGNXm6XDIXMifsdSBumHE3xwRxhuv+seiC9QySzsmYfDbl1XOooQXvrbCaxQawyrgNb//B6
DCcMzhXy0+K7X1o0egbdWHsURsTNM8EzRMJIqbOKrQFsadWXCnyFSQf5//xWc2jyXBZBiXNZuL+8
1TmU1aQaOOSoitLHq9FYGWOLZz74xixuVst1hzxrxxfP/2r1WnLuhSt2udm466yw681/fjkEDf9y
MXqEDbseh1Qh5qbpXz94OfpOwQyD37+QwkNy8gT3KLIbPbu3jPheDoH1udt+BiH/T3fArx+vIVAo
CtcQ8x3AiJdd4Oe1b+ymGMcw2Dy3yPEkJywmyGvXOUyPmkZ2O/EpAraHF4A+zc+7p3bC8ZoJM8J1
/44nAJmQId2HyjLe6fr4x9Bg3pk5nvWbVVrMr+Snwy7dJj4okzqKvcly4dn89ZXmoxHlBo1D4qbM
tyCJDOhdhnk1jO7js+uvl5raV31pvlhFshkC6T8i9PchQLQfmh6jCUVJRiCZePP8hCaNTREND5o7
SmXmaRka6Vn96HUtkNAC7jyBHbehHF4R8qk7O0OYNzZG8TZa2Nn+80cvfr3pBWx8g/GFzvaImfHX
mz6vq1I2AH9Xsi42fe4nd+A9k7vEw0NDc6qyxvK8PLhGWZ5dKvnPp8v36Jng2ZCwvOu01q8c9k5m
UGnYFdConVAR4M+zbfPh86H00z0RO9Fv/gTH+vX6NfgLbHosdBwsfa47/voBRb2IoC3zUtI6kXSX
3H3fmPV92ijt3ERIsarRffYzkT8pDecx019k3Hn5g2OQeJj/jZNA8QQyQTsXLkmBaFy1LVlA8VbV
TXWPHPWzlZcUzo92FPEFaZGLmNefdpDNTlrUeQ+tXXtbqRXvvkSSqznxl97v1XPnuZwHBkJf9OFF
6gZ5VSizPbXN3FEerJbDL6SxYO1LnUa96+ZPmW/eYb52D8oXxQ60L1s/cQiHUK8+Fq1P4gTDBiO7
BhnpQqQcfx6E7mPHgQJy+HUZr6e9AlJghtcia3Uwecgfavgi6PWyCYALTuVS9d0JFTKba1nAyhc4
zpfZuxq9Z08j1y/VnQD8jTTfdCZEsFHR6FVF88jCP91i2FaDwaS1LBDIsJgVd+UcfecKBlBJyqLN
gAgWESenAPvPIbYHZFx9GFwDdAUwrHtUZvzyo7DASDTRraX4gFbuBddSPEqjMa+tzpoeAZEDMJnG
mxLfBMkGTrhtHSu+62Z6iIe7d9fNQ1fMAsWdPfVr6SXqmblWt5p8R7+MZCOqnWFpJYBsTUAqQP07
YYs8l6PAs4AfT2So3kHc6LuKVuxK2LWk6cxDNYHd13xqsiVsNpbDZkAP8IO6EvnGH0ESfClEg9lc
6h4yW59Yq6SCegxhmvQEL38VdXtTIClgmrCICVuY1xBrMfLAhkws60eBoeCj9YJZjNIEF/ihpK0V
2jkoycsM568KVP9J3hYPTfyh5sGsEn27/VwjbSObs6volOSjWx3sQtmr3habyKuM98BDuO3k9fTQ
WA2D9znfMoF3CFFGmke3E/3ObZC4ayMewjk2xCvXkt7Bvp9HVmlhZTep1Qffp808Vd0Hc1nCMWSD
IE9X1Tluu/JSReO3sjCdP7K8gmekXZcbAa5N8AheKCyK5Kz0FEE2l3BjlN5GX2o5C0DXTQtcG5h/
jyWwM17w/WQbMeDCLRwP1mSs78LAv5/4CBNgt1F/SiBbnJOewsjDMbtVs/Ky0iMmaR5TB90iZwG3
zFFgHTtID1AH9XaI+oUydPlPK0LvHwgwMA8GwSdo3F2HEUL5ioQrvsCxdnaQ6Jx9oWNLDOvpVGtN
t4dB4m4jPQpOE3lFW4xjNj/mfpT6aJ8d6uygR1U1P4yhmQDeix2IR/meaZL9tPxuvXGcSyY6ZLd1
gyYkVf0qKhzcADTpd34y/FhwyQkEkvVEH3WtCIx6YVtsyB5Sznb5r3Kjts+xWRB9K5sfEaaVjR9o
ALv7uNjQ59NXXtH4n0E3phD5iuBk66nDk52hq9/TQ0iuJFmN61pM5c6arQVGFrGiEK227urw1JjA
zJPOzJ6QigGvkSszIQFz+QuCtn2Sqt3Vc2Mgg0CPtUl372EtxTSQ/PA19wmZiwtj2Jqi/R5PwKBV
Vyt4CPRcy2o6t7lN1CJUN3w3Ce5q+FNH3xrVtjQSb6WFD6ZbRnuwKt+CwrbeZDl+kAB7tFQ93rcq
TuDPEfvVweIK4d1uUbX0EDamO+nr6R2SaX0XwwLZRJEePwYzlbslIVlhVz6Y2eCfZSPbg/89SAfn
CBLGvU2wR/yy0s9prH2Juw65tMGotOvj4YYQJ9r1s6V/GLydG/ThRenkDSLbowkfGP3H8hXdk/4V
pNK7ER1T3Z2uVQNLyBpDf/25w3u5cg5NoIxtCPZr50xZ9+wGslybZvJS6lH3yN334YIr2FXojPZm
ZAS72BUVcks8rbodOtiNO/9czw+QE/GRRXq59mlk4qPn3CDwIuvm8C2yLTQvJamMxJBsLSRrR24b
G/42UWMmY4dVsygTkuDUTJl24nSX78fcxi+e4gks40FeTeBbKzJ+o73RlESEl3STo+TPKptK3L/g
JQmvje4YYStIcs1jonWvOrXdMYh7cQoStE/KG4JHqwL7C3OjfoVv923OOyybGimvXea7zgQcGbZ9
vvLLOnxiRkMDezhBUuyegfk7O/uElgR6TuYT0D0z0iPtNrT9nV+097XKuMmFCvc0yRmjz+j8OfEZ
Uga1YqgZ6rIcGiUJ0Kso0NdAXvt7NXP3YkPdCT3qiRpNPFTt3kFi8vlIgCf1zIutmJm5zrFnX2rm
na13SBzYUTc0xSBhpaO8WPZ51A2SaydJJK1PfKgse0LcelwVjmEOcGolsqkTN0R7H9kIHHGmNDtP
L6BF5Iz6Dah0lZ2HpzJS6Q6W8gmHjvlYctTbpAFQvDEu+n3rzdLv8hC6GPSSLrksDz2SyjUedWtV
AMHfTwKtmCnL8GIQqwjpBDcFUcXXVE8TAosiuc1sNIanPA7VpZwfbN1N1p47DDuj99SjHUiXCNED
lNBMq8ONAuL0ksWld8hM//Y5QZQV8WZWRgBQK2GJ4R2RfXAX55AlDNSKPQq/Gy/Q3YFfmGjjR7da
6w5dAeilEPJbT/G09ua3CEmfuV2ycsOZBQ/nGPNQOJ2JMUge7RbE6Jw8gtiTRKtKFsciRhwIbbbZ
lV527e1yDsqZ+mevQiee1SmRRUapbaLRrPEAOfEx0QV9fgS+OpODCwlY38Oc9niDz2QyW+tpyalc
AggnLXipcrIz4OMbj6jregD5RnLIHEwNft5aaje6BKal1RA+JTY8VRMDq5j/t44L+4ZwNCItBqWd
iGBPNmXmY+GBALpWrLLrgXBh3C9e8cYNvXOwKj7OAhhZNdkNnYaxQoY1rzZx8JBFJtdBbL54SW/g
7XgcBid5mHT3qcX/vFkONF3a2rDUFrlw2d/3il9BFTNhDoTw2qKffc2QescRh90bViSmrh7VVOEy
7kPi3QSkCWU5nfhFf2rmAfgC1GudBe5v8nzKn8qBaSnzmz9zYMIOljMEjINNe/+etG4IdWiTiChz
HMV+Z4PyLX0ylabOXxs0fS5G5fc7Duz+atHNTcpHHun00T62pndgmX94aLd3gpxelPZFE++ZB1sc
oyf8HeSW4KkK98YsipxS+I5NFr0MQ/tuwofw+jx/hsxHnROi40UareT4WOvE5kbMuNC14SCwLZi+
bcDH9Zuj0DyG/cs5z+GQhzJOcjK3HccQfz1GSIcWjGmA6gXDc9InT+yXJCoOqguK8ouphuocEp9S
VfCFO08l22V2vzwEqbttbCsg0bz+trzhYSRMAoGINhI9Iq10+k2/5m/HUse1aB25dDkFq/avLTnR
w7LwvX6G/qfjemm+iynyD2qW0dLpv7M6p+MgVwaQ8OnA/+d3y/jbr5fg02lgkv4IoN1zfzkVe4Cq
JdGXzSoBEI/vLQp3kcQTEBltvS519KFWWKWc7r3gHEdS3SElqrx9iOZPyEJeYKlOh9ZDZsnpROAJ
YKDDcI1c2xjAyn9+sZZrzR2Vnz9coQvbsyxOEZJZqvfrhytAf9WW0eh4P4CMgT61hs00h0A3CSNP
bVkDurqFUDSLEhyD9EFvRA9aBuP5qga7/aZRNLxO7TSselJr1nWW4fcKBx2S1bseW9p6nCVQjY68
11obgzHha2LstCFPi4GM4+yCMWvOXqZHR0oHD+yc02yWp6no/vkPliKWCIPCK6AeaAatkeFw8sXF
AtOya2Rm3VyS5rYMQBKqMnyahUqfy4EE1SWMvq9kjHtxraHZ+EzXxJcDfLHxxu3gzilJDhU8mVQg
oAkkuhdZOQtn/PIJl/+XyG1/+HYyd/NgXliE0j2YY6jPLdzdBJGJEfe/HqIsppE+6tW+m6Wzppx6
xKhSa46SVh2gtXZ0gbIbzHPHdmcmGL58SVKkcj3rpWoTkPPpCAMUi9oikrE1TyJ6nRKGXRF0KGM4
m1GdfEZz5fxFRD/Jh0mCxvUdYGPljLXAqOftNX+8N/B2Yubqqw/Z62L2Catt7mRfMzIa4DvxoJmh
ukYag2q9Ztyccm8vKrHl7aHK/+pVfX1wBLEEdhUSbu32pN7GKzR64xfbix3iyeg1OcGIZqwgl6tU
zxK/2b0Vr7Xvdq3jVhR+8VB09nDGviVXWlvOGQhotZeljqqdSmi4ZlmNiK4xf4y4N+7HMP6eAJJc
YaVPb64cws+ymXrhjpMQtXI0vBZZEaKmxzJCgsvDhPrrLozbhyLzhm0vcS8a8z6Fu70+ufVwsM1L
BxH7i+ogbiJy8zeYNVP4E5AnYle+5nb0bg/YcnAhFDuOfPS1ZIexPvaHtRNXby3unesSUdplEiIy
t/5Ry6LpEAN3+/y40j8CJHGfq1+WtONODyFZKyOuiDot+6uaew04N4NdWOjWk0RVuNJrmdx5rb5f
ThKOzxzPAlDutyNdjlAXL7ldCJCLZMtQan1DVZucQkHA6aRP/krmE1BpSE9QAJMHqpNpZP/TOjG+
lXW7l3FRbY2qG+74Yp0bmf29K03UJBId5Nxyw5ANhA6d2iXsLRPgOmqLFTqKaM4OVLco7bQTctar
KZ0fErTPG4qaY14kx8+zdtIzFSAG532KBvr1ofFnOvtOnKCm36RnB3DC0l3luqvvm0GSlYeP6FDP
X3EI0OA2od1i38NXqmfeuRsJNKIMSO5k7R1ao0oIGZgUMZbduLPnBDIL/D5SiDEaN0Vto7cbTHRU
hN400XjQe8Pe25r/lGjIt3F4v7uJ9iTDbPpS2+Z5iJLoxe8T44S0msl3oh8qStFn4lCotGIrupFb
mt9rJFRIVb+gMrV/6Bz/uxyt4Mqg4tPAzv4wHI3UD/8qCie6R48tnzXsbm620adaTVtQi+2u13B0
l0CFONTG4SMYZ+9g47/fjGRdMOdjH2cos8V6aG9FDfZBmtI4OZJYlMSz+nXv+QYX3UhevdtlG9OX
EeCDjjy8EvKimtNRGQkRhJhW6PnbzqRHfFi6VFkHVEPLteBgIQ44FY2LwZKsF25D7uG03qX5tzSz
P/1cSaaY7jg9MsZ5AFj3g75y4+QeHamzXcqN1q2MA4ZEi+PJfLMRQIxecrjXYaDupURKFMVf0Wo0
mGVzdZly+7FO0navEtT27SIHmSaYuo3yXGCEFfKXpq6KK4kAMHTnryIBRtWyjBMuSEX8B8I24mYC
9g/M2TgqGnIsiUB2g/t0mCi7BJ705WlkWjVnwbw7kjPQ0jca2UTByFjzdaJrA4zTzPI3jAi7Te3J
8EASSXU/Iu1fJ/p4DGu3eQa79G2scC2BAvMfmP/j3tdgozdmvmnysj7W2Ns7CHsrXQ+rs8953JbD
Qc9lfBe1LYO5OnlfRv60PEgptVuSCiAQvTb91oTp9SbCaieS1gPx63t3YRbh++RgikycpmEZvyy2
kuUBOORMYb7yIsJr56ruOUSChA85o6QW8s00tPQIHgm4gmNaeLdrOkPExe3HlglO0g/btqLrMBhk
Q0CvA1wMM5F8tE7buFYPENA0yN3zNVZDgeexlmTaRLZBMweY+EObThgoIU7vlm4lsZVCaSX8BbHu
Sch5zMcgPoUaiUhy8E4EdbNyWOEAficIHo3xrfaFRW+oDzbCo2npxMGFBvO4zXUv3XpD0q+SaPAP
XjKlN2AaG0N15gloFahvgDCUO5BYncnm8KSQxpV1kTy6muFui6BKNgUHo1Vgjxq+xzn322JyEMPd
BjPaNhfLJ4A7IYtkiWxXJobYTqqP2nHYnR3vz6GwEwjxenmOaQXiZSqcPwxh2mx7brvVzaZ4Zo6h
r5KrDhr3nU2YCAHfCk/kccbvli12FiT1TCc+c4kaHoJl2osNXdc98uZxnN9XPa642IQ2P7Tugw9R
8QM5GXdZ9VgVQ7YJ9djjnmjsE7m2n8LWNhvNbRRDxkY6vR01w3tJypSwqgRckZOpb2oJL0M7X+1M
NXarfg4DtBL9T1K9q1ODdFnOwhZ2pebm0ZSrZOBcQVS9xoic75pIQUbuDXHLbGcG6bG2zAS9cdOn
drQddIJfFbNp0i2oL6uUY409NWpj9RJ1tN3L0yjCp09BV089s6JhHm3Yd+t9kSXTdfmKDiS3YN3Y
5zCE2BMl1tuQqV3VhuPOVdh7Ah9YaDg5fnNsbLuCX2Oa9/Q596UIuqswpHMnJzJe7UDcjTJ5XxIA
KcqmI6q+NzMHlBsLR7FF1FsDky9gH2xYrtaQ0SBhh/Wz7lWSwLc8KCIaTEs37pdnTeVYrPnqvdJx
WxdGHcJtjeHpSQrp9djbxu7zeR4X000JVG593VA5qDc2AyT/AsgcR2g0EFan3ejnarflK3xM2gbr
Rs/Bsw73/pQgxJpz1HqPsqDP5HRe1ICo7BQOCe0da0AAaZ+wJGgAyXh1BmB/UbTW55hEEeTFI0Cg
z72e+yi9NDN7HtfQpsT7z/XNurg8LDuyM6LyLNihOAAu5QHMm60ahvHRSFV2L0byyEKgmKZvXhLC
HR5c33fvIZq1uRsdApAg63FeXWoDfbSrwuyElXU66EEMSYqLhGCVNlst72Dek7hslM7ITG47GoX/
o0lx4sXczfhDxkfwygmq4mD3OUxobGc1pWP8hCiNlhDayY2lJg+/M6o+U7nkR9eR/eDKxiZELYUB
MEjriHpTouwtybbKiJcp0PjhLq8OEw28OysrdyoFSdPrVbohWiq5mo0tVnKK37UYNl0zuBBsHCpS
4Kb2k9kWeGU9VrGpwxoeY3meuyLLA2SVc9zMytTJDLd6EDh7RZRbJ93qobf0ifwL27rCvTKK8hUG
0KZq8v6G/mzvzHnKfdaGB3sE3bEItRbJViU1dDIeoUcK58PS67TnbTaxMCWjC4l2gWyN8/IgyqI+
mGI8Oek0ntrhrlBBRT00Qf2o/EZy7Elp2rWirDfRC7O+5mQTlbFyyoq2eNLkYOL5NywM9p3lauOh
bbBmDFarX7rGbS7hn4Ny23ML1+XsVBquyMz+1jKZO9eGbZEd7a1KkekPnUFkgPaIsVnuIxLFK4OW
1PJABO9Xu/dKVkuRjadiBnDPNeBy7ZkZbSeS5eNj6KCM1AsuJib44dZQtnWIW/bQUrOrx8yLxMHF
r7U1E2cdzXazyYjGu+UrD29NRN0ENGfAjTMvBsuD4UBLV64iLsjtvsLYr6592/V3nWo/JKrbJ5IW
1pQ3zaObsLwQa4s5GM9qmfinMYj++JxDJUOurfy5OqEfmG2TgcACBREJnLU77hJRBnAlHDDRuYi3
Qyf77eJAobcRnlvRoH3Kv6Ilsd7n0mrdovNYm01kbPpYD87AVeL9WPus4PmA71D3NiTaTTcXFDfB
klnPSId/jEaf1JqQg5lfuxx4Z5Carxn6mrAHcVqe0hI+B6oOd2nZmhtES8MjH+U5noT5NgWJdoxA
eW3MCjVD0FntuUqbN4SN43MXIqDuQ7Pcu3ZmvqLFucBP6Hcx1tprsa4MRn+rOmHVTYLwh9PHL2Uh
3S+yo5XQIHc8ywgE5byPnhs7Jrtr7rf98yk9pOVp0obuAUbPvjKpd62odT9knRiQoCLjbkhzHPx9
981vyA/NOOsBAQd7UNZZuJOtZa6Xp55pPkWWXV4rgpQw63MYNqiHn7s44KrqoAc0Sc68hbivLRRK
osqBvwZWMnHElOFTWVn5PgEx3MUkUfizr3tIM+vRyNx3EsDzy/ItjOfYN5htraI2Qxo7/y213Vfk
IVT/fFp4dsXcWtuOEp+dRYLXh7RgjXSTxqR6osMbzmCDTJYf/AWczeijFzRLVmY8ZM9+0zgPbK7Y
j3kWZVPyrNaVHMZV61rNPpQTd0ZaqluQR98lnRvaTVygqvTbUz+Ju2mcCJslXDjOnK0DkEiDtvAI
jl2ts0r5Z/SdZKRiuaj0Oa9wOmTD+INkTQK6liIvMkhplpQdrIuNsRc668KycAd4Uzc5i80M58tX
y5YZVbZ9oaghHXu2NqZTZ1+GmB7mvFzPoexViuEBjQHEMNL33ger3482hnqMA8/2kKFW5QBOPl2t
fWTEXqzGduxuRT3WHOTB+KiYI2vRc6qIqnAOrGPHaHQBdTYYbim2voPR9w2q5URejFDwwmWivjp2
d6myfHxpVZujf/fUsRM13nwKGZTS9QOVd37LOt5XBfCj9HCkL2stWhVOrXbabNtmA4SMZsW/H8ya
1MXS+Gq3jcYG7vLhmUwADB2UAogf/DEuhlF7puq7/E+N2Nots9iAcoydDcQ4SbgT/alNiLP6hHnX
eQbdCWoD3gqXVkgeRL5CQVX+aYb1M6ZZ9SQSde+0KHb9rgQuWOH1LbPKRI4YmfdVNJD9m4eE003J
5x2QzneFCtoKFHK0a8GkN5XZXSfHMe+dMLPumWqFzK9d/L9hdrTYYxGKc3VNpC8vg/kIiWMC6vja
9hyFVpigqrUw1fdmgMEUt6GerQuD5oRmkN3qB2//nSo7hJ63LcC6rEYnNeCJGsGxMv33gWPyqo7y
9B7wTbEDkHBb0k2dCPxxo5jWl061QZT4sHACXK2qz3YFQG5poKag4jYji3K8rhg4NrHjnwktCDeU
UOZxac+7rQY6TKA1mvJyPLrowpH55avKHuSPa6NGa+N1dbVzYte96PrNJXPxUau7ddYa3TO1t/4Y
1sUhCDxxXRZmbHHaus+h4JkMQJCo6dDzKFZLlbsHv/ceaD72q1FE2dWaz1q8X2uLcJsVCkJ5z6WI
+yobk/Nnp0JXXvLQz6vPwH50LMa5jLSfEPHWh7onpY880nOQuRfLGiuMZhMxZIGR35t9v8rp29O1
QL+zCD2QtpcHH/5UVpSIluBXfE3j6Fi0af4AmbUkxa17GZOyfTAndnStZZrsQLGnG2jdpwnu7LZK
rotJxBRqZ8O8maEK73nr9WdtmNBu+bn7kJOc6Nu+OhAPgRBl/n7n0HhAgHNcfmr5VjwmeJMh2BEE
BdxumD0k+mBYj428Bb60n5Rl75Igre5qky2fyW0Ahw5hw1I/geO8Kw08j0nptIwmUOL3OvVWMZra
+vPQ7vaoISjtGeO2FukScwWtJMuUO5WbidjzN1fYH1NMCKJtJDA6gjZEt1EX14z5zhb3PqLBudva
xmgxCC1zuc0wKrXOzkctpmYdJwS54WLnXHHdfxF1XktyI9my/SKYQQXEKxJInSVZ8gVWVWRDqwAQ
EF9/Fmrs2n2hTXPIbjITYodv9+V6vpBehIvBb1HhpIqwItB4/rUUpAqmcj7lFIJY8kR2NdsNqRWf
gCGYNFsivIihZE50sp9lq2uOa827Yt18GFhinWc6NG9yYp2ECrznk/2qKcMM8p7GpF8D0dC297+7
IU2HFjMZdsPuh2EYk+Byp7Ma5m1UJWfGHowizvjI6Yga7MY/xCy5DqbZglugSDhJy2/IHm4Ayzz9
tusFgDPvxiLVX2tmzx1Rc3wyBabRuuT+MAS18GmGxIty569Bly7aDVU7hrlZfTUjlTo1C4VdBcYX
NhGaufgmMyL2eWE82VOGskeyqBucew/G8BWFiMrPWB19P0X+MciCevp8GBU7dBDzeeg16TvLosK3
73XPrnc++yewPDlODGDFKPgPvsVXiQbv8NRuKUMym8k9VpzuKXduRbRqK0kkHw+SzZsinnySuQvU
jFbDSiHgoR3Wqs2ijM4536oOsyhKzCAZilRaTjvahNZ9rZUc0rKvtG3Fga38I5WqK24pF+KsAjVu
6sQwmtT8YCSlAnPlgZ7KSwxqbmd5T95pqIYtLaS9s8/Y2/jIj9lQ6ackLnYa51RW9f4Q6hzdHV8L
dWInO0ujL6tjppwnxarNGuCM1Q19ufkZgguaYl3+NVrmq7V4kTR+hBYCMK1T5hykxk86dawHTfMo
ZrFdlF0cFS0tMo43RiN8tk5v5wfkpp25Di/2ZL/Luf7M5l2l5RqwobrHSmsgH6qfHr6LPz/G2fiT
WBO5taHuOExmIVdOdU76e0ePG0LeWoMC7NdkzjYfBjCoPQfof6k2RQ7fYbekRykp/muK+q7KvKAs
34dpjvdDhkCSZFA++rkQiKwYyVdt+a+gIuTix64ZItojaRccY6Q+XxztCSQIvl/qvCB01hSZTiTR
pFaRlPXLicGxgLSWjE+Ydcebm3IS1AsiAbNkyTIvBHDo9YkvvYAawK6CXqQue9l09qtTFW0IpFAk
yECe5VxqqGeB5YEZa310XpKrS7BmEpF/WquDyXVWZnHkdD4aoeIpo0+mf8BvDnDSPBGnIjHlUzKX
gg6y5WHWfxrb+yGDuISVxayk0iaLCuawdaXFGmT43tVlRaUgZnFrjupKc4hN9vwJnmSf96Emta9c
r6KxGjmdx+5X41R2iN62wSQ4II4MXFO//PUJZke40mifX3m5zAq9iu7IIcxtduRuUhySTN/2dJ57
dqgiEP5FDn4Kls0leOfOL2UJd2x2mGIbXg0ukEAfk01tkhVb0e+SaroC/zMOZbn8iwvCzyV6Ix4T
WIsgdw1txWMR2xj+eRk7wqa/65RoEDTBeqV7LpsmsIUaH2Ixnrx026pX+B0Vdj43TdqthtEP9dwg
Aq1B90b9esbxU14Juh8GjUzvyk7JNDFhjWtD7bxf6zuDUSak/pcdLQBQeLSFOYXLULOIX0gTdrXg
0ZmXARSa56Vtr5OfnbKuP/cJj6e2Iy9HgOEJWgHREZ0ng9mBhEKPPILZudcbfzxb1akl8nozcSbn
RCX6YQMwi3bv/W2MpEKbm3kG6VUXrR2f2ORQUWCgTK26+Cu8tAeROkH7Rs7kSWUhMTqK4jSnyCNN
oysldp+ZAKG16u1PA0+SymnZn01HPhjja6wbgLkKGoIGrbwrHP/T08GjWFn2MG7407iO+To1NikG
xRmUtvl24Lvg2QxYUjiW/vqdBwnfe6rbFHTamlbHcRLhPPJmZVHSj90F4xz4V3e31Gl3qmYL617F
iVzZAAqtHALakDxrOOKAiuSvEJfp+Uvs8iSdLttLVhzRKN03nAPuveA7XztaSkZRbCA3crtt/l87
b6VQVK4x8AAYUrl/In2H3axTMEtopIyn/ECLDM/vmV5Ha3SvTmE9p3GDVGXUd6KFUObk1QgCCJPy
MGYW1NfRIiXwjegDLLNp9m7q4CxIxuSiM2LwYmiPmoe7AOYvdvS0P9SQ1JzVf0oJFp90AOWZLm94
uLsA8fOeZ5Z+sPmCzA3oCI71r4kphTNbD6VzNv+VLKXpaYYIAXz4Zgp9OCFKAxJMjWEPGJuKnHh2
oqH7jt222c4+qHgjNt2GvWtge0sXGAvMyAlqXsjRtGIvAtiUxMxBL1G5GrZBwBdw0bauhn1V9UCl
EqUC33Ap97El5Ot4AgfuQaUxYTVGSb1aodvCIx24CWK75lHa7L1wXNkeOBpVDjz6atqze2Nfdiif
SX6UHtxqisbZRxfRQjlwGFdVd/BiqryrLHNumAC7hCjrNN/ihbGd5scu7CZT7q2WfXhKG3hFqtHu
6GRP8neYQeEqTePAG3AMlpp9diaHD+yL967lvAuRvJKlb+99ryJHxIXDvBwaKeEmZ37UtfRDZ/Eb
sAv8tjR49X3C+GoLsKKJIx5z9aV4WIWykV+VQdFDBV48xcNJP7L6qSeTsm8qVHfWRvVlVP6TJcgZ
uZ9FwqufqoVqd4kzGsU6C6YeKlrsxMFM5v7oyP7VdbEXWYS05vh+Le0ldEp2yqAFCQDTAhcgwZMr
HYY6yu2/lmLAYEaOQeEMF8PK2HJRQrXjRVIG8InTw5ho//CO43iNjbvGo7c50e4kx+AjZq6SivFX
/toX29ThKeUcXVZEUVS7ceUIN9WScqwO0AeynQ/A58PhFt2bZFpM7KQ8kFiZMHNghJ0hsrE75atl
jYCpWgT0kFe7ruP9tvQoIclMmzKZJ9ob8m+A7EUEFOw6x/7X2JvzbYH5mfuUpnawbSrFA7WnO8pe
v0TGEOc5ruSw/uO58o0r/5ntfhkZ5DkBDqW4dSbdfpDlEJoZc1qFfTG1c9y2y/A5MWEdPE6S6JK8
Rld9A0dvkNnswfGU2sVt2+2GpKojVvEwVxeLrxJ8812++nhRuz8tpZW7Tquj2RIPlPJdrMUs/5Bb
bcBc8zks3heVyFHae6GlD3/TIeWq5hRDkponsf+MbdiltQFr5Nw6dlDU2dVwSupikqIAWJayb93w
wCkBXcAENIcQL++5UChYKZs1zKu5uGo1S8ohZ4ktXZaVLS0sNFUp2Xzo0wx4q2VDLMcpMnVMuZM3
mscJZRFn5nDFAh8viHyx77wNIy9ye6FawPNHKjMBopXQBYR6Ne2mBz2mP06CbL7Nbe9tfC2XoSBt
mCFwg76SmXFwiVJ6qDr8sMTPNsS1InRdpO8GL9wsb86Eik+DjYWc6R12U/7UKnrASqGzqse418Ya
V6RGJ1Wll+2dtpyy3ujBApZY72Oei8x+adaB6DLpfXUG77oSsztmrEy3G8HmbV5lNtd47z/ayeaE
Ls0DW+LPTRMq4+mnJS4d46+dlZmgGq8sXEVOJGFiFteBYKIRF2y4pu4mq8TnsFMWVEHmP6UO5Kwx
gKGwMt9PEwgc9l1mkDvpo23NyXU0IfCyPl5rJL8hplnLqPozJyafuUvhim/dr7juBWIGD1OxdExG
On/YWj5Cw38ta6c7mdpP2lIkFXaqNCK9h01Jx23oOvZxUOqt7WR+QAZn9ALQs/SYzrEctMTl5DPl
ieU+g6qfSV7ftp/WgWZtF4vnnJ1pm6hLv78wA2uw3rlveavnCcd6vqllV+kdIQNqfex8+LPUSj8Y
rnG0LZquS390g5nLAQfEUa7zfMC6wB0grT3LNpB8w0Gs2V+Kz9xjZ7gHu1NGmJoKk9XKvWTAQTl2
w3DCkTuGS86joIEMOA2AeDKfCSm/qPqcxy64SDyA7Ca7u35OcCznYu8PprWfa5qrIZdd2CQgfAID
qARCFHVvu7EuyuOM2wv+2F899Z/0xln2ZQNnspDTyYq7d4IWCGGW29Mv4Bo7fzlYKwZ5N+/BNLjg
8X0vyBEjCnxWIGnl8DzA8gis2hK7yho+S7/WnmZ2aBnRKMf9rqve/9BdTExDVmXBKAbOLsMIz10K
7MAJxGshyYU4pCRdNLWM9UtCtxtLglhyCjLMMMb2DRt7noIetuOh0C7OkMe0Y2cU7WjYtQSqOGR1
+Nzg9mJnCLLZoM5Kh/5clhnLgRqFGYsSJUWHia/YIgYdQURJ984YA1vyeoiAGf0Esul35BIfGheb
STc558ynaYI+9CpssOmp+S1J7SLwq5RmbJ6sKYmyqGrnL783QarnvgSw/I9BKz1UM4WTUPqHUrE2
aaCv51lFlsgzHnoeygePTTrisBa1Qp35uGEwu3S0jPGjNzdvGeGskDAdBQRDtOI+CagZTgkYrxiE
utAz8PJ7o/W39dAuFs82dqy8KJLlULJwIUQxYPCOIG4gEnCwG+MnWqVwmDo8xbdCu4b+KsvsKAlf
0jdVWLvBIZ+h2qcRtm+PCSXxETgyA+qDPVnYPnSuqUJ+WqnvgTcu7kE+eQejq7uzbeDeQL43Pe5H
RSag69/qZWr3HFRw2OQIfgQVop4uGA3mzNGO4bQOHFRHD2Az1tQIX+T8lQoKQlBwZNTTL8GCoznZ
MQHueaIbdanXo1o6fAr+i2DyO0mrCic3/nbB0rbELSM2xmI3QRoN+oTet7ZsUp7FmsANxT966AmX
ga0gvoy/yrLsEAU82ZvjwZxq8yAd8AQGZp9mnTnsLyIg57Ag/d76Prl0AEkjuiTqh265dluFEYUa
nDaHIuGRRkADwpR1Hfq6jizZ/qNL5LEZCsXzgeWJWxMotPLD1ljU8GzhM4P9SAHFLt6+NrPnnZHQ
P5HJJ02Ya5hxnONVyDPQ1hekz/RA3pbzPgS9iIbeveXax3Fs6tug5nS/pax3WWVclnXikQ4IzPCO
zqhBnHGBfUiDju5+lujYX4C2Wp7/SLM8IAZUE+cuW4dpN7T1dElWtc/16Tk2Pf9KI8Hr1j8cSe3R
0NLPxbUeIQqviJBpsafVXUIC4zPKrMoIVxsAFEaTg+nh+ersn8IU02OrOS/Y+yzIQepZl++ZjSHd
xXDFwhOLh1Ss0LV4D1Qfq32W8oqlYBmTlgpsvWoCzJl0tjo2C/vlDmpZdSdqHUV06c4jhZhwivWU
uhcLjSx/o3Tcjph800M5c2rrsIXspc0giFn9SM7+roRVh2mZ06+bmARDfuMXmTgYJl/lWLIGnTao
t94/4InD8EU9diDM4hynyo2ozlvZac+fsm6eff7kwZThdFJWf5LAo4L0vcyqJUqO4Ob7DIbbMPzR
SV/c4bs+sq3MsPelL1mLBUPYg7WvDYpFczyjHZXJY2uRJtEuS9sBPrcdWhz6Jeqm7xVLbAQqFQ5l
XV/6bjxO47jem6TOhS+YhW35xPon6EuP7rY25haTXsYlNb1ksnUiV6NXfjbKek8cL9SNiheLC6Vr
KXA9dGa8Faw8L0NlXcrhK28L92rIwKhjuV/j+dTP2Ab92u8itIC7NdWNsBXJ2RlNnFZ1H+pOm5y3
prqSmZb6lu6jHftXW5b7hQr7HSPXuPd6ee8mjcZ4sJx4praHPhvfY5Uax0YrvlnkJmc0Zli5CTZL
NdnY5kwtWgEPPo+uc8ZmS4zc1+kpcInGfMCqHc6jrX5Emf8bS4s7xh85MFBFAgne3GX9H79uRFTO
FHtQvfWvnMwnZN465DQ3c5Zy7+sh/3ZUNe4rCl92h9JGT1oTSKAD+XKZpOtua5DCCZGrsxiLlyZH
EYLA1IVGgc6fS4hT2TpyC0BSAaN1aOGaXNxuOS4GLRsMToICbf8hT6fduMlWjguZ3kyEiPJ5EDvX
xZckcpwL9uQeUmEVoclMaNvjSgXTeLQ8YQWjjxYeK6QmDqCse/QxDyX1u4d4XuAY5Qg9XTsepFob
ymfMd2x1gLfWTo8M6ydTGQRIcJYuhQtuPr9i74N7Th1zJ/As2egk2YAh3zGfCJLeWtfAi75WBthj
TNLN4i93i/yTw5rs+WJHnCy7tOQ7orADldrCaG9N3/Pa3w1s1oJiwmY/UBEc1JhqO5eXpyJ2EDjl
cqQR0QmkMTzSohYyPnuhyMuW4h8Ai0K/6G79Zcry6raljYnXuI1K/NenAB4V7xZn7HxETXBpqHF1
TJMz8T3kOjZxpFc+5+ra9bgQOVMqyfkWYL53dDl0pEVXowbFe6S3gfZaNpoiq6/CLW+Torsp08Jp
AveqYvZrgi6agFfChyPz9CYqDB9UjzBQcH+StSiDKWq93OLBgYFslNo/KGmvKtXMPefvo+HQAuO1
LHgNk5OExX8de82NMyS10yPXCJf1ZxrLY1Jy51c4zZtTbiLudfDAznm7CbMBeyG0IQ+8l24sX6Pe
6ufRq78QY3SCLajFtbEQb6rvsNS9wKmzjo3MP02rITs3zt9KUGyO/std0I+vY605MAoPFrdhTr4u
qufRQz1eL34/mPhO0jeURhMWB9GxOCMLIpHnDzAN/kuX7mFlDdsZc3EBamoEY+FS21BubZ2detNK
edSB/e8mTdWRY2fcLpXl8JB8wmdFg9mYfE36ZB/NOrGDlvfrriZixHZPR9CuB8Ac+mMhVExlhcUW
cyk/M1JIJqkZaP+oT7CMkhhGRO5yLXa18ZCPNcjyrh6jxeppwk7vR635sTHlc45jivQEHsFq+TvF
uiTcwyt0YaX1lrpDfk/tMcuYxJTmIRaUnbRzPu0Kcl7hKCjS6ql5l0qdwB12AU6VZ4BFy16brDfg
LAuRrmnmtUMtJqdcDjqIJOP0JrX+QytrGjFW2o2XBQlwKqvnROM2VcZ8q41z25NDXMWwtxUVuLzg
//YrMfFRlI9ejGtIWnSOS59IjQXjjYYyTk0+0ylmCwfSVDVGsq5JpenZG1D7y1KU6ijMjIEvp34y
Lje1u1DZgwfQP3VxJA1sxy+xFHeDO+p8aiOlF50s0Hy6lFW9pHQPQsRubeKvNI/VjrCuiTCiZed5
dZ4mQI/7CvYUaezmrgem+2Q22YOs9JALPn+kl/F5cNHhxuV1UWP7DHNxT/3LB0mG5oqn9NWR4TAb
8W2utzaG+ZmG6SZwuviZ9QYHP/Mr20qMC8G8rb66PkWfig1QnO/KoOcFOFVQphmnAQCdUe8tM+1B
fXFtVIeXU9HqRUSO1yunXZ7Xy78uNkLdzK3riDtbzPLT8Ol9R7LLw4qSA0Sh+G8ts/4y5XxS/kpa
rZBsDTK9Lq9GGRf/+4GPOBhY+UTJQs3WWCU/jUcpGRCRv1btlwc7S3usTv5eo7MjyAxmZDp1Chzr
HOdYZU5CHte255svqkNhcebHCgj351taePdAoQlUTLi8+gPBpXqrW/rMx38zIgB8ad249bBxQ4I4
IsBi/D1b6r+MEs3EWjCd1n+XpMcYMCF8lrbznvscuAuDZk+L44Mqrc86tTzy+/HJ6FgziTpBVUSH
bRemwCI/NBq9Ap5OuxL2RnHDshFlk50eTcwW9urmEbbWceetzh+pTFzQHsfxpKZ3nM6PIFH53hqh
eDfWpB8he7EuN6Au4AoI1gkJkZt0snnP4afRQq0PoEySCskL71hgF2rXwY56af0b2Db4hvU9c7QM
Vr2PGODL+xGNlHUFuHljTU6qhQxuYgbiyAXxG6UKlR6esZSWCLxZYEKvX4HBvdoaD7W8ewMBs+40
U1G7q6qXWFt54WsWp73RxG/vGRzu2/Hs6vm/IY3Lc9XUX5zsXr3VzU5YZqGZqv6p973uIBGyAdnZ
tMF56JM2wpD6WmxFbIInuijnl2nBo2T+S8Xwl8/cCN0cOTzPku6zxctsznHMYauXYdP2B5/uzcfS
pmIgXWn9IEy1ceFxBQSq95KIP+incFleWMJ/83lcyWw7bmPRMrX/8hkPzgCRmUQNz4FtpeD08oT6
9uG1iMzC5Fw8dkukZi48nUOYjhqYitHeuw4zEo9KEJNh0dk3SzAW2PTyEfkrhz1n3M94AbfYDJ8Z
HP4IdyASiCCUHc+crxnvAA8ktGez/+VNQ0iyn2ghY4MU9gKwe61ilomafS1yyH1LZ2Zh1lMq6iGS
0CaZBn5qP6++Ks+eMb+NdJhF9IdCuNPLsKswcXQK9dx19n28OFQy5tyWrMgUZq3IMAyccv1B16f2
RlKZ7dgYriluarfEQdb1K42VBs8akZYvGe30cKHjM2YLiPlUnOtzTYRSEMiK0yOVT7TVMe+atKWG
WW73ga88PAMr2XViGSdNctVTwW1hFEAk8C0HIYxF7s6dmjvDQipgJpp3g5neCnI+kaW+Tcu3Nwdd
ReLJAKHdIMI77cJJyEifOsc8sNmN96ojuTAwMmZ6ZXCq7w92Q4VGYRZs/sVbm07ABvB5WxbGZl0Z
J/Ye5CbWlPZf57mWdrMTXnki9wsVYQf5oIOXL/6NeOL96SPmdOHrbnUyKufZTBsfK4aBqMrw0W/l
ZCwL2u+OI/6SvQ+6nKLOWyRbXC7EZOvkVQynysPOoU3LDgxIVKV0v80+x/TYwN8fe1kUi62lz2Mu
HRuU9WndCmwnmtxwWQzY6qDf47/fNmkqKNjL7Yh9IgsMKf9GjxNbv1iPKCM47ZyEg/P4VmGfbERc
QHAsj5MYxkgDxrhbWu80IwBwkPcZ1QgL80grDmP52dL4G+Sx+ZEIqzqDHMXxgIziyIVkx9Q1mLs8
iw0p8avWpLFENTd/65zAgmqFHqW1HHZpeyMnHfK5n7wa+rLdqmyXUo2kemHu2IQHo4SsMnCU2jX0
M7MnRCEsINaOCS+khn+T6/IZECARPO/EkzbWf0GXU5oz39VOgjVIRygfcLZk+eowPs/0Ppbz0a/G
dmc3bPN7+w3jBZ5NdyxuiDegdayGm6zqmt3AYq4a0MknR9JsLuqf3Fq39LN+UhPVW9Q8Q/3my/e2
rREOgfqGjzzsrKXjVxc1qp2eADpAQtcq8Tj62du0+ZNtYmWm1hCCO+COevQTO350SotNdrnenMK7
9rO2a3TR0FarbYHp7r/Sn9ad4K/E9LBWl8pdgyqpkYR97YvKrubQET4NfF8dSUUiPatsvYgkftIh
jaIf8RdaAH9bk5uhBsUbSoJSrKqNIcP4DBG6e2av2QQ4x4PVL8bTtJBwT9HQZOJhZl4pE3Gr79kZ
KFAF6MdBSO8BKGVBpcXomkROKqzuh4UZWDAnL0YuyVoW3GXK9K5j3LK7AIY+C/kHA87F2CpQ15UY
NUAI99gQoea68c7L2Pec6pbAz5vHtkudUKsZtZPB/HTMEj30yRuBpTPiiD1PuUAqCEGjpYfz3K77
zQLnLd4L7+PmREwqkFZnsabz5WXliWANDMFGIuZTlhUHtSz/OMrRGOlw1XI60bR+vvr1cqlqw4k6
tUS25AyilIAexDt4IBV1pn77zu/bbl+o+o/VOTfL8tY7OVUuyYGp2KFBnmgwhXqnLfQ3bmtIHd0j
GaynMe1m7B0CTDes+Z1wATtRY4DDMAJ3b5/JLnIrzAUM/Gk+2mr61scKI2bbNHiYnHskR+ZNNIOw
mo0wYp+9XlcWbWtRWTBB+XDlwH3u5NZxfSlr/XMiEfQcbxGRufhO/bK6Jxh+J4ufuZwekCrUtXWQ
kOAYEpKa4asCaoIiOp8b2Gj7Trg2mnn6nssV42b9MYEMwWLbL+xRWvQN0/mPhZpA8EjvbTHHB2ew
ktCXxgtlr7cir+Caxi0OTl0L8TU/JgR/sjyjNqVCKy1141VRpUnlyoZcUP/GrK/2WEM0XhL8pfqP
VMQ4UoDL0zL5WRdsenqe0Sud0rus5JDuQ+hKuJeO3eZqdFYLwwJi9dg3kdktf3pPdzhLMJcUNeeA
uKUGkBCDWQncOFR6tw0BriShn6Cy6NdIUuBFICfg86QDrQFpiyLpEdmxIfcqHHv7iVI53kAZx+eE
BEH5z64pysHJ9ak1DQj11diLWvM5ECd/SM7iLC9Lmzc+TFhdRaS8JBzESVC3nGBP9VIWDYbb6wdK
VXsz9s4s3vblZt5fWHQM6fRoNLRKGrqFcSTx3bPVPEl4SbTQFi4mNLwXn36h6CBdO5vsoh7WCme6
bhmbEzi/5kxUnmPtrfm/skD/NcdnKqxYCHM5zx018YVuJY+Fo6M/3JdavhyQ4q46xpfAoNIvzDDE
7iu6U7x6Qf3LssCInTNR5nhPaCKIR4OyUEPsyaQ4R3tNIhY0dmhVOgKAtURie3c7Y6Xg33Lanx2N
Zh0IbC4IRvyE06jRZa1Raqa5RZjObtBw6GVzhsVDfcOA2AKyQxP5C7kWBs4DKbgpATm4ZOcMFjXX
G1+PWsu9e3Y1vb90Qn81kBkhfyRYfJgGFdmxK0m2V99hMuIRsvf9BsSwgd4sVfM4D+o2SRM7O+ND
iwiFBTi9VXHqhwmn9txskTHm+6EGKKNtIRIE/S6wZ1c7asr4VOvOyJ4nxPeE34zyjabfVAYwHg4r
PVNWOWvqLkFzPM96+2Ql1UGRJOWBJ31qXoYHY2vi7qx2IErtfjBOd7hPrl1BZsMpi4aes9a7dVhb
A7moO60dxTmxbZLZznBryb7RrfVgag+GSKFh6OhsVu8dLWanYG01uhQTTyfiBixJ0KXOv8Pz96XR
1w+NPmHVkmnyQMhXAPRvcPn5btRvwb5sYWpKccVhTYL2PXPBWfMKyig1cW+KZLinF7a/rwtQ21XJ
7hMFj/qdBXk+d+jUsDSEGGqoNzSx1dHv7Vn0Y9TCVQcOT7gsXaycFct+RJc/v75Qo+bRZeQaZZNL
hS8l9S8pTvpdgkOcBT6S3u8vYzosLriAveA3371pVxuPasgnLsO1J1FHLR5xxfgFexKAHvA3PeEp
REEwgXyKTGZZHhGqynk++8mfRnrb5KK+55puH8076My5j7y3+kc82CYiW8r7soKh/vtBWGJCcl2x
AmJ9haOBYb3A1uyM863IvGjFIHWSOF5f+pqY3drSkSk0h7U6MUsa9TYlLs9e0innPLDqT0rVT/6Y
VPempna//2VDNKQsZK+ucZN7vDkKYpkqrf8o/ws3M4Pn3PTQwvgZ5uYspAtMRLD9pEH+h6mZ9Uzn
W2+ySajCVTQCiByQ7e835lAycga6+CDmabn+WlLThH4kpsTkNmGBgNNqJXuyjhUNGbQ8mfh8712j
s++Js8swXrb6XMLROB0N/JTKzCkT7sRP8VuBUdmD/cdhZN6kXCYdpnmSxYTLEEshaG85fhdRA8zq
/jfj+/tDvSLypIN1MEb5sLJLeZ79Qz+zdKZPXDtCJTv9toE1LIF3sEjZYVJceXFq9/b7+8cSi4Bv
ua9iJrOY4EOy6B1ymXEUEnv0ywxyF03tp2aGZefFh9+/rRJrfMCgyX/GnAkfLip/IcwpozItMJn+
8o100OXkfQjFIOtSVduWgg4JFR+Zp/7VDTMEwEZeZY1aDgm1flHiifw6qfLP1LcTIVa/J2FHEKdw
Cflx81i8wHpCc7L7wzPyw+51/SRmTFTYQPw/fX2SW8xuBC72i7+toPdGxZjEDEig6hBp2qCt3AXz
dHEz9H4ObcIPF7txwfcsc7zLBp6PE344TTXi71xaJN3Qd0cn/bNUvJVKgsKhYdT/1npNLu2WaySA
AzdiXXI8oul8A7x2oJg5u8OliPs0hVforGXxNNnefsmN+FKu7rOxxQqHvurua/6pl7hym7jWH/Fh
7VxdyO8xRiPGrZA+1sZsYbPiq8sd1i1zNqzvlMVh654e6lS1L0vNJ9u2c3Ir6ndk4ek2bUDB0qxj
bLDjwzy5H7plc4IZ57bajf9jiPRGBWV/WR7yjjFbrgmhm2q5EHfvH6XNsPjLgTFS4PUF/cy7tayS
vV1jtuLR41yq9a/Gz0cLaUkCuhrU42V8diEBhGnqN69m04RxrJoH0yzoONErXkiDci8tJnSWpORU
8dixxrZb76hpCZbZbdNtbskYNU3LA6xC1hnk6n+JQ5nCTuWk+c2g0Nag9jgHLsDbN7tgV5NXk83C
LlMV5a2D/oXaVJ2X1Jrh67YvvwA6d8nsE6sS+07G3cq7y33QRM1zwDLKy9LLXVwj3ixLiv2xz22C
YZOBZKp01PAPOc6cH/Pxo9wQDBPOxOB/BagloCpycOfCBXvZ+H65tw2AWYmdyp2d+PlZ1IzEAw/g
B4t98ZaB/v1QsSZEbZuv/AVdLJ/kGn5jiTKFcWChN+8absCjt0zqiBO34pi8OQWpIrn2aFXplq9I
4oswLPd+2vJ5oNvSfbyVbk+uZkZ6mXLQ3r6SOO0JrBeo8vw6siEsbu80LfX3tTnyv/LQoKHgVpMU
348yZpO8TOfGFkbwyzJisKM2ZJrqJy2X7r7u8eX9/9+d6Po3uAP3Xo6sPTg8l8fSSr+wmp8KYu+U
5MmDjQoZzY0BLg9Y2h0/sS/87vKL86LTeHiqMwSbqj5lunht0mEP4Lf9kNQVBOXvG7OqcEYM6/bc
SJ/n2pSBDwXn94FIoBL0RV3uHYq9+Tg5/oDt5JDceGhWBDynme7zjbzYVFFXURLy+7JtMvtHjKmC
5JFP12H7YdTJQEErM455f89q5MpLenu+/78fKu/DNRv9vp2apwktgXmJ/8t24p92ssvz7z+tFs2Y
3TSN+/HIiWB5t2JPkrYesCO0XARisa0nre6jbpDqsx6YcTETWrekqSg1MPiY6MXoY4pZZuae18HA
grCVSAjz4qjUP9UuVZBrUuXv5eiyqnU0ThbSMRAlNgpvqX5U7Fkfmdtdlf4+d3H2f5yd527kWppl
X6VRv5s1NIcO6CpgguGNpFDI/yFk6c2hJ59+FkM1PVW3MFPdA1wkbmYqpXA8/Mzea39DtEHHoTGi
/qUG1YVZ7EL/O1BDzBYWDgAAxk+KAmMNKcorM97Olrhq5BCstQQVgEBqeGXINAgEFhqTdcOS7VGf
eSfmqD0lWWacqujpetD6vpseEP2+2FWsepwp7u1Q+jyIPLiL69K818FYENKw6oyQm34v8xOisjPM
PmVJihJPTqvFjaL5bz0WkD0GSH+bp8G0uqITuqC/G2aTWxyP5W5U7PAxH9178nvdm1Fq0WMbaUzZ
7Bjg3fyXxuyHI8yFzYCkVJ84uBtTiQ8EamenYkhKZm+4+qcauJXSqSOQMA1FrQ1WtkmrYdPHfXKu
Sw7jWjDRHbnT7eLRvB/qOTY07iEABMGMV0k3SESglfmMCCLZ3UYVVnlFQ28w23emXD383vCl07ko
21lWYfRTGh7KYKi4orX175uDX6qgKea99hIgE2lu49ouENPk7WPM0BGV26AchhDHCtrf+hiIqTpG
yel6nihBPmyV2BY4VlyVJC72QhkXyvYKsJtGd9oxp6BxaFkx2omMPsAZnG1OrKPENAiPvHJ2qprI
Vd/b0FGwna+CohpOMv25VjgZ9zXaV7hPet/Y6yQl0/X3/l4kxIQXTvnUCdNlfstpFAqMgQg+5Irc
vvsSOvGNo8fiPmb3OlklqFZVjJSlgc6wpt1ZbsW2pjF8vAwjiY7ZnCWmJJXXun7qRRhMliyP9yqK
qtvGL9iLz0A4dknO+fchICpU0Pt0JVlOQfk8Ig6cxXZgXeqy3CvxzJxF5bq3QvHkK2CcNRKn92gD
gi2Uu4cSpf3Wrat4yy12jhbWU17L+R+Bor2DrDtDKIuzpWBEyxIfYQnHPz5itFRV9imgETR1WzwE
IKSRAFrMgCx+RwHvKTjjH/Ke3kqJBTa3sj7GVi5vcb3RM3A5cJaML3i8i9/bgo2rqu0UmjXs7mum
BdqxLKxlr6vV8cqNac3yb0if/HoDNPRYJdQxyLy0R8XMhp/1jSmZ7JWge0PxWbMS4LJadcGA4Z2N
kNEY4twFJdiCzNwh87mJ07D0rhgZrYvFXdCFqF5R+qF1/wEowtXB//RmuME1DaaiMm+vD0VjyF5u
OnxrHKu+QgYnxlzGSajPapXsyJDdbVbXt7hwzIvbP0I6IDouDt+DtOi8RGjMJyPLXScq+xT4NZsr
9b7tomzdJsbdNVfBnrGMGv5IiQF7MWHaQwn3t5YF+wyB5kg7CaEc7F1cuMj+51PfDKmVZWDvCLw2
8FJGoHjmJqtGIbgya8rJa99WdrruIZZAOD53aoipglWdRsVmBmtifoh+1IBRGvr/9ZBR0qLxM7a4
kFG2X4Ox/V7s4r7DD2VbyA9lM5ARxDK6mwNipBanuz7hpEBzFq1q4cb0JZTI1uw1hjTAQkMOH7WK
qCVPdA+oNKjg3Idy8vu/Cs4Q5i/VUiuk+WQ4QHPdODK3KBzMJ1LC2bvq+Vte2wm59wkf1aQtFm1u
GUsN2de9iWHp4EfycxB4n648y7FCx6KOhNnphI9fxrpxl1X1Q/RGcmQYyC+lzpowFJx4etuzxOnQ
0mL0WzuZIPTO9x9MiEO3FWfPNWYHOSpf2jF3KXrV/aV08/pQoiMGiTB6xzaxiCMVInItKh0yplgp
ddATSsdWdyBZlalBYtoP2n3uCyapifwo5aiwhq/Mi6nCO6u45VzPyuupyelZ5q3OSvgARq3waAQB
/PcUgk7B4OD6qFISFBH1BsumNNutacNK6hXDhXWlb1Ut+OkYG6/TMWO5eiUf90eEKNnWRc6zGV3r
GJVN9JA1ZGWX5UsjMuqfyorIDB3t33NH8AGY/2UzWz2iKSClqnCFx2VrryunzvelknM5WcZFgEOR
DdxwO6w+cWUeNZVdeYSR+7b3nR9MZzqDOOsnT/zprra65ykS7VobQkYDvvAfCpJcutDaTAhZPJTR
7S0BgtsBjN52GtiEsjvC6ZlGgmgsGrIs9JFqt6Dk5gJeIfJ8fb03BKrD3cIkvo8Q+5tAn1gkcpL1
RB4VXThucklRNVqYns2QiW+eW7sOgcxRuMNbQKbBwTYn58AZmUCAYeeVcsZeSs4zP5v6h1qnSXVS
8cSxFX9FaXsWWeagDQn2bNbGZclUfzuWWnXj8LFdJBWrs6Fo7eX1bj8vuRmzjcfrYx6bS+4M5Z1W
SWbTGnXBlQJrKEO8mxp1d72ZmSR7HyuhchlDddfB2NoTQ5n5T0cZvELT7U5h5Pa8ILazioLqvtB6
nXfZcfdm2p9Fqm/ljP2WpX6uewUTgNXtIx0vuDMdQZa0K9Sn2cPojxOgCCqolPbPnOEiEI4MNovz
Rxji4r3WlvGeCwZd1NRSoxtwaU21q87/5y+S1De3EOcZS8rwjjB743lM/R/kYuYaw/Un41VjXfWF
mcJ9jYKTiVPXs4mZ29NSvnfIbViNc3YpRgLKu/RR+81VRZg7eysCu9Br9tnI4wt+uAbeTODMZjGO
k9oKl3kLK4B6f2SA3FVerqY7oghh7repf2pd5EXSScq7JmAlq3PTaLyhrMk8TvsXtJXGc4Jl2zMN
+TMhQNilaAO5bwUOnVy4vOJiM1dh+wvLezfFWCO5PwYbU1TiVJIzGHGSL7AkaCdR+iFyuWGtFsO4
VSQI/JnVdhtW2W05x4WCJnHXLclgUGK3eLGYAVWMBuH8oGSa03Sg7YSzW4HGGtQVW5UYxrSUj1Yy
xgzhmIgoWrznhYFG0eJlvf7R6LePJnQaz8w0+OU2HXLtRm+yyzdplj63rDhvlNp8SyzmgmXMuZ9r
F7SB/aPZAYgrWtK8fg8SRtZkeDEVVgvTekhi9RSFGp7L3IxJOemz3b9TwupBPyDBtLSL49+HAzun
G8v8mByGNV6C5E7iItvosuLmc5f4N67zqCmPtv5UGU+1eEChsqh0Moxx3gsDUTU1j24oZDreQtn1
9rm2JQfKALHSbJp86zTLtpZ41t/G+ly353nQ+++qHuY2oyaTykLcFiYudyXdayqukFIET0NgMveY
CCBtiT7QNhH8UcTb8gfKUDRFO4Q1W4bdb6o7C2YrsZX1CGxTOovQYMzRA6GWRv1EnAh70BDzIOL0
O1DxF3SbK9xZ3Hli/dIP7kepW6u8gCs0FaXiJYF5V5fNUQckwgyfRyHibYpXNCg60HhAUhZsLj9R
KD2S3cC7O/OindzcGXY8g3YEet2kvw/bZg6q69iRVheaSthHbI1xRzdu8VDjuABHluAfaRi6jCsF
qzZy595PcLWHcJwhpWoOm01psMGapkUgMm0VaIjaUW4qhgqF3eHtIyhmm1f/Ii7H+CcyL5tYV2ia
azpEJOv2H1iz6E9E18RFhYSGxVaXWJTSVMJDQTC1bXUH5E/36FANFqpB9zhAfEonMDMzpP6Y5Lgy
bOYyC2mTAeDTPKFnYrfPNTrs3Ea4G0cxcRgiWiCcu/vqWfxcKLyIo+h8suNr1XytbPA6TqWAoJ9w
O4Wu+FeBUP/8FOGfWoLC3TV1XXP+kFXWc0QPWeLwhs79+zQIdfBGRe0WmI1RGRR54117dsWuJdJL
tMam6seHP/3b//jrf/zfQ3n+GEulEcOL6clyTH6MjYj3HxHIIWtszh+WuWEFMqDl3GNfWFGtz+jR
X3LTtRbCfKUvFLLVlr6BP9tkLxk6lvya8F4BEozyfwHw1f4YUzM/MMuiEhSGS2DS9e//Lmh4IoNQ
yTneUNZmkMMy7VjM8xfcsXKmpF4KLf1sNXYCSh5hg61iZlWo5mflAepaG3Po//uVssQcP/UHoLCw
uLocfDi8a8YfP5NhkVu1zzGGDtNZFMXmCrIl4EAfm3LJPqiHOdXWm4D56mvjlJ+qa3eXGhv2DmlY
vmahnRUBEzqVm2Cjp+leCWvsgy5V1zSgLTXBbDBb0U6u7LyUkOUKgTZauEl1n8I8hQ7M9ihQ6ukO
mOp3VFsk7gzO5VqqNxmz/GsIm/V27Vyu1f3vfNxUOJoYNmGh0aybmIDo7fXKuA564CjWpIhweUxB
+PEbb/RLUI0YsWyiSKnOduO+8trepw3BYESm9kSFHJy84alEkXjAaXx75Yewp03PuvOirn6rVuAx
DfSEUnsIeuYFadP3u2vGxKCZH4xv2cHMs8soT+6Kcqp3fg4KxXc6lCRyrc61mj7/Uuhj7am/USJd
aOzQYpoLm6CIVTk0RKhVA3znqsZz1Eb4NlEaDp8i/6kNu/nuoSwswFqyfHez6IDHr7ntsNItLJp+
MIvFbozN7JkXXeDUixK1ub8+FTigLDV8fW/pnBeaSSREFOJriQyzPDiNyz6t839Sn2RN1sTFLifK
ewHJRd6rqUrQXGda0HJtYFhCY4s5xK+SVIvvxtA8vLYsB0eMdSLWi9Xg9Nmpcqt7K5XjuxiZZ5Is
4D77A8v0oMqGhx7hDVPHvDmPGO0GIk0MAuRWRlCNL8HIAc+6JFmrEzIvWvz8POLn4rg2xjfNyZnA
k1xjTHIbJqp5qbm+dYbAAN9blg4zw761kZAVdn80Rrc5ido5GClMUDu4v8ae2006zPOr5pem2zSt
WHLJwY/SCs+d+e1XeiT00d+PDcvQ9TX5dE5iO0oLvYlqDWiiQ/ctKSKA+tqnW2oll+vMeSv6bDHB
OdjjJeK2y5u3E4xurqnoKgmyO1HFN7lZV+eIVWDlIr4yRlMs0YvzUQmNtas3VDiFU+l4xqtPiWHn
sWPPcPOfv2syDHQTAzWonq57h+6AfI9usJ+cuuXC0B1G0xqFyfxD1FlYGvdFwwd1PCe12q/6tPi2
0IzALYoC5pjG/bXv7sks2dP7kRhAUBkCRhbKlZoKBPnMoPQpX0YsFTe+0SG6CNV+F8rJoSM3JxpC
lJG/h+vE3Gllq9SOBhaj0QkR9ijBEXk0dWzYp1yAbKK5PlHrmZNJHeh3z2YJ7iMR1Z0fszvsY/0r
01XnEuId3JYNWbTEPmyuw+Cs87l7udqXjM0HclvETRDzi1pEz1ABQdNgURi1Ub33lQ6IldaCJ9EI
eo6UMjpOSXpiPzDcVT2ABUQs8Ns1djqO0dQHO29GEBa2Xh8if94zJtP+Cu2bhP03BLMt7fYGnY/r
FaF0eCYkmOuJc7iWsD4gCaM0j4XbtztVUU/k22Z33HUyUuiwjGnAoNbMMgNYfVNNIHPa3IdB3XmK
haRpEv15aIPidP2lnnm7AWknSIdSfadaWXSxci/LrO4yjLFNvgjqOc2GNa9k6N8MZqsbFkA/WWtj
dKYU3WnO2iQ7hFU6wSrOBN3qeltGbqTu+sHZWB2rPFWJ6/X10WeTis+hyLbX3+XOTeK7XjzfM/1u
FyNc2AB0Hp4c3d+Dg9B/Z+pT7wNprOBWTcQs7Tu7TwG5Ep3lWDepMTDfU1RtXZkQHa5FfAYgomkd
qrm5jsGYjAIAgtBd2LClxKO9+e0FHEfZuLzbrPIRhxlqtgHncYiu+NPQOatmLPaWwMVWuU28LUd0
ogoRmNBjJo4taBG5UZ2Q/VaYIHH4D8Q7EoNujRtujuAkRXIjsC56RmC+Q1LVH2O80zfjZL9POFIO
lYpBYdRj+6RzjZwMDT6JrsLQGEfoDtdUdrOCghgPzIRTv2ScLqp825hJjd4Bz75eB+UxTMwaMHE7
btN0AGGN4R/JA2MKPtfxfV7YoG2clC7y2p9nhPFEqaHcxY0x4RyjfiptzrSpanEADkPOUD3YJObA
lSAbjIOYTed4N+OiasYeBK7cSNvMsR4ah7EtxrdcELUzDi1DzEFd4YUHNd0l78xTnBU9ubJJy+TJ
7H195SQubENkyxsZoJfNJ0U/0KOCKOqBxfaxto10qW9r7L4CQ+4RZk6yAbNar4OydM4GDfAikP2n
wVQFfJLWrGDLIa9O0Zb5wBXOOglO6y7N5NGFRPK7vUbTkixddlyQntNPZazwMxcDo9j5h9bwLZa4
rdSjW7YvutWDtDBBvDSx0T136gsOpZvfETzmSodP0Xc6PIxd94BytXlX4ukGyWJeTqqnyrxaXYlY
DDGIYBVRXr8240gxMss2KrvemDkzDbNUiWKcBsszULu+WK1xP25jOfj3epmVXhkAetyO0rq9PqqW
580UP1mw8k/WVaBUR4rb4oC8hafcq5+2SJ19bfTugXnjssC7v3barj10EXhKu2Oj67eIQ6xqtpyZ
GYTnbgKBGjyg/8ZBmp3FSCA2kXGd57j+LEoN8d1129aMoo9s7LHz1/p5vDbCiK7ROM0rST3tmk0m
+xY9zKufmNGzatS7Ea3tKu817aAQT77tCcTA+8HyMotFt9cKgEuq7N8njkJYBHgGdexIqTeBj6tH
dGlSq8/XNbXIw13qgK9iAbhVr+BDg6Bhr6nAammuJM+vFz9pl5wafeI+T+DlrIbEO4MfyINliPxm
Hs3WwEx2ka7SgnI5ZL8wcRyLxL9QCa8ZrCAqDRB6IDNlw6kyFg/b/FGhWIXvNIS3Y+pUWNcES+R5
Rz9hDmZ1eezRF8xWV1yu1phg23WfhzTpXhnzhcx37PBBn/loRjE8mirxRmA8mObgFDxLa6MoP4Gm
IjrPKUiJ67TZNRrtflKLfqs1Ufm7f47TJziO6CFmliFASSC4uZbvmysxPcuKpTTH8A4pA0q6atbn
c97tuplGm2uHfo4Gn+aFf1YMeDvaFNgbj/nQzg+tdZuNpaXPCm69fWuCIAkZBVW2UjzoZr2/JkNk
4Pyuaw/NYLZpTRaANoITUEl2PXDeeRme2IGxSUBJrIWavM7ihDVVGguwClTXFV5etnyy1FYer83E
fyt5/L8UK/5QZPz3H/8QIn5t7z6LcqwiBCp/PUWfaDqLn+b/76v+4VvXf71+k+C7mFPB/+E3q5xc
j/Hcflfj/Xfdps3/7jLnr/yv/uW/fV+/y8NYfv/lT59FmxNcdv8dREX+93njJLn8Zw/7T+nk/zP9
eM+j9z98/W86ua79WQWhaTqmaWtYjVW+U/9dN3/5k+b+WbcMaKWGZauwpOg2c6L0wr/8Seh/tizT
IjnEhdpIV0fbVxft/FeG+2f+yDBtMgr4lSiZ/044uf7H/lFzLE1VmQqrOn229k/5twBxe8v0Qbal
4UEX0bcKDYQT/TSN2RZE3BGx/51CCLnJgCeZZzqMM759WbOLtj4agbCgGtmGBWc+rRhsB9/BSWId
3eiph6CTpykiVAOYXzNMb3/3Et/9Nrn/xnTzjka9qeeXy56zkP6++9XItHRUISxd52kIY47b+ft+
PBnQ//tMFfMwexWBcSzdCZg3Doh43PY5W/leQzoT4LFBBkpxR029VNJgqfjfZE7SqnaM3Cz2vsOk
3Mo2wBMOFF7tv/3S3fqjDWpiolUIclZDJMgteLs0L6mTJ/wbYt9QC5k2quUK0gk1/jIv8kc3xndj
O4CKjE79DBULRg19ARWtfTOq1km47ofQgLoZAhpKmQi8UDgvsNo2byFFIv0ANWylcMlPlypVFr3E
sDMpDoA/xEfE1KH/TFiflSAsCla5LK3AeYXEFDoYHGU4OMs6jr+kBvem7Qd9VZrVasoc3Jx+PO+v
cG2qbORGhoFHyy3f1AJwKcqsJsitZWujLC+TFIZvZ92MAa8Neqxp6cfFiZixEK120KzAWuie8sG0
HWNLi31aSZUlGpJiEXbkL7Btu4gUeRBOyHvuq6cJb/cw4qhS2R1rnV4vbFRWgZ4QgVECgotDiavC
ZPqYpNWlR7W4VUztyKA+2mM9TGGiU6OorUZCo39KZxoMw3PyPoi0qhtig60a21gCPrLa5UGO5t/C
fB8PAFD119KHEqOgoPMI3sUzhOdYSdauOd03MgALJ9nYG6N98CXgiAiHHdOP6b7UyY5SMFdZNQYh
Zdqy8zj4gXFC3fVNZXiOWxMjBVCWuv5Qk8zi+YsNAzuwgLrqlTMLq82dJ1W0Xw2J8rOLAFWxtgmS
VrInVh6cgvFh1z/7WJwiZafP+ZGFnxpbHcifF2EwXrEfiw7WxOYa6ojRYOQnhXdhEmrqIQZ8URhJ
D4aOJ0BNESyPlNQJjdm7otpfWoW7KvI/c6N/j1z3vqf/zm33OUMJNX+2KuUDadNtWtfPQTs+4g9v
ElBf1BDP4xwjitXMRoKL8AKAqNKoh0LEezkreGOYV2bRHa2a3Ca7x0YoobkWPgSlQLvVM+3eoPfn
zWEjoWh37UBuaC+fdOS5/Fis3coEAaHpCK0o37AFdchRxA89wCnSR8ICKuMhnJ4ttyWYHBvgwgjt
lHHJYVCydxM1Ns42lmPWAbh64Ykm3eplf/Qt95hoKU3CU1f7PyGaYlQD4fL6bcDrjDY9PRSRvlTe
cL++KaTJMSOsAIFiBooC9J6RVT+BPTx0ZXwutZu8UQC5jIinU+7a0Oz64Fbpcw68zDxmVfGpBATH
jbYJAUyenGS235H71Fk9gEsNq1CKn7zDeMiLhcirTA4MJu4L+MEpYFZIiGg19e5sZGnuGVHzMhbk
tZSWxbgQBPdCs44E+YC8c4N0YXVmx0el9my9PSlT/+gkfA4gHy2plH6sEA9Ea2BFcvT3pipBhSR8
QvryCR7ORuZMYyAmh+awckaqGFmfoT3yEShygNzROu7yk6ODnwSdAfGegBzZ8smEw0y+yuDCXfJP
gtDebsRDE9RGtihcglHaEfOF/6xgymttuUlNPKoM47JF2M6KAzSmweMoityDIQvmWG5ctF8LSve7
qq32CAQ+aoUM1C58MFMItJFfcUFHJ1zWzzLXX6fE4OEJPDoJfMTYBqEBwm1PskO2CnunmimSh9CC
RTai0uusGOCt1j2Xhg3WWdmRhdDhoEa8YrISZvn77iTBSyKieWamP8oS7nQcqlCKeGMxKaHEwkZb
ORgXp/G9NNQb7KZrsyi3/Zgv2Jitabs/eXX4xBsHvKZM8mGFI4Zm+R1q9cYPw/1ENOBWHURyUGza
agVAGzIp68uJquXE3naTQhHG9RqMxLsARklhJ6W1LO8j5T42mBYrRusRFMoOT+GeZbf2m5J3Dwgw
jNVgamdjNmo3+X0TI9toZ3epFUAFKqCGVeKzUcBSNqsoS8alieIrSvedIA0MDELe+tgsR4JJeakL
zHt+4TmJBUfInwTCFH3NvuMutKofCFTveZxiUZpVCNwjF/GkPqeB++C2XbXXQKD1iUJ+ZjN+2QRl
U41nglumOCpxau65Lt/twhaE3OJXYoGJRj7S144IO9aZKactSd1eVEKGzhTk2DdRt+Kt+jJ6jhMC
lxXffizjjCDpgXyUbIhmi0YMI3TioxOD66NQP6A3w3RiCG4lUr/A47zExGszpwLr1vjMsatZrgtb
P0G1D89rxTy7Jyu0LAKqkbx7C7pbSOUmbtSFIJ12gRZcLoquKIBJNyz6lXFR6M6HC6NwBRCC/ge5
STh1qzhOX+ns+IxLnRzPpMSDnH/5sjxmEh0zCAI2J5iXO/0Mwu3W0GdgSb1txv5bIatsJ5PWM3r+
WU7H5uUmIv/J3WCm20rjPabdXNR++ajAUM3bn3CA3zS2zWtZ2J+t3pMMW7zZdfBVYvHwam0nuvhj
MkRF1AdX7lRUrz0fSfzca1mYyKRI6VHtW5g7p96ublqjW0cgbFdVkKYrfjbKJ3vVCJSrOFaYAFgz
3U01foyRVNni7DLxAq4fv4eGzNnbzoaEQX8RMaK0aGiZ5tb4sf2CsRh4hrrFGVQ4dHhJOsO+0A4W
MqLbEfZsnmRok+NLBib5qjVw7lXmyJXhMi2fNHyPZGRlY4b8zlXPbDBWKCSa9SQjThWQBcU4E89w
cToWy8JE2ZZSrFGCPIZacTGMoV3nKC463+3OI06FlrihdnKPWWPeh37y1RnVF4NRMMBIokJJJoXI
7pXRgOBjP2qwSPKmx3cAuAnEPAbU4LnTc8SpGSCvcv56M/EGlfT5AMUmO/aJRWzXL4uBCHlkQqiB
+vbBFtGPoxlr6O8G/sOpXyZZ+lC92Ek2m2phVyUmg6DYJJ3YmjvsXj2NKisEoo9ZwZDFXnXhIcUW
CWehlEvrnU85wdSu+mgp2k+WA/4bmaCUJka/vkFh3RZfGTORRWNGrWfKctPabe7pQHRLCX9ci7nf
jxdZUruC80SxXPlwAiMa276CNdhHjwi+AEVip20LBn6s6EtPf7TrVEIdpbBPnX4ThCB1AVhS4KwS
gUIJdPzkkVWzqF29XA59sM2t4aeCYAD6utv1waTBG2GLIqo+IgFLekOMGm8CYYwSrg7AtFViYeCW
bZLZEJ6X0CVr/dM14tVUtIi/XDAtqSgviZa94LQxvGpAHiuYO8FdWGJrdA6EM8bAVBQHcmy11CU6
EyQCh8q1sUgPjrImWBobhcmkjQyqImltjMK8j7nb3KrQCpUIikfuOOvQJk2hBuAstUwh9A0Y34Co
ZnB9bLkyO1nNa6xiDSu75JlT+AWi0jOKVth+KE+ZyFrgDNEJWXdmmtZYWoZdmL5kdYw0xPiCUesF
zKCX6TQpHNKE8xh2i5pCybykNW8qPJJJrguvZJxaYsAMIvdUEtZdx2QjuxejiEgGp+xV9Q903qoX
OPILXgjco7EAgy3UbZphMGlJX/bQBkY+YGu///HL8Xb07YeKOzJ+thwRGBp+i7qTIWu9QS1hLBUi
I+BNAsoI+DnKBc6t3PaOe1YHaiqq2KWOfx0tv/udiOKBk24FiJjy0BRsrRJGqb4DOLnAjJTQ72Cv
JtNUL0/xMKza0Hi2chPDdQvJklAVI6bd6DL5kbZq/dtFIjjfR/Yxs63hVGbRG7IL7ajV3XNgIq5P
tWxDNvywCov0W8nl3WgqP/1gP/sgu9NCm/Fge7Cz8/He4txPEVKX5gPIIEoqyTYrwD6HTOpd76dp
TcL7+6BGq9IVH0JvdsREqNCBYA28xs8mGA2vbMn/aYC6TE130TvtUxvad1XgBmybC+3ETdzUF5zo
kmHnZ5NYX11JcTo4oD4mS9xZeqItG0c2SxR0S6Uud3HSPuIo2Uij4lzlrKyBI6T+q0jYT46Z/uyb
hAth/xnkcAZb06g1eZzmITNSjTPFOubag+PjIOnab+JbAuLu+SbA79aBbX+V/qopER1UCXJG6FmW
ePYNg/yO0vnAfm1s61lGSDQIKeBvBWoSCA4SEETuUNqF8b5Pp0tdA/xBWxvWGFrzWnD+wD6A74yL
IGNVFJHrItMXKOLQR6ITivh1nyvtip8PqlXD+DoViIjFbP4ePb2LbrWswUJsHtRQ7LocNfr81id8
SAFdxAs/1uTeFuVpktMjqa43MHs+CIk+hVW5nR9MOshnx3JvygRx3fCgokhjGZO/4A3H8ICviEId
h74jH3F4UNxaDN7tljXiFTFId4gF5NaJqy83DAhX0eyniEtPidJTW9jvfci0m0noilkLyWxBvnWF
PWfr/aC2IiSz1osdIUgLKZ7EiCnWsfI9m4sXDQJtlfFqZuGw7uvmRA0MO6jPcEN8576qLmP/Jua0
3PmSdayTTdyIbGOj1j1TANs5DE371fmcrHFCSGoo75Ar4JFMn4cy/gSPb+GiylnUQ5auXNOnnojX
iL/CRR1WJ+wiS5cVR9s69yGuP0ID2WLP2E886wvdSFrgNyNPzKR2tuVTaJyZczhoglVeIW4qC658
L5cBwGko1Uu7+uj4KrNDuaLDSGdlvPYV87XV0NI0ToW/MMO6OGpQJllUyUXd6lRyHautML7VGpuE
LAf0ayDVxySazmzoubBRcix0tkeU25exZctUB/kiY5mwDN3A8hASvloF91UnesRi/uYqF1nHPgD6
9MLUviRxI65PJklC66aNh1vVNlmo1bn/xA3iuaL7OhCcQSsJBoHsinG2J/PWZ4zIEz8GQ8D45DDG
3AQLi1p5il8dl/Co9AKf/aUQ8qDX9XuVOK9KRKdnd86ewANuQSmGT7A52IdfZJO9ulBFaLFk6JGK
uA+h/IYBisHQKt5nOXEMc4hyykWCyWUSD2hkJtAsVtadacnvggFJ1kTDGODsyENbX6S8fGVq7DA7
PppVd2AU0y5CFoteo3VwWQv10sF7pUBKb0jaKHmtmTcpefxII4RIChxnqJI1U/Fi1j7swDp8DAgB
XShRwZVLGBEX9Qbq+KMkMjeSTNnzPsKJoGNwMVBWtTiCosHk64J1WQkPWtE5Ey0qTvdJVextG5mn
2Q3pZs9O2eKyiw6VAWRCxl9AW1lOp8O3E4JQjZUC5rr1hrlj3yp5tdd7N16P4W1aiPyYaWIbOVir
oz6P7hK6GEyeRICx3NsQLmbuSiY0PDQFPSezLnI+oDVmZEswkXxrRP8U+oG7wGL3Tc5XzSRol1aV
IONVwl6svqqElMPxKUrGl3Iato45vdmc8YtJT9YIbbdTTAk0lGoM1FPsqrbbpjrGsLqjhSngTUMA
DMqVOtBoBUJimnRrNiMzf+AgELOgcKN0Zndxo/nKN0ufaWOo1S5DjnCN72T8MedymMC0E4UMikF5
lETIoA4YVZzN5jNrE/b+an3rFtlLiLd+1lAOYWYDnmYM6H46DcKOFlXoGksd1E4WTIkZXIZGl/NL
cBND2yHxmxysArBV3Ch0R3LpB6VA142vUyPGoep5AxpaYZMnW6U8ttbvd8RGrTKbtEO7iDApqLQ/
RI5YXrmBREB5rTa3fo+IPsIBA0BrwSENKc34AIruMXAK2EmfsQXW1AhFtKzKAgyyGj6jTFi6GKA8
SwMyNtGteJNt3Scj810pACSjAD/UGqJR1VdKrpKXbHSouDEo4UtRdhnRBWz7upep4H2iGMEry1OI
ARHICDRmGZ1zKzrXjFMlr8oc91glzV2ctjp4Gg4UOyNaaxqMpzSgu686SpzAL46tbe6CqV0lROh2
hBJo0th1cXObtMMLAWXvjc5RkroPJFGtDb1/IirqJWl7PMm8eWkWf6s66VRCf+z14BA6/4u589iN
Xcmy6BexQG+mSZNGaaSUMmUmhCy9t8Gv78WHaqB70IMGetCFGlTh3aerTDIiTpyz99rJrzOmnVsx
OaUjSKUYkZowZ89QAE5MxXZDN+0YUVabZFH30tRfiDa9tg5IDEt/HdKLgM7JJHjwe1vGvSVP32ZH
Sq+VPDGMhepF948el+/M6hH4TkJ8xq7uigHFQbsy/wYP7o6y/+fvlqwZ42IDCjy3aLxoBQd7pTxK
NceMZGqNZzjadqysW6aLj2EJjHjaEUX4QiuWIDRyCjYRKjRg+fyKjVePGmq0FpIvfBkN8aXDR6EO
s9b+3/KcQZmtW/FiJPLZyee7rgCAXur+JZ3e5fZVSMuLWOJfJ1UMGqhVhLXeQ86Nuc1RMP0xFig1
8Ar1KhswCVlmILjRVHg22JLKeHnRdWjKwujx9JdIYcnfiX0JzshkkT+bE5oomBy4M+wpL2UcspG7
+S3P0MNiNAL0wXdl/KWlcdDDBgekI9HQlR4byWDZtPKNGqUEcWbsY7lIIH6alASEEKG4b4liaHOv
zobvFq2grKqhaxrpS1ISbmGG/PO0ZrqI4IraYV2Ns0E7D69+NbRHafiabPMZoCBvqU5g/GRALtBx
IwhYx/RwJnrMQN28yAlVVzQ0mDuEErLO8qqmyXcWGvqE7r6iKsq8aabVhvzgTA5cdLStJWgHBDBl
aD+2kon3KjXPJC7L6mFdZqp8V0N936FtXYp/skh1EjMk7l9ShHHL2cgk4NmJdSJolwnx/GabiXaM
LglX3858MlNi+aCsbDt76PD6xWoAjQyvh3y2Y/02REBBxgG10OAcQpmnt3Zcwu2oCBQN/aWohkdm
GgyMS+RqGkyn7iI7DQDDTNqmKX+1FY8nVYMjAqD5qWhte9PUgBJX87Pan0OT1QWJ40miicD6JWpt
Kpdrp4g9h/ODRiSdO+vrZlaWXqFFOqY6qNf0fkh5x5ydgxoo6SRBzVImtmIrrTFjj6cwv40D27uJ
GlwW3WWK8dkXNl7D+InRzWZoGVw0vNPIoQZiNsQ+Nc5o+55AnqTQkqhSVY2n04sLFMONihPHC435
bXQANJFTeAKCCkR6fCPXj4l/dQEMSLoFIeJd7QCy0Sie7QT2WWGSb0PXCB+m3h1juQsGCn8WFeIW
zMVY0WesKqyaytEwYom3towe4LzTSooeSMmibDe3DvLNQ+3ku3hZ3vMWqEc2ZfT4S+MDad36gyEm
VRtwYMObXM60sKddgy3bFejMsgnw51wEUSy9EC3zVLZ1oCjJw+RMd3MV6VfyKHPEcMUj4L2GzKSZ
6Ra036nuud83bBb8hVHZPBcILBb9a5qnnZaXXo2KQlaNr1A2vpRc/hiT2t5gU4jICZzSN2t8NyXj
cR67nS5bH8y0IrdOV3Ho2gIyrfgpzr1Wd/xVSOHYVEDh0AWWyV+6vkkR29vU579YsMGecoUv7fI+
sCI4U9iQlHh95DnUQnRckzq9ke7zK1vTrqPgd8ssxrbZbZU5esql6a6pHVp8JFFKC9dyU5B3Ai2P
7S9Ml4++k//924lqLxN0Odt+RDEW1FYnXEkw0XJiOLRZMGY4CaqOf4RC950u6p9kmviZZN5dPPmm
vxLGktRIMHztlMjELZfynJOScHdwh+iSm0267qTcMuVNoWg3PaQdSVppXMsfyFyAuhvFt8hYrSUP
FM/Nx5wxLstvVei3avMk7PWsTakCTIHRusCQBwHmm8z5HYRo6iOivyHiShsrX95MkuGnAbp0yVHA
Jof82jAeS4V5xEzz04l/C0e33ZjsLckcwSCuL+VoycZmFtGzraqn3OH/jGDlPak/OZXhOp34dcLl
A4hDtRkXnRayIg5lonHG8fc0xnUxiSPqZ4aonUQwSfzbR8QBmRqDHEzZYXPveR0xrSzZF+fWSYOe
tD6ZEcGm04FBSIlYTS+G9m4l4FKRIipVfCwqkCHO4NcDa0iadsxkfUJh71C2N2MpvjOxeLWS/Cr1
AvO4u1d2eAIi+hWGvGpRZ177eQKdX5pfba+/jTQ8eGmf0yQmSbS9SMt7DxZH1fRrm/avqHJQyXS4
kSaA5TytPpl3A9DPSUm++1E/QUKOeFGjU2Jq2R4BHUStqkL2ET/I4TAdMQXPrIwyGOTmYNZ8qdZM
UjrGkcYl1ADpm7rJNPsFDi6Y2/U7V0cyDYClr8enrqb9jo7bU2x0X5kpFPqr8W+qzPdWNq6R3vsw
7O56KJ8yxtEyyg/aFON+/WrMqDuSh8Wpvoz3FbSBObN4TMfommPWdmEivrSIjxRJfimTcG1HyC9W
RSxaqXyAgApGSd0O0QAUg19qtvju1l2IvIR3uvDjZiEZQIntHPSAecoNFmoilpdZsU9cHX6TQSP5
y7gyTHTjIn0y2SuZb/Orrql1aXsjY+C6WAoDlLzCLDbdHaZcEVfENUYDsTHBPowU1k0AZvbeMV4q
xMkOQkx1VPddWgu3hwjpwoT37KK/tOX0tm4UqbFasTXxAsjtBays0sVPDQdh3Q9/CT+5C5fCHzAe
r58sX+SPZTa+EKFv2z4LzKK78Em4rrDmHGPczRo71PrjDYbpngBZ3BrqcTYYsReLirCQZPQUnpu0
ozC4GgwOYuNTou1vzMkT+UxPXIZfLEM6CJv+TzTdaXZ5ovnqergb1ajDLDK++hapkKZwoZOXUziO
d1XQPiYY1vEm0I9rado0vLR1v6X9/qHN8339hgesS+t4gYMKrCI19cyKp95mKh/DvQ2r0MtsSI9V
tW+i4gTDFHSVUfVBmxiOj1evQ97ljYXzFje4mfL5MPVAIsvEBmqaDtteqAMuWZwnS2d2JwUzR2BE
FsVX2UkBFdXFKjf/qDD+V6qh/zNB0P8kP/p/qAdSVrnO/6wIesb9/Jn9d0nQP//Kv0VB6r9AmpmO
baqaaViqim/j36Ig8194XixdRo6jaY6tY475T1UQ0h9AZToeJEw6q5Tn35og3fqXBZlWtnQDbaNq
WPb/RhOk6crqGvkvuhouQgiCTKLWDMMGLIHG6L/paggzspaxrUeASxTIbdgSgheiwk0pXGsFlTFD
vO2QqZhLakBERa6u9CoStC145b1z1pSJ0BhAiJCas4Jbmf6SZKl5nIbxrRVN4lfmQs9iXuwdDQUK
u6jrz52GR21mmlxKNQTUkjypnIHPReXnb5ZRcRCxGPLBXuiukYzyomQMNovGUf1cRwJUz4m91xq6
kvCVq31goWzfN/N0zMm0hb85PRgSSU44tBm8NXB2CXEiA2eGs5KbNKp7Rv07BJDPlnxeiga2mg7l
icsUKBecyUN4KITz2xe0FLKmyejiXPOOOchMbvMmsTPiKupdLkf3LCxxp6b3qEv4ITlkJBUYZ9tE
jIAYGOP5tb1WVVAN8Kd9A1GV2+uGV/Uq6no7zE/c/4/0uABpRSL+B2a0mSXleR3Yiax/j9LhJ5fF
X6RV39gk/SarTyGZaWWVQsmtTiqi9KEoHvJ4RgVc3XCdNcxy7Dt+y1vdWXvHGr61nsaQWEOo8t7w
RTtT2lEeyeJRFegNGMYT7jK/hQn9sZw+IkKZgrbf99zbV5KhagJSoA7zB+cE3HufhHDwiJhS1NGf
RWDGMFzK7Grrw0XVxW0oowA1Qi8tWAHzELML55gJyT2y3lOxqneblgy5MPLpG5T+kFegxkrpA3Gl
uRsLfMpJckg0C496Epd0s/Vfo1JMglulgzLGzxkug6ATM2X5jADBZmKG3R3P72AKfW3ibwtD1T0g
p5BS6feHRWlu24Yax+G5To0pg3nnzhMlYKDjwclwrIcFmXyRB9r+xVhEf9fb/n0hM8oycH1EynMe
1diTJOykKJ+tEUN+rmIB4tSAbN4Vvo6cgNTe4oHsWYk4FKf0iDdRPKHPmEQVqq/EMRJwT90tb0qE
+kbP+R1N32HidIeoocmUx2DRI3S5ZOC8AeggE9r2VYRgOoUMUqKi9rQEbK3J5MJpYoYaLX0EWEpQ
7RK6X8hzCrw1bqOc8JBScmd5w+2lOKLsxk8vM6m0S6TZkHY+7NTCRieJ2BtkEj3K3gnMakYZwzEV
toqvtGTnkc6GqyXLboWI6m1SwGOf7QglL7FvoH4JoYrgPhgFflECYk28BQeiDn5jy3xKtQQ3Zxf/
2FVFdZai/11baAJpj1gUtFoYL7Zapr91NXwFaeK5NjTSUNvwQsS4tU9aPQepPiguuqOZxFAGGokz
Mv2IOBqZ8kMirN8bAgmoippdnhANoxFS3EWj40o52MsqgTLLPJPU2Z/RqWV8px2TUxt9B0/tkT/I
M8nCT9tC5YR3YsZCYP6Kbug3k/pZwmyGx4HurZ7zi6y27UaTiGWpVGuXRy0MZZ3mWErHuurpYbQC
a+fbPA/06gbKjjanq61K3U7JxLyLEOvzOb5Q2w3ekBbTwVGtT2XqZt+CM+YmCSnrKiDf3uLzDGl8
FTmG60RaiHbqmnmr1BhIM0Lq3JI+OtF1yJuDXs8nv4+zo6aWj8rCpRCDyEVbZoa/Wo9fxCJlLeHy
YDu9+dBl+k53wuxkWaY/a02D4vnU4BvigdAFEeKg4i7zClE+p5FP7x+dF3c6F7EEwSADr2yjtM2W
dE3iCXmVSFxjKmzHoHkxP9oVoZktA1fAls3ZWWWUtXBW+1G3qqMK+lYYFhnPbFIbqwrq6hKw8zEO
y3M2fchTZ+BTxnvVOxMy8uypUBJ1X8Ah24QxXt9as+lIJvGlIWl8V9vOeBCaNGAERVzXy/KhKrOa
ixQ+Fcgd7kSpFuWhp8vc+pqOMYDztCyAoSOwzl3m7ADQfmuLfixq1mSixtjJsu4l7jre6QqFm1yU
42MI5+aqEkSxoz+OQCBG9QnRhpzO165tvVQnW7tHCNkN9ICBh+NcZtxOTNvZqMpH4qfDIBqoPcny
hhJSZWGAa05ZaMED6uJ8xRE3e5qtTED81jS8xm3bjOkSmoAsVuk4pkdQ7cd5kXW/1UGqmdXSnuu6
ZvUAV7YZdHqj1Bwa/nOc7GpfWRWtjCK9xLJ9SvXpB5p0kSa5F2ZophR++iaqaejEUXwB07lflgEE
bFSoW65Ne0Mura0xKz+VEIYvQ+xnbsW7VC5kvMpWzMaPDAblB3NOObkkacj9ziauzh4hxcWkcBcD
vRllHTwbkBs53eavmM/fhtbizRGGKlBEARFisj8Z3MzywYemQ19qxR7gjXAVVQY216EQGIB1lkuZ
7/Q6eenUxScqoduUCXMTJScwtTfREcSJ/svsBXN5r5suq86trfZzWfIlkPRkS277ZwSaKbAKEjTQ
N7khmbRuXY/bUZNkQI0ksRVmWXltX7tjNUqu0UYzbLeQrQS8rcn08aGdXnWc+U+LfWOrdTZoUUw3
H52cMoS1qptG7CsyouDFLOG+8PqCCaLqT6ZsG5dsB/RHPTUPUbHVLRypgqmPE06LJxV4bjJKM4Sk
CQjRfvlTRX6SIIol+WryQXxiMGX26AHRPyVSQsdaRBO2g5LSKmiJa4ijcHoA3mOVcxl3I5ZhDEmU
QES2Ks2aorcPtkxXfpaVlzbtfhI17BhZ0QFeyS1jHrZn8n1eQjMlebYlaq8Cu+iapodsLFBS54fe
V+WVOPh4e5KvnqYRwMdVelt3j8nSHGLs71lHtq3c1d9MmEgIasmYRGHzxQgopRnTpEHMym/l+Ufm
vrQbFEXAIzJ4dXsu0ThcQBTGIQl5NYm2eYEaYM5YQDBPWuQjUq4WuyUDRq7biCCGoZ5OIHETUnE0
svQikLAIMUEfK0y0q7Z8iCPjgrhCcEFcAI6LCUqE9Zo7ot0vshHzyQhXjzvjRWhEHijDY1ymn8x6
Iu8unCLlqxXeAgphTFSMakr/gefwZxyh8ISWRkZHxBaRIFMzlk5BtJB+qQnC68np40AtJQjICot6
cWTLM6aOaYFKVBwyPzZAfISbxpRWovi3DCx8wxnwAMH3D0KSnyXcEk39NkddgQsFW1HSLQxRm44j
TZADnjXbLOGM0pxPtSIzAZtB5ZvWU5P39D85bxz692WW+V1ECIWGsGklbOgmlZ7dfRGvOH2wA9EA
jO+hcxVIghXtY7ZfiQngq71Q5qayvlFj1LIvvX6KxXeNdNi4VPkjIoOvNP+047cJTCk5XBrbRpJu
YeSVnEh9TUGXAohoCMCl2douTJu/6+hORogLRHzKfxp1PykXFPOF42pFoMDXHDN9A72f7HkW+nEe
pgc5X6P2UJu2JEkwSJ5b63GJ7a2kAQKJ8AFlzG6Z4coLLmDtlOc0omyxsyamAxmpiM4bI2NKrXNq
+jI/I5sqPi2arapwuSTz5CG1EUcePXSkyIyCccOI41JtEAoMnpV+9vDrqU080K5+gsZejtB6KR8Y
u+B6W9FXOrBxKR8SHSane3KI71YT6q7qy5ZPDWavRrk010mrqe3nxwGd6NhcZBTOgMU85vZBj1LX
Km7lCAYeNUPO9QTsPHLLkUBGVMauKcVXnlTQowMoo+zEeM3Nst4NFmfXqueJ7IN0WMUmm2Y9HiC1
FDdrsIng1X3begP5SADdzHoNmvoPeB7lunpNHJKczNZ3ynhncdBT3uQQNPlhD4U07iojPeSdui/7
ZQ9QJOgp8mJagnbPgyHSd1V/EyeZMFjSkJddQev1j/ofpquGKI7BS7/rtEY87PfTFjZuNBxpTOax
v6rcmSQhlsJAubZm/R4VkeEtwx6yDJN3dqZbSDO5Was+TTkSrtoy/DA9jq4jI5HwA7ZWcqX1RKmS
D9suOyTmpoZL2flVXbnp0X4q31RB0gesKN8JL5FCbsBOJBRyWCUWP5N3o/SptKiGziRG2+oBQmhD
2sN+Mgn1YWCc7mEiQ7m04bNKFuNFmAp30nq66ETsGScnKebblWMcUr/J87WKL5M4acu0SayXKj2Q
Lt/wPenlYWRyqXhRyZdPaseJgqAzGSYjZXggchMhOwPawB5vRv3C1oqAMs6DsNg22U5rd+jWQe9w
vj+F2SGPGWR1XxG+nJzsDVrj5AVx02NuGdjLRc4Pqx+5w02xbTmmu6BpflbYiP6bEjlJAAV2DfDi
a8r6BVecNAAS3SdX6se+cInKZQ4NnXGJMX1eF5VZN+1z/D7QmY7Np3qwcUs854/jBXRb+87Gmhgb
piR9D9DZhRnAJhEJbKIPZkRzegfdNqK7zoWEGDaoX9UGdgs7r7MEbNex6Yd4p/m2PP2JsImp6dGR
u/rsz87JanZd7FrW1kzRhDx0y66kxjUCke4r4YvsYISHlCRd3qQV6qocZPwuOveXZtkVzfdU/aTv
9aVa0408crDGR6Fv9BuRGVr5whohumM3Eo2DWhkLCS1t9WhND4XzTIC5y18WYeHO1AOvVUPbVtlO
kyeqn5oTm73DfkryZw3LQFb+oa9txfpbLd1bDjaqUA+8dVl/XGkpIUaR/FlVtkAyeBH7R7g9OSOe
DyIcsoa7UcD7xxKN+zfeM6IXi3Q/B+HMwMHTi4ewfFzN4EIPJH6b8mFa9pbNwJOQPtqL6E6ei3NH
q5lbU/a8YJAIHzuCmo2HgXByZZuhCOC/5VZrPedifCdkKJkb+0CokkGBg7Az4E7bSyDQAaL5FjOj
0Wu1K9D/VmODf49Cn4GBbTCgc6vPEJQV8tzCr+S93V+l7ww+VvGetRuKv1XB23jaYz6foztjv/bb
cQ54GVNeMMtDVUwKaoWaJmT0RM6vm9u7ee2qYmNyzeGTda4RII3Grzto5N9EpLnukEeKZG8S6kkO
FhPf5ZQguLcvYxagJbZAYn33xdU2DsRAqfGlVY6CnGRswHCTHabOjCbd+o3WSfLH3lHd4e1EbSBT
uCpcZPwo3TeTxy+o4V7CtKR55JTZPP1kT+PdLM89HeNPoW7hx+SIoW2GLGzuc/dkONuMlJcoSBwZ
8Qc6Atcx/CFxqzMfjWdLH1kyfJJ9GzOYZuoSCAzHqdpW9YM5r5HW21S6ac6WphqFK0r6PmG67Qvj
KQEFkAVNvu21x4KPHXlFeWCGPstB8cmDyxiIoowIKtL7sms0e6wjSQTluF26HXY7qltiBFj9kfRM
ut9GhGcBQ38kVSD28QWphWd1DB4Du9yaKhHDByTnor079p7lboJ0Uk72uMu2VeY7FdDnjZ0+TNJV
Ya+OkyvvT5Ni7Zcec0aV8/zsaHdVfbEtb06EH0f2vrsj1ZdUIuWPurqVOQ/ibVf6OZKZgmnAkROC
RUofIpNxypHfftBRZ77L5jn7aAjpEPcs9yvqPzRrW40dBcuPTC72c9EEIUQbjhXhL1rE/WHfSD4P
xHpF1gZzHXtBRA+Py1roGTsNBW62yZ+t+IL12SwDOmsdZ0xCnJoSFJU7SRt4OBnFFQkUuCDIMuPs
03csDYFj3vDQZbFnkLPes7vrm+lD/TMpnogb6b1qPDFUiC+O4rY0tSh5GcOg2thQSdQIA1jB3Gyt
oHB+4L/k6TNqOqfyQbbRTsrI79A2/WtmrY4DuFiUgDvgsqg3xYlccPiP8oJzY/3sknQh6JSqCIU/
JzfyPsX8McjbJCygg6jiFrOn2JuAUzd+SuPHVgbJti20LfwVvDpbNl6R7/vHTN3bACY2OjY+xjCZ
qzV+4eOCK3EcUKZgs1nA5V5UeWfNTLAPjCBS/Q/kxqAdinwnyN5WvE55wjtUKU9U6BS7Xh19J/qW
ZSYhq5DKCw86LLwufObsgYKU9z6NYO7gqwjKc2LP6g+yvJMrwhh2Esef9YC2elrD8/jq93jrpfTY
vaZwHBf+eTC2e8e+ZK9ABzyksnnnDwAh9g6WgOq8XivN5WSAee231AHjjGAW4/dJVvbScGgF2+dW
S2+CzVtwZXbnb5ZijayzgsRbECd+BuGAJ2d+Ne0H1GDKC9/F3GIWcq30poiA6CcCW/lAMBCi8Qup
msbqMmmj4XvdsVtrDsF2L1W2D+lvYbxQtmroc2Jzek/jjfQgLN96QbnJKC7gIw1tAKiDggYvOZlL
yPDgzMYABkM2UgDGLg2UNSV92xP/VXuoZmbrxEino5Gj35TORZfiQ9DAeJ5/c+bKDqpt6nrg726+
Wik3wAfmY/5CF4bdiXXDQcsKoUJQlG/NJE18OkfiVKtXqthNYT4DcjH4X/QihnxbGjslDeYB8Mr+
q7W5bLrjJSYSrqH1B4uRdj4qP0CSF9M+1hCbPuTombTJDiFoc9PRIXQQXl767LJoN9U4R7Qb2Lzo
nJKtd7DNB9oxlGvfSnOarR3qXsorapMVv7PaJnYsnGS81JwDv0Qf2c2vyo6q7IdTHegflCeoiJXR
1QcEOoeQ1KWH1jimC/TbHUbMksujutelM2kSLU3NGosi8Bvd51ZJftocHXME63zLuZ8qz4S30Nhs
Kp93xBCo+V2tPwjJL0y8jnSluY9xa3PB2fCNWs5u5hoZstWvJVSLJ44Nj+TqjeLpdOB2xUKU8QdB
5iV/jPNkzRNjVLdJPrFdIMiSkIQpd8Mh7sMbNZf3mNAFpFg9B/9hKLdFtoMMm9x1wPQ6lwt2ad/q
3qhs+VP8MsWVE7odXUX2csBA6FDRMEg0s9bnXWNI4t/AOHxW79Af5uPoZRhSll37TdE5K+KvSQbC
agr9q2TNTIjl88ChbZbTE186+SJr7eAVaqDoFxldDA2nKTDyF7DmvON2d00+heD74dldw/1wJYMt
KT2kmm/8MBK3iAAYNxi9ao9KEAxIgYvyJt9pPB/s6oEeHWdiGl6as/UNkqK4hok70/00PDF4DFNv
yG/JARZnSkYuGdUWhv56gMwI+KoHify72Zq5CV5hRQAYbSh5nSAa871FdF4F1LaoGt/Wqz3QRzdM
uj1pvhby9x77Vd6q+1myfb6x2HA7gCYa/a4S0xHh5/mpzGu2+0c17fZREcKwHUknXvvC3bKvwWNJ
kn5bw+iQaJOUgq9hY55wjtRv2vQcLvtscXl4cPeu8xwoP/kbdtCCuJ4TetnkLpTDkgUUT6W9Valq
CVMjJpE/IfkU+FzD8ZuNb2lyTd9DEuep0amEKWbL9c3EFEKFzTcSewj60fjle6IrERH6TcjNRN1r
nWdnnuaw17il5gHamFuwzCfnebHXX8kO/Vz1RI1PVXdTFbwj6Zbp+GyNrxX9RmNRd5b6RwbsFp8/
cQuz1ww3WNHBXdO+nRnwqMymd06IpZ+ASIK/xtdIjLc/6RdbXJdkG0vh09K9gwKK5FPKGwUDNryg
0FtGmn4gOso/G4toTfeq6aUDGg4XNAsJuCTWGcwyorzYezIy6AFxXSeNx8Zuz1BFAVahrbHAmFTA
TP1hxnQDqn1TuZZQvgbnDM38BUXEA4gEJKqUkRdylhsKDRPBBZ1nTXmSx/hJM1k+cuI9J2cIum5v
Z4ehQd9AzKpFXIdBbHACRrka94NIj1GDpB3d/GgMhAG1V2Q2+F73Bpv1TODgGBYbWhsFrUsu/gEc
EyDWPJ/5KveZtZ8dJMpWv+9JAu8AVBNKnPrNammE2EFxgGEGepKCDnH4C5WuDfL5CrepD/ImvCZF
cRcqnTDDkN6c+L3Pw5Iix5GOckSxTdndmswXmHb0gDJlFlNZDhACRuMw9+ZeNZnDRlJxqlHnHtHk
pj5scck1U7XeTkn6B8XGCpxa+jR/HPbaOlVxNY4J1yZ8o1Yy4yDE5twO4Lk78ELxrRegqeCNwZcV
H7ACSz+DeJ9qwJLZeKohYsdpPvKe0Qx7IVWsWu8b+pe0+dfyx8T+PW8USbulpI7tlhgdlAYRJ2Ds
5NPgMx4Wk1alJrLUrUTNjCf5RTXPpmmkt8zMDQjzMWcJmZy6WjyTFfYYSX9t2tysFAue9lDWw6kf
3gxgFMMAkrJaNFelM0kqDYIXQkCUqlPOuipvqRPNDUlVUkD+Rgc1JtW48jBt7UvnUBcmzcVQYbxs
rtqakOtnYrHNNxVFVAYHwBjN3F8ZvyOZftaIqQBzR0oONrWww2ltzyVYjO+pMG3P5JtgSIZRs/qJ
UWg8dTE0dK1cOeIYUTZddssJ64BEXcFomErMU9luaazfLEb+JUTk9gP6t1mQ+zY1yLSI43SzHvJO
lSMBWnL7ltZ0UJvSJuCQEkm3qGAVpyUUing0chzl1rlak7NniCC4Wxf7UbdMqq741YkBIswMj7gn
CsFNiyQPnIiHQU1flTW9FaonfviiBkhuMjZQC1STiS6/GB3URW0AZpdp7Xlx3mvN+C56eQYHxY3M
b7P0CCLZ2RC/BCgBpwE9usnVQ+1DyYzfvCRQuqXtztCm/kCgzxHiECGL453lpQ67psbyrsOQHUKk
oAhksfJrGLqp1zT1iygtAlow9g6C+i5TUKchn9jArKsRF6cLg4A0xNWc0MMsAuKJ7opW3RLT9idb
h+UjrJmQywUza0wwjQhpsFYO3b6qu9uQgt2q4sSgWVr3RXxozI7zHPzedrLvk81twWlZZs1gvE8w
70JN/pITqgn4uU1dSfsMeeogGYj/GfAEZS4tXmynECxM5RY9mhLGGCRF1BrYa0KVjm0MJW4jp/KD
bWBdInwSt00/vxgZKS9qIX7yNk85TLNDalsqEaIW3har+CGVoQysuSE/oIuDcRR1gIOWmmCgR1Da
kgGHs7+FcJWpF0NuMsqbZRs2CqAQ7rjli34+FkOvel0P4XOaIOqtnx2x3sdShD65HpzFeH17m2Mu
G4u7NWB5JC4RcfN+qFZXOJYvb+gbT8XJcg5t8Tc03N4dMkZni6myOSH8diwSCSO+LFIGODAQJ7Ch
mHEfu8ZSfHTSTa2yHZvcn5m0eyVG7CtXUD4ah51dQY0Lektj2pBuOxG9zC1lcpte9ELFth+Ze4XR
ua93+IkddFek5NZBPo2Pdi4u80iTKbNo9HJwJ7ll77QnJcnvhDZc8tyJt6GgRRPiYuKePfuak+5J
siweekV84RPaTgAG+WTy2RgjWikiO1vd/KdbnBwrp7AbuquxpA+tBbxTKFA/S6lAikmjgJE+4b/3
XvX1BJUE8q3CR3DO6mSgv8kmWk2sQvy9OVYvlW6xZRGXOzyGWDb8OF77QFbyoK9TzEKI11CXHqWm
eAvTuSO4KU44AKmsnVMVyiH1GIHM48wrZLZqQtc8OZZ2Rn9HWQMniXMfW+D5RU1hEbebEExLwMwz
IJiC2seI3yDTsGsrXbOR6/a2iGpL3iQxktmzpAmo+ziLKF0zVrths6vmC2EvnIGqOcFsNWnHTuV9
6Y36EIny3lUrFJQ2zaBXQRpzuOkm+DpB4whW8tk2GWhoSqJ5ekXn3Uh9uYFaorai98AtPEuO9AFs
hcwCTw4pCYZEO2SN3WGt1u8wkS6TprzH/fCJI/6Qyt3OAPZBBifKe8PVbD091pAVyLNvDTrALSho
qUGPa892ui3Kd80CGl3P5ceQ0ZREsnGY0u6xJQm2zXBlpnV9A+b382nL5YfSAl8IlfcSOhdXc4dj
tsZjlHHlL2u0dETBbHQKtTyiPYXteWbK2pDCNxq7+SkUmoO6jxgIVFD/xLBPkDs4QhZgD9VXMTq3
SCV7emhPcU/qiVypNK4LgyUjM23WDcDrthNDdsQG4BT46ZyxPFZaAhwOa4dqVb6BbVk2jBbHTwHs
3y4uwyJ5WqVk+9l0vso+N3YMbytymfxqIpEgnHp27pE7dPrMHPJpEtE3OnyJsHn6e41KY3fS0Uf2
Fm4MbfkuYuJfGGp7RZwPe5I878TEKHuFZEhiiEvJS7P5TKgVhI0Rc42aelnMSRotnAEYfY6OUWNc
JGSqQvikNvSximg8W0U3bBGb+jqhWXtLZ8KXtM2jUvaPiwoFXeUvNTRV2kaYlZBE4EFi2hd1ose+
BKCQexLeAi4fi4Ei4j/YO48lW5lwuT4RN/AF023Y3rQ3E6LNabyHguLptbi6MqEI6Qk0+Cf/cd27
ocyXmSvFtJdh7KzCIvbAf+N24f1S9h28ts5N3v0MS+1BWtaub+u3KJr/YakwEVgQLPBVeaTZFU2E
a+K3ZF+ReeCyESrvUT2a/An3DCOSDEOT9MVXMVHQSW8ZYz0F55Kgotdz3UB0P+dgdEYnxIXAd4Lz
l8zhRk/mbOMaDuB4Aeilj610Xzgh3Tbe9OxHyFJ9bX6PMXg+4vhfDeYiyroZVHdqJDHecWXqmOVS
R4yEzuoGXcfd1qWSyCflaw51dW9SB2w3MgomrbrSJ80+2fzolEtu2eaJ73v2m93apzglHTUR88eK
1g+noqAEiC1t70BQWVH2NeJ6oJJ+ubuWeuJvUlqR1iE9oI0Wvgwe2GHvL4zyx7mZzqIlUpsQrFtP
YKNBQJ8MYdNuOFNWZbT9vJaxINc5bnKEF8uJPvPyF35NkU/FIWpeYpo9D1pDk68Jx3A3aK8iY2aJ
gxpXd8+23ToO+ALT9XZZwf6VdrsUzAN+on0FhZrcRZLCDqTKlIYeQFAKUmb+bQ9usRmTch8BfF7r
BukW3fryuPeampFsp5l318oWn1TkjUgo41IhSytR/O4bDYH7CVIGPGDO7JaOgGhTr8KwT9O41Jwd
D9otlmGXo5F/D0GPCj8y0ELebZUbW4RRbpZ2SDLSvTY9AQI9bcTKf/FKxq1t3387D/CJuMkk3esc
OwtQ8ObRoJQv9OR5AjPiUrmSznvLcXgip/4js2FK6KHYWynyX9cYci/AFAB63UIvf5FTd26r8iNL
6IJz4zPWpN9G67cj/IK8PNG3uqTvmJREjnzthyoJcB8Aum/eLY/T5JyZ/Tp332tH4udBNG0Y3+I/
A9EQh2LrSLZuLY0ClRCrjoAI4IRq3LXg4+p49dJ2LHAhWpeqhCFh6YwKHJnyvkOhrWOy3u9GKmty
Q5i9oI7G5akyi4dI6Qh8C/q/JbrJoRfXs7Ns8ZWeBxo57gI/5bpP4FUCEEY6oZ/PjHxGnPP8PLfT
mbhXvzFqLs9pYn9Orrt1EnNApK1PZVUjrlukLKpM7fTBeqLjflfM7lJ4zKx/SJonNXUvdEAeaWHF
LmEjFhVmF9jb3AJF5JWVvrW1+s2DZmJireKBKGbWEfUQRrp7qL1h4+iIK23jnYi6hwgtNA5UDINo
YLTX48hlglSG6U7WzjLKjUzT9Co7n72KIthCQ4ZxLHWUGvkxbyS3L4RGO6Xt7gsDgwyADXrU2+mn
bwTtmpZbojv5qDTUR52cSHIt6+mX1cT8Dw97eQyFczBKkxrdNv+aZe0T2W62GSwYHfoT5HFSlWHR
tnjz+KybFtyWHTvtSU0k2+c2PA8ybm6um3OtoOWEMUQ8nFYhRkPuZ1N60qfmkOlCnDIAQnY1HxxA
BVtbkUKFarV3R0LP9nzpjJkJayS/MB7Wazys0z4eCORYo9avO7eqA661QQlO5xzFDOhwGNztIS0v
I1M6zy9op9K7o0/K7KjckZlK5ezIbpy1hiqZZkBq89wfgIzRMR+JtaYKDqvBLSR2fABOKuRIMM9P
fjH6wRRx4I5Z0te1Na1x3nZ7aTX0IE52f6wGBm2mneWPsc9dK40T/YglbchfIsLMkT2lXO2cOac0
laRJlcb7iFFGNdb2o2vDX8V2DPpeLtzcUrtYkfJBUjOWoIeHL6FjQfF0Z69b+DorE9tUCngaO7G5
rXxxCy0UfoTwnchG8mXL892wLLUVZS6s1822kxwVaUbgsmVau//8J8rJbwMnQY7k8mgFNBdplg27
Ok2JFGWw0oEgTJTQGZ9jbWZXmLB/fTg9YtBcqrHZlkDCy8CoM8GZlzYxRcXN2mhyaqmWxcp0DWJw
/EkUHdxkOqFFvVMHVUzHTOlL72B7YK1sTuQAN9GgnHXp4T2sRc1RJxdUm0rvi46vgcUqpfC8xgs4
EvOpUjLlswFT0ZtHeRam3Eduyf0EaPVmHJsLzmw6bvW+OljQib2C8S3klmhLpwAd5zG55FEdqiq8
Rs6MFJm1aWBWKS4MMDN2zKonivhATV9+qJb7mFwsuKq3lkDspwZEH9MrjYyTpTiPmKGxL0Z4vGOs
bwn+VZuk86fAqUneaMrDwAvMeVNOyGgucJ9nh/FBIfwjHM3+qxuSXTNSyD5o7pdrMY6AvfIFP42D
B56xzk1GiMmQ7Oqo7fmISjKSmX2SeYdjjVBJUDFeyiEl7qXPoVQw4pX8Dfu8Iwsyzh7/L7Ge1aTL
JzKne3z6nFpzLC+8x39CoZ534s/Ekb63e0p0qQew0v7b1fw3v2BOmJveUrNkPcvG+hmx0WZjuatt
XZycKTqyRoI8ipMjHyL+gqYihemNz23p9jsMWLcBk4AepfhJekI1jSq3pkggsNiiX4cDHztnFbxG
1aprqWoKM7UCoVOiRc1/Lt2L0HJIyFsDB6dqqP7ikCuiYtELou5gJ9qb3ZFRaXESbiOydXPP19sI
u1iHJv5/CeG9b8fokNRHi7M/OL/qSCfmzLCAgVgyMWkobZrcEfPyMWr2CUf32BVyXfAFh/M8QuPC
nyRE+9PF/Jr0SRgTXuGAH5f0KKbDcpHRyw2tSYHI0LR1RiBRZx59jUlzNGr+DnDYiQsywCnrJOxE
BX5RTPveRyFJJ4P7kUFk3Oyo/xEzKq+ZEJBSWIX7DPsGqrXrV/LmRRMSCsJqa/No+SGzjTLkcXTy
ty7M95AAUh1eFNSdapPD+V0TR74D54Up1zpvLrMKjlq0e6tsQ3tviCgcPoV9F+4T98vRlw+tqgd6
x8Iz2a5/bqLnh247NkXGl6+4rIC38cdQ3XJar7qAtO4OOpeNnJdoW7oheowr5lKLQK1QNXuYX8Js
OOdNEzSD9UhtLSfFkQBVo9WHyOudwAZIAYBQ4CTA002b1KFntCeQB2dvgLHW0IlI2mvekn00SYd5
JoY/H59xR8g8avGgjPSk6WPZbPtmbpAN4f6403wsI7JMUfHKZrYz6PtYidJdvId6uXe4p5p55ezz
GD1SlNxKU5dnVowP0piIrc3Rg+/JB/5qXMI0FyLgdW/s+9HzwJQ8FFwyhk3p04VGXoCuuxyxMp/Q
Rr0YeB5n2vKk67Q/0nIFHV5PDhTBl09TFRBDKO+iJpxOoelKE8O730L3jskkbyW9LhgSAIAYdvc2
LtU5GSZHrnFEk+e0Jx0OKnYVtjYO/xoLHMEBzoYmJh/No34rYpyOhYTaHqpZXRxdrfYVDzymuiRV
Th/xC8uBqueeq4ZubRuTw6RX+TgJjJ1TAAVVKbtEmHBwcFoejCQZNlKMdGlG4HeE/lg3XNTJKZ40
Uq/YxjG35lMXJHwpOXGhPZWyq75SM4tn8djSysn4EfOqo6Y3URhqh3Sgv9CACmA25gODMjDvXIum
YeLQqzkpiHtomIHzYu5ggKMqxD6hF/zf4X+vSfr/gbDn/zcg2vApS/q/B8IAGn+Vv/87Ifo//8C/
r4UEbdr/YdgOwyAyYboOKtr/n3EwfsU0fTjQju3Yhm6AOP6vOJhj/4eHgAsPi95IVwCL/l+BMP8/
gIIRIfO5aDMw4E/9DzL2f4GVgWr/X/uYhOH8H8VHOhBqAmbC0R3bo/zI4+v730HLwuANcD2fzHXY
37SpP2Vk0FNPP7XGk6w58tvIMCY5qXIUQWh2RzDzvDAxnZHxjkjzemh/+3TYWMRtM1zSGncGxe2X
xWRP+IpugY/UvUTTQ54cEg/RozPQXZnvt6DuYRZkoCgBvxhfqL2hyzGI47aSEOBdgu85+sgATKT/
quMBQ6S/MpT5Vbwb5FtVx70DuzGgKu7GDLxD3mFQquo1nrtVlNFALw/dwrRYEtIRpAQuQ8Xn1Fvr
wVKBV/NivjF0fvwsomdQJoycLqbPBr+z+hN6BkECum0NQIGYD7trMa5gTjC3hbI2Yl9vVy7zE3IV
Wv3gVHvumBsNb5TDZEP7LPOLb2JQyupNDPq3FGpVifeav9QcbtJ99Nkw2D7rL+LD8O+CkG0WxFvl
dEcGoCaj6tDX155OY2h8aenb9I4W2mnDpqJ/ZILY79Kb8ljPPnUsmE/BVpr2URp/2IH6kqlGPf2T
rR9YmvU4ZM7RjoFxtfQ0g9EESDA5qxkvOpMOOXN3QYNAj9pFob5i43MMfmgOpLWeADe+900K0a+w
3sqWiYP5YXJyFMAkuHCOIZEGmMjdySQUz3Q3s9+SAt6fjiTFyQx4BwaZGfGaVPSt0TCdNmvHoh4d
8ULH4NxPPt0kVCYyHyWjB+si3hJ+XuUu8ULd3IZtfjFN0EYTP4QJrxNcCyCKtn5IFrcGuQOagzBN
pRu5V9bT6EP8zr1DC/S8RRG2lbsuh/lokUzWw4vnPim6/lgnN5K7tD9owF9R4KkqCUMokeQKyJJ0
DQhQOlttvHTYow4GDv/Ue/b9zWS9WLZzl/HwMFs336IpomYTi/mohtvETTGV95mxc8xVnlPedm6g
NaHqU99aYNBtmN1UHlp0W/3KOBAiUN5Z2K9p+BATTImCtj1o/c7yPhFJCrocZDlhUGK4xSvC1J7s
hf9oYPmcdMq9TG/XpZh8cnjBPDRcxhc+nz5H62EKoV4wRqQ0Swd8xXgBYDPHshQkkuXj7IsOWrJv
6/iOVYDQ+LwdKEzSC2YYtJ9m0ReQM3fYdDsVykuvbxrvlfHxEldHvJnivdOS/Xzlur5tzmWN9P3h
ReE1niY80txWSt7XCoSeT04xWcySX+38Z5kvTc7fqO5cDbdhhyuuwVMvnZPXFjvHhkikYYOPmW9b
y523WXvEOH2Gh96pq5t9P47PY/9r4bRdirRl8uYRl7CnHIYJ9jbRvtHkzKWPXJR+jCEtahPF81+2
X5715nnodh7n0QSf00ykDwTHZ5od+/onnr8FyjQYcriYPHr+d249zCp/lK3FUJKhGo9UzeftVi8h
g6w2V+tmsk802gbcuI9Z9OSACxtoJKyNHA6zuc9L5vy0d3Rr7aaw36WZx4+ghUdHu1nxJ1mJhM6z
1B51FKUSp4ZVO4es/u6EtY4xJHtYMiZbbh3DP0byZaQIxIx7uEMPKc4aul8KF7jgbGznYd7aTn60
WS4i4lpyhmDeiUBHG6PZ9pAgYM3aqTWRTbMEJNqU4Cps5++0WOaw7zMAtHPbgSKd+vhL0sEInRcv
2uJtzSOTXBjSaGlgEJd9NuBkgmaIIGavOgu3zBjacLjB8Vh+hq+x7o5cJS+OPxZXmxLOcao5P4aW
CyJb3ds2O5RAINa29ACvzL/YAkzaud1p5ztae6mOmrYmW+GZ73qT/MgEnLSjkUr0J3E0neTVFKa/
SyPtx4/dk3Ci/Ei699S54UvhZC3X8LbcuC3z89JhOCkLONFPSNL4kTpfbj202tLkdrqUz+W1R519
ZykukizkU0r3mzf8M7oZW0LhjGsCY9Mh8ynKcv3kCV7EQwMnTy8QDcJOuu+VopbTxEdQ9vGHaJhg
Ay5d0O3JX5Tq/p6lnWjLkC2sE6e5MwmgqXleikCo5g2n4dBwhstTjKQVwwW6CyZGKazEgww05jkr
+8HMNZhH+HyL6hgjPGK1UwSWCmMTN8kfXrzBt+st/I98M+UYeBs3/QevvOcThIi1rxTjS01huGpU
wtGz33XOWx9+TAaGJ0bgKyDLdzuEYV5RVLD3p/ZXoR1qMZaA9D5TTLTKCcgcevgVMbRf4pHUfyY9
+oP9HduRTSCCHZwr4LAbWozIo5iG41Dr/yYoOYuHP65DdcXdEPR9J8g9RjtQxk4u6uvQiD8WtyVt
gefTS2bWt3h8zJNGPHJJuPoGi33iEzPI++FmhELurO6S67naUfNjsHoz9KlUGNgJwLB28l+yqWyO
uVAAVcdvYA0T4GFc7oYElyaZl/TFczeCGlqejJYwCIkENOLXLjRfZh26p9NAYGzf+ynlDQAhZyZW
uZ901uRexGoPEvbmjDYvhx2/Neg2hVnh4Z9nbuep9DiY01YQkUY1/XY8CAqfIAIPJwIFOPk98xWq
ZnxJExHuQwRRpfqfpoiGowl1qePDgTRTpkeMT3qEq9TI2lcqAPJL3BhvIwn+jQYW0ByMAph4C8Z1
2yiIGmEUzwthHiqpa9s7b8qvbIbX0CbsF87QklIy3L1ngFXigORPZBIal7oir/p1miXZQlfUCqc6
2Bd6qx161SHa0AeCCdTNGTD0mTXeICk+qShzMOxDCkgAXWyTFHmDZ+rg5+6TTdx6l7a6t9Mb+8oQ
ojV1RrFhivOvp9N0hdLuHB1lUb3dI8HZ9bifwi46EFNu1vw2hckhkWdYUq8uLOVVf/ZagbjE4COY
cXbieO6vLb+ZHdWTAeVbzZbvjjNgUx357hjCi19/NlF9dFiUaUFuQfZnR7P6oPPHs59i7JVVc9Cp
eCoS9ZylPuhl72racqe12NsxN1vUvpIXIMa0t7ujF8rNyFGwxvMyshmZJiQp5+Tk+7Q9l9bB4047
pd7aRHzKiVtwtCTY1JC0G6IglzEj4Plg9F8z1iqDedytw8pkoQ4s/kJnFJuoam50COXxZ2z84Iiz
jH+Wf0PYbjk05HwHcffkFbRFi4AbxQ14Kd/krYgOUXn2dW2nZX9YXWm6vxbYHBPOS10GiM/E7X6X
xrGneohqhENeHeuoDKT3BP8KREi51yNYOYb9pZijTNF0RH3dmxYo6zLcK2YFhX/iNv5Z9sWXZjH+
Lnh4s4B1ZhXB6zboIgkBmtXGW5t8gI4PCn56cOzb+dRpC3uRlFcVnTJCQ/6TGNu3irNrj2FVcz9r
xKMQrcXojpTitveuzp4hSRHPEYRvjxYy2iA/Otk+QiKdoMEzVXHx9HLOwa9Ohj3WaBfzwQxvZ2lj
4o7RtPXAtadNN8YkPXAQd0djpo4Ex7hAwdf0k62fXKN6tg2kQ4cWRhVVZM3hNBhXR/n4mT98oK30
s5HOx7Dr7GbNP+otgo5U11QbVolx7gptD/TV5OyDkRFhUXfe5QApkuNEUQZoqzQ+GSdZHg+ctSeP
BGt/R7wF4sypmmaVNkQrrkni3Jim7aUzw9g9mPF3PAmeV7QzZhncKya8V4SWTJkePP1Bx182EIEP
MY+37g8BAsyCTElR6CYE7+Li+cQWp98ME2OH60ojZRwP/waULDVzSWpzCgWIpopxQ0AlI0HfnqLo
S2JXDu96jZGVYydNi3mxxmh5QSbJ3Ldu1xotR5uHOX4cEHSG4UVbiDqGwyr3GrraOuLE78/9Nmer
C2k9T2GA5fjv6RwEOXlrQigPUpJgya4KKCKUzAz7RodExvKEyCaiW0xmQ9b2LrRFyxBwfh2I/LAv
b1Kcrh3cggqg0FR7WwEkR8V35kgr2AP8FodjqrvtoUBwdEmMg6R71LOYO9+N6l7b7HbaXY+AUtzl
CA1A6IeYwMpoUFb0YSIS0TYY6NbOLwg2u1CSJ3sjMbd2GbyO8ddNziGouKJ98AouAJJ/NfzMSLub
fJ61GIOkQXslFeDP8CfhCSkImZFeP8pMgde+Sns6WtjvsNTsS5SX1CoPugcbscOibpuoZ5ehGt48
rdpZ08nSTgKbOKIJ5653di8cURg03DuNO+zh19hjLhuttNQ95rp11E1aXYIU80OGw7oh1VUUQMSL
d1VeDWNm4kMW/CEZ8HzCYvajTzfiQEBRXx1+DRQycNuU7s1a4pQmZkdDvDQkenrZBAm3LzwE9irh
qfUqfgLvTitfbOaCg7CCSt3Q1jYKj5RFIAef3gF6zJqQScusdtAvEbJpO3LOnXcDcm7o7RMp6XF7
nhZRKQadyMDXcvfWkCLNLpcG9MHRPkDkVnX53CG55ynFIja30XJadwLht62fes1+DkPqz+fvqXGu
ZILLKfCpTQEmEZTTSfClWsZryCphL/OwvuMhwiNsuPuMkQQM9s1EegAFJJKPisie1H5mTPdYHHmr
O1xV3GBHv9lPGKVLRhBhQvi3hogogtZdCPl5fIusAhWluE/YK8KYSqIKqMXH6EFaiOqDxjsAMGFB
6X2DnsBqFuHNisSZesDTdLBYvIz0FplPjTfvRTzsRHeeZ4IsUGRr/aWe1EFro4NynLN5wA+Kx3c+
ojHipcSpVmjrnDt8IQeukNUTy0KgNd1TiZNWx+9aYI/jikIBTHSw3fahZmO2vIaaihIyAU5lDpTV
SRkU3kX12nl0EEu6fr3oR0jEeC1U9u7Db6T65jZkgbB0xL96x7x568fsupX5IPSz4dc4Y1AeDKLr
ibA/C4+P3r61MeEj1kYD0aLU0I50RcyFkHQ0MWi1/R0Omq3QiRI6L5OT8LAuWQ9mQlEk4PCBzieA
JQZ+xN2rmbPRRM0pDrVf5WkEBUF2luTxxPzgcYWktG+reTiGHyIfjGv1O7nP3fzepha2OhJN+otL
JzJOscy2We1xdVbQ9lMZWE1SrlE7HpCcTotlHpXVjBhacEuInIkYK55qgII14Xq2kzZwBQfZHAAL
3JiihVWgcPnA55RLojTrgs6Z3hQdRzqk8AgqWYKRvG2ZSMh3D4lmdnb+yKPnYyCkIVeWN9NBJpPi
4PqMmm1cwZQy6rh4edznq8aFqefMIa18S9dYXuqbV8Om/hcsHfj1lDRAzFHZScCmdP8m/03l+inS
rbW0/xZ9piQKaY0BnV/rbjq40zEaubLZ5jHPFB9VHLTWmXEK7OILQmbmcVzNPSJI33qJkbyNz5rt
fBixfw0jOGgieoiXnYysbWI96k2EgdumR3ePxAY5jXOLSWqClIFHaQajKfqwL/pfyxEbQX87csyg
MX3PzKypXrx8OKZ5BqA4MPA5VTGfApFCjaogy+UtNgHFE0mQYjpXMA8SD52lu2reg8sCaNOCgcvU
eifnCZDgmFFdSTXqWa9oEeM2VodL+SjffYxZ674o9VrH4mrBAMCkXJpP1chd8W7N1VOtnfr0WBX0
zDQwnvXHBKvPpLP9tN9+PDzbJGOtUW362uKo+EcHZMSsv4rVtwTtgeK2CQk+JFG4SvQi0EzzKWle
2Efb9C30vwfxHfdX4T8X5ridiVNQNHmkdh1dasd4De+Oob3PTfyWMLVp54q9Zt5YDUYmqwrUnG/o
mwjw+TfGcSyjfZoUa//JcwP0As8gyrTqYgJm4dm+u92tAq9SEg+CfxC6lLeYkjTUU54x7uiIF3ij
u1N8jwY6b50Qh4pHTEtXg8udGNAjSbihCa4smV5QCrZuZR6twIbnA+6FyURPE4OFvl3HyatkWJWE
92IwVw80zuxyVMa6fu5zUtpwq9uZEF/0pJu03Q5BlL77OGinGfzfMAY1ZaYiGS68DStL/UY+Rzbb
2NW8nHPLf6yDpgenoDxU5JmLbpE0w2CkSdbZBXP3MJk2A2XOhC7p3uwhC6fA5KhS6v5PRpGvQ3q4
AgOiHNDg+psRJtt8VD9N/Jdn2ta0CAOIbd+eUrAnQyeDvDqVozxN7ky/6XOX/NOhlfC6rcIJYxHB
c8evVpMMtwVkrsi8U7rLJ1dSRUaQvkNrcz+Eg+/aZwbAsqqYMPY5Mqu6ZVFLfM7jOylZUklbqvTh
cc7jA+W120gRuq+5AyE/lksMXA7E7ZZKkVtqVZA9sMfSHJLyulVx9aD69tHt+CNcSYsCGZ1sI0kw
mlILtGGt7AKf7A6JF9EiobIcZV6zrv4tYU62pU7hJrQCZkOcWbuD5LcPxBYlABQ/CZayFp8JwJAz
LHXaY0e195jhFiKUxhmHNGVY3pwKSL04WWRki/hSmiWYUVLvIUnpK/BXR/obOwoQgVdTw1gFvGXL
+MfGu+3YF4BlBCTlPuUb7kYa0OgMrlDQvXI1qmsNlDFezIzer4cvSQ1M5sqRCXSzswu1a5dTVP2X
T29dPO9TKoU1aQYDE15g4VTjJHuUwlpH3OUtHQC5tf3AcfFj5lluYYq2/tatMY2YXxFJujKihNgt
9sTMTXcj2KtpVyt2FkyFvnnTnB3yN0coADh8DFN9GWkfFjB4yjEYJS1mSX+Z0luivuCaYnEiDcLQ
1ydZID3WG1Z1EiOcvjNu7cfSJm6b7w3nMkL7jhScxvOMXAeUwZlIxJCRhILl5zfSHPjGmQRD758a
AKdyM7ymVPIkIFb0ns71xU51ql2wboqPji3YgyHRsHIePU7SdR/ua/u17G6h0+9NSGN9+Vw7nzXQ
q5yvTU+uYKT53lv0EcRPKm1ABkhni3054uo05D928jpj0RDWuFd44OOBl6AbPiz/IZqBHEUpgIUd
h5ldjvcqxbRpinOa4CW6omZvEXRmXe2nHHo6I0XqVbfkWA7FZck3WHB+lPtEbKVmPBtNObvNqdHw
4FIyw+pfH3tk2Sr9aYtsk6XRr9X/g+DecY0aisd6VLvc+Iqbp7n9Hv1hNxJpbQ1razNW86RF09q7
65MC6pN9k5ya+AglJEg6cmFWtDZIIaWadlYUZHcYS0zTW5Ow7Fh7esGkxnvqR7h4bWyy7iU8d8Um
mp01c/HYoTEcLlXlnvL5n4FDyrIV6ZgvLDTYnoOI/h+IOSMx88aUu2QKX/pKBqWg7A0+DAXs5TLu
1eygYPqJmwn23HYA0VWKn5Jl3OpRlCk5jnS1m7MSRgWBLm53hpM9JcI5pkZzkMhmOMljzl2Rm+xC
spByJHD1hfXg4ioGOGj2WWAaNTLFvPZGbNaXljT9QBC5HlkqZlLP6a+Tqq3v4R/ULnWDy95g4R1g
LyV8Pp+aE5M5O2EgDBgMKY6oUt07a9yFerube38ZqbBnNG9kdbi5dxsE/FMna9rpMeP4qDfFTXnq
RfQEtZuBrCy2wijdM2AECGf79dHJiC168HVwd8cT57SnOLtgvQSrnbwuuB8Rhpu8fKiNe1k/29O3
bKpD54Fbogm50UDWoc4Q+yztig7Kv7reKlxJK4Y8Z7RPyAsP4VjwQ0y3bgRUvAMfot5n+aag7Yi9
8R4OP6LAY40fyMHPE71Ulf2Uv8/trWPNmnRMD7Z8ybhTZ7p+hwSFo4ogHA6H0X5ze4GDZdjMg/cY
zV9jwctV4Zttu7Nkgplp0K/JCTPGVVLnE5fWqi6eZ8zxlGgCyFXtx6TPr3nMdMxlT3cUaPRu3zAM
osiDwfbHDCs2bFnk2GprrH/e6Gyr6Xvmuminr2q8+QT6DLxeZnFsDKKr8Nv85s2i5GFw84+RwZyI
/bVuybMXEXGS3VPuGCdO6UcPOBttknpg9uPGzK+eSEntCSICyaF3zlp/8r3oVXLmd1gXcbq2XAmG
qaV6Gix3CdmMXF83EE8SJXNu7dnh6p3Cb0jlFivbhlvlpizSFxslroJdNAh8DBNuT2o/yvKeZs9e
XW07OAbc/oIoVODx8auGeGpa7zkunZWPiQeK/8lg7G342b533+0J32IU70fhXUYjOzvuw0yweaoY
X3L509uQLJdGBubZ9cNt6n3kDVUM7gv8yp8Bc6cPR27J41JcQ/S4MrcL60zKY92f5kIwpqbHjoaz
pIbW8eKf+jrGOEX8urmboDsUaJYGx6GOvB0+VeYtMWKojtZLOJfgsGTMW8mBjmGw/CNbduuychfP
8S6V8i3kX3c692Gk5kygg+lDf1CGtZExDujmt+vSbet1p5a7z9ymp94lOpScaRs+xTZy8rL831L2
k8bBsD7AAVLnXoYHbNMrCgjXps0sm/wEg26GmzSyHDGrS6vlMiKPINH2kfHBRriXP6wEbvcIdUef
d0SrJ/85sZ/I1rHhGvKXnViLb1nyKqhYab1gbt7S/MFL70rh/70XFRgEdzU+1gSsMQsB1XwxbHyD
FzPcL30AigKFbN0AZPWYf7hfTT7DBDFwqnOyi+2gM2kD7MFhSIc7EZkZNTALL4udVuNWVv8oizm6
CYhngvZqSN/SZlpVnJ1Q7hjpiofRu/cMOIipz8Vw0sZiR6J8ZH3v5/RSLj6CWj0mGAhoEPrylQnd
vgp6NBm7AKJgGFupwWc0rguwaxE+KvK401huU5T4RtaHBXuHbnjUERwadliTxiXaVvnZPJU8GNCq
TDs6YkFEnVwIKRgym27j4jztJvK44YeGX66kA3cGvMXFuTPj90Jm27kTm6pBFDVYBkB2hO6ZeA0T
t2k7AhGgVImh3p1muq9IEIbBgGs+2ABjRm+TIXF3FZNP12Sa++Z1TA5yIvZz4FrmoxjoVVZq54hv
09gPTOv7EihD+E9X75zmtwUsM6uC4GNQ4wxlbvgyR3lhLbARk4mHgou69umt5CJgskYJHrw5hEtf
YldewGWCa2w9ftbZF4bJDYEQyJKs9diyo7zfie+e+IhHOMGKPsgWLp5R/BigRpqHxHupCFJC8sdf
S97TIeCnK95d85R8irC6JRUHFn2d5v21Kr4r56Mc/RW5u39aw2ZZhPclF5iM36C2faqUY/M1Fvql
r/B98Wxr5r/Rv8az8cbpG3tJt+605FcM+daTzT5FpNVSRpoT6nfMrk5/mRFznNB2Ohs6euo6jd3X
UrxExV8JPKoNbwXjsMxSt9TAqcUuaROoGHNCzhDEZ+exwggaYlrFH9VOcMqKYt3mGgCVeT3bP17d
Xb3R37lhDNVcHT3bB0oh9jqmZ/micNYTR900nO1G/80t/pySz+DoJV6QMgPu8LWV5ObZXemXAtOJ
oBliKsXdwVkbt8rWjrVnnBisACyR/Fi4zo01bNPhUg1cagnyDHTSjPmV+B0wJwhJ9KdtzGEiajMe
o1wCUo6fyIOBZb/LXvsxya82YjjOAEN0TKL/javzWI6cSZfsE8EsENDb1JIpqLmBFRW0FgHg6eeA
fW165m6yWfyruoopQvjnfrwt4UQR3dMhSPQMWtusXgfu2mwdqhDSp76OfxwYMYqLPU2cG2v6Sftt
WL3HJPFjt78IXLBN+SPrhu4XDKWMjFpzuGg42mz3xXKZcidL7LeQOVHaqupseP7rKG+aY24ivTjy
B4/UijOS4ad47aan+cLASP69tXnuErBt0ut4f/WIXiSO6S0ufjlG7TJZPmeescEl7d87Iv6QCsu9
5X3rE4XoWHrrFoCXe2gGY6dg6SYYDkH04gh6TROxTQrtx9GMZul6jwXQno6iKBfqQeSLS6F2BccN
04/pSWtIjzY4HId+LUZgElAmdItWXjnum7rYB4TuA8nREU2gKPVt3UE4VA+F0+1VeDG+C0RfJdJ/
DiMPnha7eBA1J3CpP8KgPeIIOFVd/TvkmzTAeDHZ29I197SNbEqLkk03POLobmeob1iew/4oWc4C
DQS+7iD8M5e0lI09l4q15FiAqNFrCRrHPXgAhYXDSmN5mDU7krIN09hs0pYFqxTJnUd36L7gVq2O
iV3v6RwhDH6fAEsQu0HJq24O29poIMmrT5+CVptRhUIgZLZw9xIgI2PuL1zAFRg/uqy74xehxiLb
Co4ShtGu6PtdSkRqTepv7aQOMZsWtYJPDnUbBDfEQhP/GAiAXoYXVOv7Eu8Q08ll6t+Ugs8clddW
r0+Ogy8LiksHoMtI3l0Fyy6jyMSt6f3T5LBOx2JXEqdH+1wTB1rTAkkw3771Xbdx5HDVZifxtcLf
OXJgxqLUA4X23ms34NxLrZ961lMT3Q1/VqfWUfAddpxOePMXugCrK9eVecyYK+aaedJl+zHAbPCb
Z1zN4IPoMllULAHdTrOYMvtrm+ncNP4M03enkQsmYjim/mYifBTKOTbV5z9mOOve7SGXzb7hSKaF
R44lQPZe8vmTF3Koa7r95Py62JfyYtjWNGAUOI/yhLppkIkF5iCcn5SVyRdMfisDZMSQw3zJ5rh7
30NI5Qy6VVxN/KL9aJNiF8bwvOD8ihhzLNkKLM4qf3db9qYaMToItF2fa7S9bgY0i4yTAIMSxZuD
itCWqvuxubVtSCvFsPJ53k2TuS+Xa4ypPVYLfy7CAU9QUpXu69UOFjESgfbCorkqkqutz3NntUnq
B8ucgC2A1bL9I08I1Wq8uccV9arEK7pL4O8avSdh5xxlBAFdBjvQlEC0SP4i0aOHAOLG8dYCgdHZ
PEkE1YV9KGV+8bNgVX+6vCE7nIHzqAilHVtQ8ZYXL5qSl7SdN3dkhUjdyiilPUVbeI57z7mb+zjH
M26GuV2vilsFM6yjbN2pp71maTzv5WMMi47IMQLCu2m+R4AweAFAZ64c4oEDQZRcHhkyvDgcfuve
QZs7J461SLv+qWzzQ235X9LkU1xAMiGSedcS4102HJWAAmwbNJhMiDWZ2IPRJtuq0x6GkVMRwZ4+
mXZz97DkrLRQgVg3sVyZOk+85BaOfgFn1ylJrNSVeojccWEMFLYEiDluuEm4RcabvHU5iSdoCP53
RBA841KWJsGzRuSmcibcL+XqWnlkCmC3ue10iKfvBAPb0PTLtjAIIe975luj+WpqPyVCyoCD0cvf
oMduA6JgqvoeCUJBktDDS8v+6Y8N0DVMdPJJG+CFkEKLrOhWBiYYN5zfc/ALApZPlQUUBcbeEh9d
m511eDh2GO9NYHI13jiTBlrrY8r3megxsvO/WY8z77P0HmVM1zMEBD8Pmew/TOIelHc5/FM5opC5
jj3uHSYJEZ5ZpWP4MppbN7k/ToaQws7AUbYd+JDk/4rQ4JZvPYaZOoYamLgmPheY6hXQ8ZE+zp6h
ukFeY+ybz0iodz2D36NgZ2kFAxh7pzEo0TkJOgQNtPNQKK4DGEVYzMqpvQ0dZxebVZ+CBpQe/aQi
CsJU0GLl836UE77XSOsFdbw4JLpzzeJHmI17wvAx+SwLzWeRBRyl8uTMgHrmLrCgWtajmHvpG10u
p2HO9PQ+uEF9GfLRzB4wh/JuCHo6JsdrN1WPVRGercFYNqPEHyCOs52RRIxqW5Tlrx69ti4PsJD/
NTMfofRNeGzlrHdDZKIbhJNaodP+mAAi0ibLfEXcvdpWFx0Taii3U8/l1R7Ei/LM7yARpzYM3/sm
KF7JTKyLyXnJvWpclppV7WhgQr1ta6bX9rj16xFtNIeQh5EquFuaR/hQcvDlQ8wZYYGTvnwUFGkh
L68NIqo5dtDeaK2PTpkw2s2sP+u82BjX6xVNDcTumRWjKqTvuZtunCK+en0XbcaaJgImPoupBL2Q
U2EJZzyJIN2Rb2I18JMWWo3hcMVqv92OqF5j0mdDw0EETRcTa5zz9svMzyIR4SEmoUzpA5lTN3J+
2YbtnUUEGQWUm4+pHx0yi82YgyaYpjrYJmn5SgJtkTTogNYo1hIrghfTLM9xcgqTtdCnQ+u/aCcK
ZTH+fXvyofXAEoZvQXobiuHIyWc92y9kUu5teHcplbEVs9NsPqHj4eH/ECckbQPxxWW/9IKddIi2
UAatmfG6IGItIEk2/msLmcgOS1KDxIns/YxsDVH+mOQzjTeO5B8f/V75xyxQ6ZNJ83QnlXjJIi6L
QGlMNpuanCPdCOXKjJlXtc5X37KE2YOpgAOTH2GwRVulTdWNlmNrCa9KltwNu30PxqD0ivYQdeku
8Vpj2/cx5bYhDe0aABOMwwx7yfnyXktgG8Tg9/2E8c5gECYORm7BQ4P8iAfV4HjJTN1OYawZjxWW
5IrKRIHbQB9wPkpcSfo1FHF9IH7yGSNI7VRRo6cN/bDEsKY9kRwdC50MbFRSlavDHpRWbqwt+9LQ
TsKbLX8acL6A9Y4Y3RoBONT+a0Jzy4APzft+TNsWiPSFh77mT+OajlNGeyRkkcmAupr6waM/jfo7
OF1MBVW0msPVDuuCQSa5MMXaIU0XBKhCOBgMudL735R7aJ3j6DOfDVAnCqxgbeLquzdoXV7wWeFz
cHm1YiqJshSRh0BigT9CrFyALCE0Wu5ABqNem7NhYC1HMhy0BC1mM3uRpFioh10THQbrI8vbTVF0
e9/66vFkaxa+HO9Zj3HY01kCU6UxgdIFbPwlOvtOssLH9jZWG6TP5VBtU+iyOqBlGBurVKGTMefT
EMxd8y23/oFoWXrtAxtsXT5lZGwRjcgbgiJ2sXIfCh9ImnMrwgFoGbMe2kjJeXNIncC9cZH0l1m1
MyQ/jmhO1ICzbpcM7WDQrBLxocSI0vhaINoaiUCExL7iP9kw9dLiraeETmdzbGxUA+BiAzzrHGRD
xrPWMD2P8qMsf7lCgPqm3YrVXWE60Be1fXHYLgwn2dfQ5f+Q8fAQmkOJDWeMIFYrMDyPKE4jd+D2
JKIjEoblk6jFdpeMG3gO28HcKm76jvXR6/fSaWhhsxbhuKESAalhHRoGGSMYBvHeo6mZQzxh/XKb
NRRQsDuaSM/hN7LoMmtP+B1Y8GsKOI5J9B3GBSId2UuiAMlHVuICKC5+9TAPkDQGHDMYq/pXZAQP
mF7QIgMOYw11GwRlz9wLOwKYkoGnRnYnH+XUhjHuvHlIuF30VvLUDBa/h1elwPxMDKgDBuVisp2d
mHT1du7rhCht6cRO42NhEH+iazkvURDLt7jZk1ADO3iI52z3fCk5Bv2P9K/l1Wdu27PZKXkeiKfh
YKaFZakRqbCOiqRAyx29nO5ai3cb/rxWHx3/SWIWcVjvaVnbDukTRc6HZK68LB9BJJj111Rho5fX
KvyuokODyQmfUaLOtO8QdF3rQUmskU5kcArssAQOobUJeGnvzrij93CcAao/XlPPM+B9yoe45mau
We3G9n7tlNVlQuQcKEq2f0TIxVCt24mfgit8lQOEJuhlPoth67OddbBp/Xgd+scofs7bYWFxDU0k
6dhfnKBg3rg27QoTYw34QByChLX8dIDJsmRqWyC5hf52snAom9p+YCnpxE2r1o6Gm0a/GFxZGnc7
Ykyr3+gaPKr0K+A02wEF9YuXQR2FvXHJvkfNen7rTEzZ45koVomVXf4bSILUhLFnOe7goWwGAXiy
az/mm0y+1ckvG+1CWj2QBbA0UcH1hHdD3FCZxNFOX5bZ3kieJvunIdGbflgYPqvvguYOWJn4T21a
gOFEGCVGEtp5YIT2MyVzygl/pwxLh/LqFndnhNWiN9xK6qr/GhVV7YXUofcQmSRPH+krQrOLysm5
bHETAnuZhkRjYm1Vz+45rS1uCYM+RJYfoAPv9qRhYR6hbqWd5T961gVkPnbZyHzRIFiUCq1dVsGw
VNX4HVqZ+9L03KR8KAg14CISDAUDgQ4eDchDVbgoyE5Gms59YLRtPXfth8xjBwwETFw1IE252q2y
8+Bupl+e36cM0FiqKIMjqWRLh5Nj/5uV46tNhxSjtPkVvNEbytNpP9I76G7Dzt7Q2feuM1j9zObi
voybgsk4i4tliebWseBrodDXoVTBBp4c7YK6B5m8uozds+Bjb/IPMWamrX/TIz4M2CfgWnSMKxBu
6RdeukSixOcAPzXP7zP82xuxezJgcn+h3zjiOhbJ00iIyM6nQy1/fQChTIm2k/ptnV2tnirt5Kbf
phbfIp5ePNEOh/mXRGF1tQk+0R5oIMRhpVE2NJ+OCKN5bzCSBMSUwhRKanKmktTrzQfP+9DI7Wj9
32Bx3hxpUUdHJkwZqtMcmjXD7AAWCaN76qhrIXqKCbjItpGg9lRSrMX8vK25M0++By68KrHG0h+c
zPQIaL62rcOodPVv5NatSU3jCSZ+7IfTtQLzGGoceYDmsD/aWbgJCss6pkNcbtn5X4FaN2mlLlZH
4NGdeHGCxt7FCdlgTsoBuaVTlCcPUc96h4+IzU9XTKwS+zGlplk44H8LDcSNLMth71V8QNqM+4qs
4KFPxNBVLJxrCq3WZ8xZjizOfBbIJaM1biqqUVLKe2AZBy8u9WNn2dWEThMXYtiUnlyDBDOtLe3d
Nx8YYN2jtHXIxQFUMWbH1pThKS0UVGGttS91hlaeVbQVRJGNr/AAFmJYKRWCDuA02wxjeU4n7OfY
o3dhlXx6EoMCB2J9y5mOeq9m4pVadYX2RNtB6CaXOoB+bHErW8cgReBgfOhjD+kq/hwtMSC/Jiut
sSaQ+hXj7CT9QcKZ/TjYMvnYMlDhH8SzQchHfykiS/EeuvLDRZz2ZsQwxVW1z/5e15hn4AtQBqEV
h7lya1HxdHLpBvllxDDbQ4fRTI4gEYW70oO+HFUhQPDaodSrodI1iANEjh5OAMSz5Zz80tpyvp1w
UgwEeVhu1M3aSSgDpoTykSDGDr8E5wiMn1OFNaHI2PprvXjP23hPMvAQmOx8QQgMfrCNk2OD21Tl
Wgtijzh3ho8+IXWLspE7eKSngMk0ex/lukY0wA0qez86/v3arISJHJEAHUmYDs4PSaoB2fv78u+b
fw+p5YyHWKqWseT85d8320pjlGL0F6+Ckc7lQ1HEOn85YrehvVknwmgXcb3kws5JpmCm2YhcHLr5
YXD86T8Pf9/77y///uv/+t7ff21b9f/+sTKfwoNbHwqDt+CSsjDnMPY+Zha9ieGuaugajtFePT0g
rRBx4AOAYsBhrQRFDn9fiszB2+2Jut27lb/spqA84jwsjv/5DzrLqyCtAJztoJWKbJwluvHwn4ee
JvRY9XiDJTGderSdw99X5f/96j+/jKxyb+DI0+I+O9Lf8T8PhqEnS+kGGndLMzlaWK4QZq0jE7Vp
izXaz2kMlETI//Ngxcz6jPnhf33Pr7R0r2U9WnrssNW2zvHvK+7xyFDJOPfxNiuTe81ibHMDHN9g
FRDpunflG3q7yMO2PXUp3all4ee0fpXxDgH0GnaWeXSHJKo5vkYWs1dlHrXY+P9+HQ7BdAxf//sb
/v7U32/tQEgAJ4AOA19LO6Hh/s9DN5X18QcS1sLwRXz8e1CewU3ov782eA6Yj3YIByb5BWpJxL9W
1vJoWTmxGtepMLSm1uPUu69lS+cXty9Tmjctz3TAq+gfWlw/9DPmk16um2m00YGx7YckF4RLDIc6
xhZ3q1ouIFY9pGcAS+m5k95hanUcymR01mrAkUVleniyY/kPg461aUwB48doEVpRMI9/DwQ8G1Sg
OUzfldWRPL/Ll4TmZUdJ2BqSulMbx2CieiEJWtzRmGXwSjR+oa3LIHgOqIdnCJf0R4cBF4IV5/jc
VWe/rrV1iMIIQoiMnyj7Y91hjKk0cZ96iv0yZ9pnucJW0AzF3ia8j5hN7ZU9kkROkONmMESRG1vL
njCMiapeD0HqMDruLrEPZDhST3boatQn+h95z61CTpQ2S8mNDa852CAvwugba9ue+TKsbm+ja0D6
DRzWJs2seDi4W7WavNAIFiGcC7WYQi08SG69lBIxXHDHdtNSocUsI7rnHrJZM7XpiY4bTmNZcy3O
k9MCNO0VaAYLlT7S8TS6KTJZRV13CDFj/quthlKpiV5kcKlkEVQ0PeUjscGRRihEj/7J1oizYE35
+43UcEZrncvmPpe4XYyitbdWitbaeyg6I6Ekl/vMuq+onWgUHbQD3MJtVMO+K9GabgrjFqf57L2m
eXatd8D6w4wjaGxoEJDsXFzzGRHvVFO2Jf8zXT2nDUjZ9kj07fQuvEndbJKQDp62RDYjDYxU8U7x
b5EG2Kp1PbkWpTj3U2m88loA3skoVQ8nRpOmXgZbjrTdStotlrE0eUqKocHKOXtN/eA3F6N1lFiF
/WyPOIT+nxTNmYphDQP28GJlNbidtB8/IvIxTpnX16BN7iOtL3cdhaiMNIdZQufcW0nZD/D/oeTJ
Dgdp30yvsm8Ozlvuhka2+e/3qnhWpaWFk6obukvXCIyQor32E/N7cu/FNkYauf49NFkI2om/UhoQ
tHKLxgJ7kidfzqnRghtrk/M0NXogtrCu6tMQGckGhDWyttkGx0zXgiMSebYtjGZgGI9i47ARtuEp
Le3gxAlbGOc+sU0G06BauaUiqckx2FqeU55xzpTnChzSuShLj7bNGlWFg/aGimOKJmRWgDxzcxJQ
Vk0XC5JaU1fF2fcr3LxOhyHGIr4SIJavyq4bThz4o70Rp+d2fjcmE95n+FUF7wkXr2ILRnxpd8En
5Y5cHL1OPxKbJIg6SOazsJf6Vm9OGsHwwezEqWtNHmQnGBN2SDPu2WZLOaZ65FxDnampj9lv12BR
9wgU3hJ6sZcl7Wfrv/+vKpPuyjLNa1vB2Kxys75JrXWuOe1lvSZWqjMFyGZneHO4OzFJdfi4PFuN
iymVDsOFyQHQjjvn6thWc08c/xXuqsNkinEPf4dwW4rGtFA7RlVMVKhzJUrqFJzjLtKxFTPmreKH
oQvFsW/uTZ2iE2We+xCQfD2K1mmOyTBOsG8ogx+F6B/SouofBj242QF5bl5qk5qS0H8wgGOuJSdC
CCm9Dp5QODsXlCQRRfsWGN5L2YL183OudbK35XOjVL823b3oWZvxoqs9M5K70RE09UCCFF4rd4NS
MNCrOMVfND71WPFPqYX4EXfwd6ds+le65ZOShMD9WFRHLcriJ68mYINkwsuePHNWytY+p4i9FEm/
0g2cKNVMoWaAegUv0jjBk+tFkmjWUBNJzaxtV+Ge+1ukfAvRPCtjrAyhvNtVY+5aF+zTAtsfrWgJ
WUNnLumtQBIfu4FmHsuMkj0IRlplcQ5BTUm25liEUJca3lz0TE7IwczA+qA1gYneqJaM/vP+AqK4
1aTqDiiPODDVEJ5b7dRYQcEfifABDn5VArWLxcUAu+zn/aOg2kcTLUN/u3IuVThS2TS/Ob0EOUwU
8bCyoiDacTzfq95LjmxfzboqHfstwks/G6fKXcPCRSWNrm1zSk4Xg9LTSxKGwcV+DApduwQsVhs9
UvlSLyt+OX/P5Wyxk5Log+cjF+s22ydcS+ehnR+AIWGQjSbxn0/02Jtnt5DTvu0w0Q/Fw98HblKM
MakQxZfbtwRBtOZUahzsgt4LsRB4SD1mKJuLrjJ9V/PmXDAIIw8k+hdarOSFC4y8ACjgNJBnSBaV
vbVTM3po/TbCXxrF//mqaS2UXJo9DGR/MFA+01KLh5WnJa/G2Og4xaSxci1bwuUfVkFYzzRJQQqw
J6Q+DP3b0AXFWUWY2VxUtMQACUJ6JponLMnD0FKZFZTu1ohpg/NZY67t6P42oRNvbTf1j6AsehDH
m7Ecf7wQfKPeGBvfF87SNujKiqYU4cdJzLXQok2FF3nHCOxqMObERShIt/sZLurAZwCqiNgPNHIk
rgf7z0JcMezuLS43vZOHv0JWOHzKyHjuM5cNBUV3JAdntX68I69NPZqFWblJLMJabP1egyHBx567
dcx+M2bqMkjoyHmzx7zLQWe0rkSi7lU3UW/lL4GP6hspuPWVrQdVP3hKYToMW4VV+hD5H6aVeY+W
bmNFmvHQNB14ET7NzqjxNGahf7ApEAxHMmg50CxWlekyQQXsEyNBLAP0DyX+lhXlbnJzbn54t5S5
yy1qOfNwLDbg0LaZMecCBu01G9oz98/uLGYzSeUS1NE489vKv+Q8044xm0X60zi4chXFZgHjwr2Y
JXdy4UbtQfUjAbrLaFC1YlRinw0J63B9RQwGbAKtqgIuALeKKZmTXro+55iRfIGfCY7lBLgr6XJG
ZdkL0AtEuHRdcjOGRibwBsNcT+rgn4xTCs8qfAR27h+9XsqdNmPSuumzp8xJCBRJoU3VqTPUqx7g
Piv16axX6sN1uG21lMw0vol/3e3w3Yq5KbU1q30lGA2aWG6TgfBbbFn3PLI9RkyK4mLHOQs+NWs9
oi1pLExnnighNiQnz3MfNRmsKJmmqATpHa0Bs1dIh2AMiGyjpa+jDakEswL8c9GYx2A0joLwQcMa
eTMK9dCYTXMKaM8Ocq9+USmFFlbGjz6WQLEmZ8F6Z12CFjlvysEOpzjHDpR2rNitW7xpWb/wI+AA
dkTvKlQAdMZwH9IDumHMMbtpaU7tLO89lGBbxqQG1htWlCHEHL3xQec6rSB8AjBZ1rc6TrV30URb
6baPKf2yZU2fV5o1B43Q38wSnFbCs/jnqvjCca2GdIdy0wl1yHVaQ9oMrISy6FdIVf7okGU8cWp7
6Yzw9nf8+zv0+Tp4c82Vn65RYj9RNgfYIt8ygBhwCRnbbg4aCAec16iPEW4BPOlWRAexWbDtuTED
LCrNB2yDjKnojhLjWtp9t2Hc2tCs+yna6sUOAQ9Q0koQhHKdob/5cQMpnM6gSJbFrkuHkdfHI1TD
LbQXNryXcfwnQijsjhg+sQiQ+7epZgHlVa9UWM1iNem0EsCQ4t+Nr7bjBE/ExjUtY9eMX/pYtyCN
sjtPONTFkWmV6Sl33cy16GaML5wY4dZsnE+nMC3Qm9/gAbFgjYfWoKKB4Pa7LgK5osbUOovOIo4+
HrtYvbc5tW+iijGY0UI2DlDnO2kSjFX1jwaLYTXG2sy+x/QY3iYLP1eEE5W8CN2LKaIVGJ7+cXCS
aat1SMtxdyUoLBepnr2Fo/zVTcdYpHFprDKJuJUJjPcxlnA/x5k/MZvrcBe7rLgrr9XxkfP2O0IB
MRgxt0b82nCJoLWxqlY5yvu3N17zJv0qJGQ8hzxXrvOiahkAwMzS63UdM+hKs1pbYiHfCFmL1QSq
lnac4SWER2QPVb507ORDAqTbmPG7x1B1qzqaVc2uOnuZjjGnLfAgdFz+G+2pTEA/Uhr51lndS1gE
q3BErTUt+dhM+tzABnOSvTpt30Qtf/RMpaeWsLcn2QYFB0+4IhQCWWW6tSqjoyTdXXU6aBDTX4dJ
WoO4szZQb6O1gTuldfLb1OXvocUQvbcwFKqAwbWLJk+OkgUQ+sYySqLD2MZ3OZPjit8AAOw2jytz
IXQwA17wYyTZWzQConBDwlGo+Luwg5FdelB5Rjf4NZUcaD4lBm9q+k9hU+Yu1PBPd7TnXOWYwXPm
NSMnGVuGJwM8ae8p8wHKAseCovg2mzfTVgPW8uqz8ji8+yM7uKbXH6PPUUdv7LXdFbjC8BWVBifi
vhe4MxDB/LRZ2tI9tYyIizGk78OD7KFN/mbQ+4c8A7lULYonzeaG3gnmL3nzxoWHqM7I/ukYdxAb
/upm0ZVbpxVJ3yBF4WeBhxz/FsCPpHrH+QkK2LkB2Hs9Jn0muEXCA9HvevRFF/NT69hbs59exoSh
UtVkBsoCQ0KYpovK3JtOAkTX7jUK28JnDVQzSeiYE0zxz+pCnPkFtrfBtS5ztEj35cYyB0GtVX2L
pYVUF1fbKGpYXFxUVm9GRzT5yARFF5u6JEivuvnfFZl7pyRu46a4D4bQeDEnhDHbGlaJ/QXw0jl4
89h3oqCIifTgAjNIYauaTfUScxpdQ8PYFnlw9IdhVSc+uGpWhsjASQhwJjJKbncMgK3SSDecqZgz
28i5zkgMT5LR1xPijY2iZyEoHuPBOQYYB3uX+nUOX2hvvXdCdSbYO4pNoo3PZUVIvg5B/MaKv9C1
J3gPY4wthXsL5c1f5uzmlP9avc8INTofiYGpx0EaGCoHnRYxo+SflvnR29C3TyNbJ+AXgJWhqNZB
52wLli07415EIh94TbQw8+ya2A5NZSEFHDcl4mtHDwJsQ17rOOfWlpUBRRZ8SDqnJLohThBOl+A5
0kME5pd5qLPz9TtcGiC5dJynDS4qUNx6mT+qGseGRpeZ7oidHn4H4fAFPxbzcoS1ndvnMs+xnLPM
4WHVq39eg+VML9PblI2HXIgttTjRU4RnVHEJ45mkdi5XKb1dGbsLuxKonv6lBZO3D1GX+BgznBUZ
Hg7YYuF6HMGdgE85on3RNVnFqyFJn8283mFU/RDirtryEbQsmASjNpduB2Zb2vMTgzOxHkE/F6w/
vm/uRBX2m84v4MDG9c2Mw3c38cTCYpNagPU9prXK1hmlWnlirw0DOAvcxhsoeRYnKphNDdAa59F6
68S0HGC1SWfsWt2IatMOPEmVA+90aNdCwFnSPNJ9TvKYRyaxpawFjt3TBS68dJ95FEdp9r0scY+4
cfMT+eOim9OERMbwKJZohTFxU8vQbWxyN8VHwM9rshlJ9ZXGo72pzQ46hP84VxOwcZ4TdPFV1zFJ
qWD9IjnRODiFu3p+/noHxo0+cBEFwXwQHnFW3X4KqQhIWg2fw9D9Vlntr2y9h5mSfyVz6s8wnWo5
ECBeCMN8lbI1FvkI5HUo5XfXplescy3CImw7IPAPiYGwV0zxxShFtqTKm1pU+5V/5MSEMH5LRxDU
ZGng/IGuBuyHXubqqIZ8AKjppfapJsBK6vfoUCA2wOZSdYT7M6acVFn2ilv0spxPeEB8KhwssKci
fdSXHdiI0YbsZZicHQoHH05RCLQRLAmlluKMmUHzCdlTKCKvvVcOa0YHvJHrytmzqe/T0qiPWsLs
Cu4BtfWnkreTa9B4lwzdyWORkhjizNx50/3uyNJ87ALvd6TXaQcSEZcb9KhRmo8obYAOQ4OdO/mY
pq7eBln7kNbOa0J5wKbPt3HxGWjlmc/qB0U7IHrQJnNSNgSaMt5mJeUzgTyncXcaA3XNfUkRCec9
JpsWx0XCPPzkZI8dhigWDirSMh3InwoaWJPYy8lRoIFKdlcACh/E4JBHej2/aIb9pZryXz/SZ8GE
dGPkGKgL8+LEgTpk2b6wXEIw9evIeJUX0P4XO7zkcjKb1dCJ5ahxvqaCNc85E1ADo6DJTIr+WqQJ
LoH0vPOTI4jYA0kns3+iN+EZjw+dxzR8r0K9EhQKu+2hYVfnYPaB9wxoR2ACPUA2OrrtMC14Ap5w
qXtZ7F0z2o4LRYpNAfSn5de5YxjGSILTYqFF46tH1NlioU9pIpHGix3w8+scjX2NwdzUARxM+IRz
TxlxMWvYrbBgME67j41BakLT5o4V8e2crKlmBU67nBINhw8QHJ3VRPkLuPz0tR4YxsODWVMH8Zxz
VyzjsKQtuPIWCvCKk0YIuQahs6ShjlN+TgTGKKSh/SaipaUPOfxPZsBCPZ9675lGAarm0J6gyQoz
dm7TzT1UdOu6cboGxBLiuqO6TAOGOJqww8CG7Sbl3XWqkdY23PmlaqyQvwxFt2gbGGaw1asGY1yN
ap2gnQIV5w83vberDEplTY0rXRfTWde6r5l+Uw61xUgN9kJ4dHkF9as7U3xk7780TffRVVgM7Bb1
NS02CZWNemo8NsYw3bo0Ie+k86fHNsMcbw7boWm7JX17qS0f6ig5+j6luX47wvQfrEsZ6P5yUAIz
SZ1+6cpgNXWpn3HTV/YM3siBp2PMHHgz1vYRibJam559kVV3NpoXKzEoQCz6lUdRFeiIjC7B6IOo
F8d+vbj7CA5rP6Z2c3b70qtSb6CdPgLb5aaXGlg9fVTxsRGnBoCijwlm6wUSb1qmf8QTI3nDkfuM
dqdFV+p7PoQsK7GkacP+LsPCZxcIgCa6LNZtE2yDCGRliWKVuoSXfbsmYeZrPMNWT8LBqukvNtir
3Sm9M7cjBuQRjdLS4qkrfG4EBnrkVEK7MoKvDFmQMyWkE+YfT7DpL4WBXC0IKptTom8mdHRUvnLr
SjRiEbcjiaa+3rLCbjxqrzYaDkTREeLXTObT/qCSc5Nn58abG1NoWbjEA2crq8GE7UaltYtRqNKA
nT2sO8IFQKP0iOTPaFCqmuTi/7B3HssRY9l2/ZUXPRY64C5MxGsNEiY9mTRJN0HQwnuPr9cCq59U
pZD6SQPNNKiKYpFMpgHuPfecvdfeBTVt+Z6J6qL370lJUH12V+OOc6hdMFmTxUFMcXLM48nn7Je6
Y/heyAGi1zICsk/7tVzA2JUjaAebRJXMZCBZpHRnlJzxx5TDqAhI38jDpwy1QrpO14Oiv8vZpMPM
rQhpLeGNMWA/5oGdeu2ABlWJiLW0OLUhSEWmhK0bUKNJlmCkYEAJTDiMslFculT6kvNKwjdiTk5o
VXeLVJ66UXnraaMRX0auTGIrl9+vIAWWbpHBIw2ZKbgmo5RNG4/ZLmTJJDYMVr6JcKudMTuGWciS
TuycHIy+akDmqTJG4pqc/HTtCIIWrl2Lor6Oox/Qk0jdVGtZyY9klS/DtVerA8VdsTNsBD+JwN6m
VmiaoljvfdlAOSsXlz5GzhTK6NXmJPEX7JiOakIFHBRrH67bVSzzyfUhHqlCH/1y6G6UeDigidwP
Ujpd4nn6qTmZUhdojqma7JlEh9FpR51dkQ08p1jGRDcSSQGdFlEkkqCYjWm9PGC3VGBtVs5OSbmn
Zd1b3HeTL0EHaPRJcbp0+ImX4nkICMvSJK/jhMBtOi5ujx2uUqnrgYwrnp4h9kgQ85APzKiI8YMV
rxptHBAsi0P3LcvhUw7x6dQuxVtWpQRsSt2dNRnp0WiKU2DVSO0gDsZpkxOq2j7XckmOfRRBECL4
WaOVSv2CQqfRli3pVSsmC7J9rM1rrhZDjYVTqBVJTFO45UptPmajkVwoKqeM7vBMjCTVGBkN1ZDv
KKOPEil/rrTIsrMYXeTyYBriPtyhYtcp0a6kHdTCiOHeB8m0xNM2iXlgoS1uooHlFwUIcNI2/Qr8
v6PZXGZRR3ACPRYukfwwyCatmUi4BBagpyH5BzuYvGl6oIMBbqzcHHW0fDPS+Fojn3iRPyvuy4jQ
BZZdXodcNNDna3a4ouSIhMAvqpboQiwUvBEs4iFCJ3Z5QlMrrAP52Fhsc5O/EIa0n2M4Q8v0MzPx
3EAjt3yD+cNRVtYYcBGe0dkCyUmeRzvW/DQmBVDW8Y/XIbQg/B11O7tjo1Nj19ACGa6hHBvibY/d
o8UZ48bkMm7sKJpOlcLFz/fuoxHlESyOFNYtT31ENllQVmmIPppqXTBQ66RVzu8nmA3r8MKRMN7p
Rv1olIrGTCza6hNLcz+bN1keXvIMQYvOuA+MB0fVGsxWHyYZHZJy39RvVfIm152A4zm59mJbyAvU
j7kUH3rA62gLiC5jtBITRUrWmfI2ifS+LQT+zqK/NgaO8qWAElsBsUA/xMpNRyTNkM/Z9rtlBagM
1RsjJSmy656kwPCJIHmbOVs4k2rdjkEJUWTCGToXhCqaMuqFth4Pswo7URkQZBX9Y9ZXTlJ2DAoR
qxMDvvTXSW/BOZfzHs/MGck+gv6+7MjqXIgsL5D30nnepErATgJu0FcD2CVc904SGo5AND+a9Njj
EFt9WxLTsB6uBkwLXraEKNb7YZsxGnS0NiHDTjSrOGn9CQuPZRreK4PM1ooS1FxbtlZzZFw1bTAO
sqqnyCbVDtpTp/xUTYzONQve8jg6LTUeAwCcn9gVEJbCb5X7V2YQLjIFaMdyr3hjanzM2fSAoAdv
JFkGLZJWdX7ImOO7pnRnS4dWo0WaBTR7i6xAc11WpWPECui7DFZeOwz7PAjEMaROL4J4DYFeVmVW
h2sAKfaSc15WGgJOQ7gPooUNyWTGjovXXKZpOswdeVkAdJfRotiXxOip23isCG6rU2tXI8iXkyLZ
2nLyRr+4ggQBx7YTw5dJUghtrMKXxzbfQgEncBCCxpTDYcsLxPY1liLk5LwkOvno3+u4/DGzwIbh
HSxbc0yfaoPlL2/YqAvASehxvHiIkFYDFRotm0YvOe7kRRBLzWTQIMkakCKhmBXORpUPXrKV3ahY
MNyQxPGBqTIfSWqk2FhTDhioD99j7CKcQS9ZZNJzagh8LtTnoUHMWdfkJnE4JgOxjUI6yAR2tIqB
X6ookbhiOiBAk9VvJENrZomK6UtvjEBQ6lUYCQdBfyjALRxFqMYIPGCCZq22+Ihg5Ky81rDEyDNK
jr0KWgCnD59C3qIQmY4GasaNrk+vGalmvqmnL4ZeN3u9Dd/lGGelxEm4b71ShoXTdNWwU4V8E8zm
rmyaR0WlJc3oEIBCeO457mIyKr6qJpwAYlmvWm6/l6kAbVvdylby2EeooFOpLkAoZQ415LbVQG+N
0DoYKzGVF2yr3P/cGjIuIsyVDDxHfzDIPyZBGFdMlSBgoBskI4epCGQizay+WCZIRFDIe52kY5t4
K6o+jtg2U2KMagPrXaPBTZhuF6MUK//7TkpxYqUohRVdf2o6MkcWYWZOlH1IwXeWGqiNTAUDAV1K
IIG4fxuCO1hncaxEaLLCoTx2s/YTG8NnNyA4jKqpJzuv8pkoooq2ty3ETUPS35gAvofyEHDZQToH
ZpybyGJD7DEFyVebtv6Q4v5AXqG9R89za4RNdZw7yrZCG+6kARtfJ9GmDb8RgRyTCcqcHcYfWJie
FjUmXYMuulSZr6jJOGnO9T5n5aC3qiPNZcrS4ApxhimDjDU82a/DqH8bhsq+NFhUVzREssl4J10P
oAn6nnQBxYu7QkO/GGxTeYmcqmA0NCKbxvY1+XrLjVs1Az0qk9TwaPpdt655vhLY9xk3AWmaoC61
8Iymx+eDEFvEB1ju5JkFDMfDD9QMuIX9xIwx1x6SgEFSTmvftGisK8LCS9q8TRl++VHIiqtAZjF4
Ca1S4n1MgLnZOpgz8VPYs+Z2geKItj9mHB+3yxw89palHLt+N8E7PLQq+Zt1Ee1FN32GjZEwVLNN
Gi+FY5vR8ICqHpXYmJ4yVuaZ3KptPSq3aW9jwatQZzZocx0jHQ8S6LKue+ibrmU5CV1dFzZjEgcK
+CZBQISS5UIviRxJC5BeDfm7l9vVHwqzLs7Gq93gHeyk8Smj+wOPzb7VDfku1eHuNIH1wapML1hb
EMbMbF6t1CNYCifJJT2pa7lslgDKQEUbidIRA90tgNT5XYOr7yZ9zUrQwrUvJMIBmdt3O8oO+gIq
AWyaXXwUFQ8QZU8181IGmki0CCNxeokwrzWcBnpiCro8PcQDJs+UXpgW1wgnhvq7o0k8jsr3KMFV
K1hFeQnMrVv2k3ZGcaM2XOPTsuYiHkpj4VAmCE+sG1ryDVbJkSn62txTamB8Ex2rkqQyKwOT2Q6U
FLDVPaZ0p8pihe2Ns8Rr3GiNjWUunLYiJ+F0zCfhqlRa8YBwvog78Huj/JYbpKOPIDB0RGMFnZ2R
fgoAuNpykzW2dgGnU3LA8IpEehpnFq3FgIOB/QbyAz03C6lF2YH4Gpf8eVm2SVp+d6N5UEP+Wia0
7QzKij9E+5XgOWAjjLKkhUlZF+wLyT4qMeavDHG2HRJcJ5NgR8QVUXaIdjYm4NJSLp6pPWRvsnAg
oejIkdp3wxIxm7cYKQqm7+21IzGvQU4EvAKQU0ea3kKqHuerba8pQODrfOVHFEeOGzRVSCGVOP3Q
1sAJtcb0wVg5kdX0yErTbtKZ7ICEFb2NibXJ1pi/gLy/WjUyf5ZYBUQj9gNFOMHQFvxaODgbXS3v
svFozmC1jfhWXgMFh+WljF4nUgb1NW5QlTklE3XO3UcWYUzXlAILhH+BnUUQvSBpjGCmNcKQOb1v
M+vhvkktb704qjXwkM4vSoppOkflq8wO6ehMnNj36xeV7k5l4BMsk/kpzvrOmXpWllEv4fQ7cQRK
P5m+eBanjATG1QQ8kk0GhPtadyFsp8ZLY3vYLYWEE5SedrbGOS7h+Go29rxB8jYXJr4smrVVQIpr
asqXxr4dIhtoEBmRkQVX1H4oovEjha7vVy9LQrVSrdGSJhmTaha9UHRWTqk2itfrL6ygCprI8bJ0
hASDDkXsQtu5vuEmPJqT2CFh7xECGphsbCbzY5F8VQpuZ3QW4dpGkOrJJ4+cel5DcqTY9JFUMsE8
E5CfQo4mIzOCPgnW5Ayy01Y2a/ox0XPdtmsEZ7GGcQ5rLGdhry2mcRf3BHbGBHeuAZ4o4axtLQj1
LDsQxcsa9Gmsk8ZOelLWCNCgphMU/saCVtdsjQnNoPaqlEwUUWuGKEMZpjhbeQ0XTdaYUdnU6QEq
3VFhvjgPeKe0McycmXRSm5TSMBc/+XKs8KTYXOQxnUmniWwLGBBkdWOkQxvR3qHCxttXE4OakYfa
rsGoWEvXgzrARbr4R4v0VHmNUU2LevAS41PSQfnZor4ZFQWHRtg/Rhr9goo0VgTwWJvWgNZljWpt
1sxWg56JSTuSAcDIDMpkSjPCpoaP9q6nzJfQH3xYIWWTsKbHbA2GjcYhgV1AR14odPUps1K3X6Nk
+bCb+sJQAiGBpX/lhnKyJpvA6AzUktTgeG6BLkQLAVW1eDdCvIlYcFUMrByWGELNKU0JDStUXABH
mtbAWyhjrL1rCK7Ekr0h5lCavyOteU4iseVgcz+RHFKtIbqTfuHOHtZoXXsN2e3XuN3OxD5oBb3L
QGdAuMqdp6i7UHAjmTRLCqDmYZwbm4xUtC1xJRbsU82d8uGipWp9kXp8jnrU7HNmnMYaCJyFw42y
RgTXa1jwSGqwJUgPZkQgzYyskshEFNxjesyG2xJjFof3CXwAIcTUL7zSNZhYJqE4g0yzp3p0VZuO
s9mqn6jpDN4k1gMiDLx2YZoOTFFyyyL5jCbpriizh0Qfnpc1Hpme8CdhXKXXUZhVHdlkQ/iZNHa6
R8ruZXjtVI3MP8xE7c4mhVSdgHhV0TupQCa8meIkwKjioQsspJA41xVsjlDz503e4V5pa0DTNlJ+
BlnnUF6If9alK6Kcj2gNhg7H4WWOJ2YA0VVeo6P7HHeG8rDMNAoEIo9lDZmuOloCI+22ZTJp8WUZ
sD/ksynZ1MEaUt0griV9SXlVm5mOUPHG/m6aX8XUXLWGUl0ibRpD7aUi/LpbU7BL4rATC95irrxa
U5JySzLgTxuys2sR3w/aMymtu6WO0xOifKcPPAULNNF67a5rQedL4zvxq68F4dw6Id2tQiE5xNoB
qTWk0NKdsKBybn/HMv1Apvb67qlgRIn+1ogAV9cscNPoOUgSD86YYHBVei5ezBsrrxniI2HiDVuu
NBVPcyeqgznyH/SGDgoB5PGaRN6HcPEXEVwSgX08BKiElQ9CpjKlD71sMUultTl118CmdWqsaed2
lr7UJdkVSVVTiPk2vr8I/3fl92tWOvYWnGXzypSADDwQVGfEKNjxALFANhNUCDgkvri1ioFJ+2rK
UGsV2KRevthEtWfz/BwKUJxqGR0BwhBNT2vfU/uLQcx71zNEENis3SQAFGMphMsNc4gtl3z4ZKL5
ReocUlrVs4mQJzUFbm5M0yh/QfJY+4PMX6Irgnod5eiao23wbYNg+oKAeju3642azzfDml0fNwlN
XOUDQWN+VIm374m5V7k8YXVogsA7bO9BYdzKcfZkPtATtHdgTSEgJ4gXiY6yyvG2mrrLkhmVb1GS
a+x3lJcL1n9J7LWcsW6d3I7NWtzM4eOgpdtuGLQbAafJUDFhWz17vByhkxNxs1fq5Ecp013bPmVp
9WZGXQRlq7+UAU8pH13dNl8rjeWmRqrpZlG3No4rPmDN3gWq8hOMjIDUunGVMaG3lUNBCtGKI6zz
jV48AKB/qtZ8ejDRbmFwuCpqyRvi/s1Icxoq43Tquqzwi75T3aVDkGx6SgICw7KE5dqK9lIpkttT
qrmIDK+JTJdWJf7JlSrErv0wQ4AbUW8h/8R2Yxa4q/OvhCm9G1um6usomNJViqfk8xdRKBQe3fTY
xwvvHU2EDRLOY6aKZQW64lhe0WAmSLFZrpQNtHlDucYWOjha27KrmXSf1ZmBJdiENTtI2ndw0JEh
eBjrPkKipOLAfBU6NMXBopcwWE8yrfpttWajltCzDviei9KoHBQNDVyU9qkq7RxFK8iIsI9dc6U7
ZCicccWiTp5tCK1SfSWW+cnEytnrMFD6JDjkEfu2nEjsSoYwNxbFSKChWg1iJr9d2+8STf0Ix5nO
lgZ3sMZ0C4jDBHtO32C6i+NxNyYdDbCV4jXHeo1DvHqrK5MPpKgJxUjFdzgab4tFVk5pxIz3OD5H
Ss4WIdLTuWQg72Qdm0Cpic/Zfk3AXqiYaVywWquBTH0E15s4EwohV0PD704SOaJkpmPYUiHH5SQe
dUwEJ/BoLoEOmP4i7FhWFD33OrnebJd7dr3Z1UJpvzT2PVGki8CAYTf6Fs6EtAmT9FStuWbMNrDS
Z9aVnj4ax27h0lQkuuBjTUAJtULbZ4AQAZoysKOcrM3vCSQ8eT1k9ShY6xiJM6e6TllBCZPA/W+B
dtIJ7MRdp32Jsv8RfBD+kBuWq6SflUVDn9QiJ0NJEQdoHTkY9oSJwuwicEsfjIxFqcB+Vso+e0hA
XYum0lImDku6YeFyY6DQFkQ/hagl0GFrfocOzJHCQvJnjeGlpspbuWwVKBPmZRlqdUsQtIPGQHO6
fnJ0Lb+I8MUc2zNolKMBUC+pr1LwQ2Pxoqn5AwdYQlITestGJrxEJNdeMONrqvgbT8mLSmwSvMSe
uAVFESBVACDYw+LPEfOgOK7UnSxpV6LJSiM/miU+liqqWF/ViswGLue0W3mn9VvRs2rP6LMGA/Wc
qQC3QpG+hO91iISynY2CgVt0Lfp2168LipUfpab/CtUZ/jVvepnAo0G7sxFfViW9K5Vm+kOc/IhE
rbaDKiMc01PwGAtnbraOc970xg1Nzr3AF3hAOIoJOZCp/3Waz7WBoZUWyZnBGYu0jWQ8C4BnR6+6
kF4mThC+MZRPyD0fWsJYcYjd20rb+Iva/6gTXtA6JZVDL5CiVFxs2QrmQA+C/MfYW6bZ7RmgLHxO
/PHpfkL5kyvkCcBrZHAVatOeHswX0iavCD9YvsCIrxic1T35vqxZf6O5bsz3q9slSubnRSElNnjt
9JGhKKQsudrHkJP03NhGIaKuyj4ijEC8GFYH6nyeTnnoMVviawFDCpRYd8gQWPr0YrOQ9OgYc5jS
2rrAY/tcgl3TpyQd5681VUE8hcd5SV+VhSVJmvzSem1UjuVjAAVDiz5SiX3osy6MYxXf1a+iCi+K
8hxqb9xxh5FdMIMBBJ+RyaB9QFJzQ2HkJlXzYQCTaEl2HJ8xzBLg1w9Xe5jOjOndyloFFTxFuMn9
WLzUNe9Cz3FAtM0RlEOqZ06O6oBNhupU3k4d6mGFVGfbt2+ZjXhCgJTIlDsKj7dm0D0ruAS0Mu1Q
vxOQSgqNgmFVJRgTI4g+OAYZOOM4f8DBPZn9T6gxBh1sbd6MJPiMtrI3kmTXq9GzqMA4UKgSe+5w
In0tUV1Txm+0Xt1G5vQYtumhSNFx1pdeHb5U5aoQd8Rqsini1EtSbk+oo7pxP8shZ5R5E0nWTV/c
zDNHoN+Q0f+fxvqfpLHa8r8KY93SrnzPuvfmz3ms6698v69xrJL4O+4KYdmmjtxaU0yNaNXx+z++
ZRiaYpPUylxfxkry3wNZNePvOE8tTeZ8qAHAswiEbcu+i/7xt/VbMimtskxDEYaervzfBLLaGo9E
LUL8ULH/+sffhGFqOj2Z9QkaQkeFofL9z/f7uAjbf/xN+S+o3aIEWdwPd1S0Jy3yMb9XXiirEDEz
rQEF4H2lh/xAGXaCGoqScztu0515tI/ztzgNX92+urQ3xSOW2NvsK/mCabvLQBd75uf4BD+gfkdM
6xT72cF+sAOpug93umcfl/3wRfyHydHMCQ+Ihu/qg/HOlvVDoNxZnNR3GwE64PNhoz41j90JMbnf
evZt52Z+4YKb3qdP6l11It7xLtmTH3PPQNvLLrNX3xETiKXPesw95nqhY/vFbXk3XseJg/6mvVtO
1nY69U/dvr6XbrVP9aA7kT9uu5OxTW+EX28Dt9uBWjqYfuQYP8mlPPAsb2iX7IKn/F6CyPRp/ZCB
HlpuNDjhrscEgNaU8yyYp0N9IBEUEFRza/tiJ1/D6bY+VPbloz/Hh5yHDW+iC2ev2/mJt/DEa/hB
Ue8He7zoB8ORPXyXt+aGpo6fPUA52ZdbnqDTOo94DD24eSf5oJ2I2XDY1G+sx+BQ+GiBHJT0m3w7
fheBT6hI9CJ25UHxUWd43a4/B+j00e4cgzdzhwHqgWCI6Q7HZyc2gR9juoJT4MRommSv4OejM+rZ
8CNTjhrNraPY9w5yd59AIZ7XdKKWIdDptXuAyaXpEL024mU55TuwbUckqyCi9sSCuwRt8Lq6Tcbb
kuyjvennu3IbHtUDiTxv0g3S1Qt/4RmrK41VL9rTJLZ429NtvAWtf68xAN4kBDw40nN6HG7HrfUz
nxsYQc/2PR28Z+3YPTS3JJgztV0gDco7hFykp0s7+Sb2FU92qy2po37/bh0QzReOaxseqOhb6YHr
E1pFVNwSl2L6yqY88/suR7VN6GNwpkRE3rGJtwhCXpl6b+q74UKSIIg47YY3LS8ctJbIsBmvuMrj
BFGagj/3KQKq0+CPnM43+YdwSUrarmpzJzxfcmcDOeceacUG4Ngu+/K7x5B940klKSZhs+JteoNH
CRvMwx3vtJ7q0VczeRb1W35ejoXf3cITDjGL8BBf4JYPdGD2k0lMwq3BFpQWJxLDQob7QGReehPq
VPcjQSCZ7R+sTzS2DZpu2m7Szt3m8tn6pkOgT7FDU44WwO1kB7PS3fwgrsSvorKs8iP/D9cnUaQ0
SdvP3iXw5wo8V3FQUHsLtGuVqpMz9hGprySQJeCTSoqL8i61XxNIEiaRa2oOjFqJku4iv4xEJ9G4
S/A60Z/byK+W8kDXCK370X5nEwSoFpPScStx9rB6n+Z+4qGBBXp5S3RBoG0ATcbXBIm3ynAWHQZM
IembzE3KpeUthpeFrAn2FiLG5rk3PXEPkRj+nO1ZJ8lbjiCzdT+YLsXsFB+U77GxM0Gswh9vjhMn
t1d6YBtO2ffEwrohJMzoqCk7e/Fk2sUN3RIX2mOqPM+5QBP6BocNxWZKYFrwGcSZr/naAxatPLpM
QJY5XHjpE50O5VU/muq5uNb5Pn/un+NFQN7aWLtqhEe+Gbcy2H3DeUPLDsSlfUoj3zCeupTu9DOz
jXKH0ELuyBbz2syVkTu+9LaLMqE0nHQ/2+8V46EHDa7WbnwYH8wnPhMHB9R0093Lg9PCsTI2zaG7
S90Hc68Ih8kulAuLXOWvyDqF9h089PG5fZbvZKyM2Cy8XvI5wW0xTdDWdYurdLHu292X7TJdyWU3
A+N7lvR38yxTCfYvNYoNeligecazEt6TXXaLnwlRHQTj/trnI4wOhCgcEUoGf9Mndf+W8jHfmHuK
SofP9J7EDg9mnWOewcYTzsuM4P6FyeZdBByzHH2SQTDzRIfG6yvSs8/GB5XjBjmTN0ANifbcdhz4
ncJ41nB6atvaQB1ae8jQV83OeQRFxPLA1WEOrvQEsjl/tQHSYYjKz/GLXLwot033poR7Wmg9FdWP
Bqqprj5Fc7VvRXrsD/SCdXnr1h71PoQYF0jcdfC88TMHecvhHC0T6SUb/TlcvoazAma/Ii6Rhlvk
VWfQF6yNDsq7yWRdSvnGXe+j8dvMeKw57sgXFnxcA5/ITXHdPekxjYs0f5bo/Z5R+aQP+CEkuAOg
87dgA4jy3I+0f+sP69664bxNiuiZsRrOA/WDf3Xn7DCfglvh5G79gWRoz5/iQ4V06gGTWf3YrJRw
Almc9bdo339U3GXH/kO7EOaDcRY9KVKaDQ76E9OT+mUUF2VnuPjlfV4rsmbFN6ct/xFhVdkRhxNw
BJNKv4h2XKsV56F+Y447ZqMmnNJqn8QH/CR9uevE86g64Rdcucad4EFJhBMfWBDQDZXm9hAduMi4
moczDkOC0Ptd7L5bOzhwSomCyB+NQ9Bd5PKQjXhD3S8Zn5y+/X9S8m6/y5v3/Lv997WW/izJbo/D
qPuvf/2y/ePr8Lt037v3v3zBdhp3813/3cz33zQA+FUe6J8/+X/6zX/7/n2U/6SYNf9lMQumuCzi
9z+Xsusv/FHKqtbfVdm2mGoISyUMWlCu/lHJqsrfLVlYpi1s1bKFkKlxi7JZq1Vh/90wbA0Jw1r6
qpZCefnPQlaYf8d7qvAL5u+j8a3/eN2XPwpU3rI/3od/fv1vRZ9fSrweVKYqf+NPdaxJkaxqps7f
EXDHddU0/1rHLvAepNRgsa6Qll9y0uhR1+HElekLLdjYgE7YYIknppi19d0a01VvrGfc6ugF2h7r
wCBuZ8ToTmzapZfhSMRcjxhGMkay/uBv5Vbn67U+XXQDF3sfQ7uAxwTpWgGejklhCMrF/9NR4n/x
ohTe0r+8KE1RDboeOm8dljWajH99UWMnL6JVU8NlFKIRAwIeOhrogM0Z1AJNpkRRByTRCMon5TDb
6cMoAewH3AYyIZOe/vWz0cy/nhU4oPB0VN5qwfmaA4Ou/09PJ5ahhSopa6ihfPV2GBGaCJkDhhXy
8GAk7GhcJAw504ymto4Iya3mGRZeaHgiMC62rGQHLVBulhB1wNzJISMi2v0B+deBrjfYT/nFoT3L
mC6YAsdvbbIOEGX7NCqIv00D25rNGKWZOJmo1eIjtGFFZWCI5WLGEFhV1kyYKRPiehowPJfBQQps
jFlBD26DYWlQkaiRjO1WFox5VGCI2Kc77/eRpVAns3iWHmkNkQ8SEuLDxREmonZ4OKSZwnpPdcR5
TG99YyLVsjZmfBlD8JgABwOB+YPO8H6O52NXMzKzOs2bYvMDqULrljHXkqIW2gbVxEqfsRk10rsd
cBeE4TOmmhax/NJ59dRyRSrW7I9zh6BgIUOniYPD75UqL2Oz1a3T7xtk0zI5qegdg5LUtQncc5qF
mpfUnEu6AVrCiIQPhv5jJjHP1wBTlsS6IMxgJIEqA13OJHekmNmP2HLHs9TU/gJQetQ75HQ04PNa
bvb1pNIkB9i2rHlWY75gMKfNyF4cf6NRPnW6eNUETaGU6fW2TcJ9FtkqQtSABCwxdGDzmSCF5BqH
XXQNje2o80kOmLHJYlG8rNc/iFtVTrk8K6cmjy+IrygYLATOc3o/8mAoBufpBoEMv7CQxjvzFKgh
fvSV4go8YmzEIcpQjKigQ71gfU2YXg6JxrTOIj7yMdeNx0FZHkOVbWT9tKphGHYpnzRlHINAk6TO
S4uLejtLeywcEbgchjuDhHQLa/sG/1/uBHJbe/IFs9Wa/EnQMFwrhxmDo5D001Ts4BnNXibH6JjV
nPw0WSM0IueaNKY45BpNvoKKMiw1Z3Zribl0zLWDcaHzvnN8C067Qhz7GHZpC5aO/Iiaeix+NOOB
yjlP6xUaDtjCnO/DeTYPChTWusAwAcJpI0bR0BKM7W0nEaAzwB9rFRR5LZlu7oja34csvP99sV0L
bDyeEt+c7ekgrME6gRBenxnze2lAomz3aHVargr2OSJrKZS01jomRXT/x+pXc+Vk8lLvWWh0lG3S
hHlRwKnaZPmyVTpaXb1lIvvl9RlRd1sZeCHERPa1MHhkVpUBu06y6nMi/lppqVs4YsxeyIxIJyKF
4J7u+7J+sKOUKl1jKBACz/KWdVHodOkmaXV4T+uyLFmSvK/oZ+NVDQ5j1BwSAep3UNLvvF4kn7xJ
BaWJyogwnY9VUvPRsEhLebkrTD08G6glyxmKn71GcytNitFoqomj49XLqrnmwCTbKOBDDEtGO5Tb
PTksN1V8lMi2ZRzLENBs1+zUCvPZ7z1cBLUrIaWmL8eKXQhuuCZsOy9KumfG19FmYda+0WcNWJtc
kdqQGdz0iaIhJNIrv1Lsa0VMUgYDkJa0fVeVYnHNIoAyVNmvv9tAn7FC5LF913SM+AXzrE3bJfm+
I91Lypt2ZzQT764t8XDiojLEBM5EmTeQb6k3WEQbTHG/Pf+i5ZlJesHhWoq4+VmDUqvHEBURXVjZ
tn2w4Dp48TQXHCkNgoDMWxtCiy6KHysYaT+s129f6+ROcAaWjQnu9rD/fenjukrEdVDsrERs8aiX
+zKY/ri68Ggpx7a/tB9DcLGS5iPOuWutMX6e0m73e9X2UB+83zsmnFl4pBxduqFOuj9Kyg4yiHL6
3dQJLHrRSNjYqrX46Jch+6MC/N+WFaa29r/+R39srSs0Wei6Yioa/TZl7cT9uT82kkg2Tj2g1GSS
n9QKRyVQTXyl0bpFrfeNkNoBH5590HvLjbWFUD3ldSHMlJAwS+Ko9IOqHMUEPwpJDA+iEiNIztm8
UhPl4iiEp1ZoUJMwIekvV89M3LB22IpnTVEJAbaWQEZUSByI9tzoA9ISU+15SyKQjFYmIN7yKaL5
HZzfhxXrDVoT6+j/rt3GKFe7EiHo755klrSrRYHPgvAJZAisxYxeoAXmdOPl3N6q2kC3qB7lnaxW
j+jtyEAOsdJoQfYRx3hjmB4Syizb7VYk8J+ZtT5kWoSAgZjBhavKvLcrdtx6Et8xc29opTOTg3U/
lCE9kPdVAGJnCchgKHA1hNtGh6PW1ezmxrq/T2rxnQ4pbvnUhsrXMk2jpMgKHMSKyqaeJCerIOcV
S9izGnTkaLTM1auewQ2NlD/ddW1FjVFlN+VitwRMwmlB38juvjRPw3sxGvDiWdfKRq39UOmerJER
JKZBe/P7ts3tyZ5NyY3XGjCEIwFDJcfm2SD+ithHwSWzaE/JDGy7xtmVB8MDeo03cCqoIgrz+/dj
gP3OWYvxGqvIajEHKWel3LhUytxkRHDJHY2R3z+YBGnoBSl023WDy3TpviiGj2CwQNHE9eL/voVJ
yDq+sGdJtga+JUJumzXpToyKO8ucZgt7+PxdUMyC/9uqz2Wo4Vtvc/ko1orIoucSLsun1uI8tFlG
pjKInHlcOrorPb260a4Ov4tMh5yKdLb8Gtdqg7RQbfaJnAtXV7TP38/PUpMPg39mwY1g9wcc6JH3
+3OMMRdfbXT2ubF0qVTtLaET1X7RhmtusvH/rkRtmYK7mOxD2qcHZak/YyN8jC3b+y1rhu6/EXZe
S3Ib2Rb9IkQgE/61fHVVe8fWC4Jkk/De4+vvyuyJuSMpQnqYCVJtWIUCMk+es/fayHH1L8KQjlt5
OOQZhW5eG8vB7OI3iT6R5ESXhXVE/gB0kkQ0lAcirV7ctMfxwr2MFnRKy7sAtswmmlj94plVNbf4
CPXjm+D3pxziwcS4Hgk5HPWiFugaUVGFrQZWelnyrwcQ0hMrvHqp/6lvCeL7zhSl//n5VK7+kegF
dgq7YBXV9Rle1104EBund1S9jVTD9w4Jw75VhaO+V7sO1Yg/PPz/9+g9g/jWjnTtFn1kxAP/VU8m
ISIXgFkbl1hKvo5/GPmflT4WOW6roR9oXob5Q1JStmKydWCUMeci2YFbRagdPl6xoEK/0R+9fuP6
T1iMuQQt+BQ3CW71YqTrZL2F639avzP9bS2z921G3hmTLOw8atM2Ueg8JpzWQTiHNxWaMkaBuLlA
q7smFtcUPj2GRtwl+tv1r/Yyxm55Ti9G1Z+rc6wwuc4uvsI5Dcl2iYpPI2pfBgyMqDSzZzdZWujN
vAkL/QLfyZxN/9Vkad4ElgTNPk8j3KSjftWxYd5FhMfsowhGRsMtGOSY7rPO/xGK9B2qTk+c2mvU
L4js1TPtAq1a0LAfhxgQNh2MyiPY9EeZGwfUye5+KanMktYls7QJDpw2HZ7y5Li45nCuiuo82dQp
S8KQsXDZy4MRBwtHw41ruXQN6+qoP+3KVNZBsMQb7sbcKd3bLLro/W72fFpJ7nDM1JIBV+86pP5D
o5YOKxi/K8JfTjeWJCw35JPV55sckpq1Li+QCkZA8HX3rkv2KFpC7p3lCF+3PKyBR3Vdg/MjVAAj
Q1axoqTdpVRPoi6HfNGJq355ou3OfRRhDLB2sSUFCD1E0HY8vbm0W5saJBOUI8JS+oO+yo06903W
2gJFbpo9yvdtnLnbkeVkFN3Mfod5pvfNwzh0vkKlsXCpui0cOWKkJAaWBgn3HsJPAr/dfaaKHqcQ
KIQN2G/6zRv1sTY8NZhWqtt8Sk+rgHWgHlFCHrAiBmmAM7NiHaLeUtX9rP6z23BwdCtdyUXwXVFg
s03YamvsbIdItGZ+qEm0xz5m37bqjDN72DA6uT4U+JbpOrt3ZcudBh+q37vlIp/KKbm17fWhU1tV
a5F6C7jzpJ8MvXFNI3KdwQHxzsamKsgZ1MdmUguR38SYJbB0UIlDDUV7yFN7CF1xu64Dvz4imDqC
CyYAoY1oYu7qBt+0uXTK1MVACTjr4btjWu2ui9UJLit+rHKBHxh0850IEEqEbHBb4A0uhjS4G0MB
dsFPTmmbTGjnEFctBh97DxR4W7kUoLXZyYcYol28NjwaVL8oSmDtu7QAqT95ZAzuZhap2iULBMgr
olh1mk4Dq9/nHKh0b6QirfQkBU+H+lavAxPPWelJ+CRaTITOm433btbNeqPvrpw46yqd9mbzvlgh
EcGDgYzen8kPFxx7l5OVOnSoR5JcWpRcal027EAQXxfRhtx4gs9cHxyhBxNY001ke3CU28yBSXsT
BAZI5/6xxbLx1RxQn4HxMqHO3ZvWubNXn1Ic/keuttPRgh8ddH8Aq1sOInWmM0f1bstzxjZhpqB0
quJlUJtgZ9u4EX3SDDrWfOLkxFXgZBUFOcVzVott4hdPpp0+ZbP7ri9E5cK1rhbxqvc+w0MOW+Bb
90eSaTknLDkXOLSH+Bn2PBuYqjCgKewJk4oPRcj6Hvj0TntsuAc86d9qOR7E0Jwy05n1wYxbvTuK
mi7z1K42H5/YNjmfC3pajhY+o7+y4B70Ou4GSeGlD3PW2KM9pg+m/halVFpDtOBpjSxdhXFIe4Fm
wRGs6dZdDJV0qwuJwhpasmkd5gD83FjjW1NZf+pwox9C/ac4Vtpz6Ehfb2aaeFYlJuYqWFlqSYvr
CSmCImIRo9nQqzAmaziUEiVnnZoPXtWOFw5MZLHqXdDzWBwTz3qNuufEvUUeHxx1g6YiU2BbJs1d
nGGTLlsq3tBfXjkacF7OMNvof0bvn7rnoo+1VXVDJsDH6HjWtogSuevRyXZzuNAL4g5DisQxLRzB
UgB/IkgcO+KPxh8gv3B/OdDkomZCPGs/mWSxnJLO7Q9EJ5zmmLFeOeE0E40EyJL8TjrmbgDM9LMv
wREy+Epuo5W1Wd8Vg7oG0+D+nrJg+Tr+66UE8+57Y7VP3cpuPqfYovAvPDT25xLP1k6/hya2vvdW
cuhclja9WoUkxSmMrbURqjSrKPBitajXPyObEbSrij1LVyLsxIPN3EpvEnrRb838Ag+IFXhgTdRr
F1lL9MYqGD4+GIVMVUiTt374CRN6oyKHHfkYdtcm2nuDfbOs/kunqopSNbX+ucko/3re4rTFydoF
HyaEi5ZJtUT/R48wNqyaqKf8rxpK38gN6TqR0pLPhv0ew55h4mgSh1EAKfZFyrmT4iBN4nNQRcXO
tOMPlPisVabze23kO5YbQqQ6xgh9hFjObO9bj/PwP79uS/U+//ecaJm0RgNetbQt6Vg+ffP/fd1x
GaDunASu5MG+1ISvgcgD6IfGUn3wABKgvGcm0Y8YjNUCVMfDI7QqOnz9wJSVAMejj63vONEKAHqe
HjviwfDes9w7U3HiJLSBLbtBrOFvJgPzrT4h42ZlirTa2ywRzzy6GHuCz5H95rjEw4cui9e42//z
e5Xu398rGRq+sHxH0hG2/9KWDjirOG1c4mFQLYNYHd5181T3u2DsBsc5NjjDqtfLGeHraOu4LaGT
iJ91vZOZvc34kL5Z2dUWDA6q2qhtz7gr2QJmGjRqCTNFf6Z63I49mecRmjBX9SP++d1Y6tX+5ZPj
phMODe3AtV01ovjfT84tqXrXNQl3GTlAifN7sGH5CDxa4IejbTQhQGuxJZqdV8DuGZOzXjhq0z8P
rgrrXfJ7gt5eC2P8z1OmH/fcCCZQC2CXcvmxAMX0zWKh3COF2Iq9bQoElb4dUmdBai+Bv/TuFrTw
jPD0RR1M7KM0Vsb45z+/XfH3Jj6KIouS2LSF7yn90J/eLs6LeZq90d01nIy3Aej2cbRfbALfkMSx
W+h1iqkEMRQuIOcmRi8r5fBvow1XDWT+dNmFZUpa/uiOmGxw+P/z6whif23zlVq2FXjSiuxWpgRv
mFP8rUog4KtVXx+Mo4J+ddgF2NEGRx01uWw8J2MEKnTCRW/GnMhVp15/9zqLsyX9N8N3y5MdfwLU
yYDakYSEIRTNRYKIOsy8PYmEjZw+MFiRw7ewRrdYo7O1fnIH+cozyO54G7msj72H2W8xYOcH5l3v
c94RaXQZC1HfReMpSfvlLqIqxJhYkgI+ExRlnkYIkyxW5AkhWnTwOSyvgzBpvJVYOFPP4CdYpPVt
oovYtOF5nliySWZnG7doDgXTj8Xr3YNwlje8pq9+9FE6RvR1aByrGhRSmT7NRhmdoC1QZPPCqNLe
+sGiC1JZHzObyNcj55Wg0qg7QAXw4o15W842By59/BdAz7MYIUWeLE+ArOadRyGAqxDfldoeh4Uc
dXqwCHx8FSfDSgqj1dnBaD0I0/xF4/maqMhIjm8TLfIj/4FWP6LTg+4SpER+7mnZf7XKXN9yjt5V
zhxJ9L5Tw6x14g7ztv2oH3hdTmAYh58gvqt9hqr7lxGddAGpBwG6gxXEN0E0x7t8puwxQs8ho+rr
BFCpZYPc96i+VqZNNIvaI9Wz2kEUpxSm7tHbm9kIOsbVpSa2bT/Srx4G9lb9r6XuNbUx9KXtqWeT
7afkLladAt3M0S+7c6d92jow+irOoV0DR1EVRIMX/XAW+AWqxFIdpw6+3b/tM38bCZqI6KWwGAy6
oMNtNQf9n/1xwoeTjk5DWgKAGjz36BiKe0uJmFtyzivV0W1Jpa/S8K5Y0pnTLccDKUbEdKqa1ecv
9fr0Slr404EPPN86CcDehY5tOHCFmoW/qrp+bUKSK0+s0O3ZzzFTpEFgfV1AJrELsp/uWZJYNvny
978sU2po/Jf1gXGxReCMi9ox4Jz85zdqlXaQyxLCx+KZ4lraR0FGBCEGfL59hbZF35/g23CD5iFi
uDwiW07fP2VMEQ/XjjYPTPdruGeGVNGjI0iPQSrtKn/p+AamY+uQ3Lp4KkepuCLdHd4ycVUjs9aw
sz1q8qs+d/oZkWWrz2AKU/5phTtouNWrfn7L+DnL+gACho+QayGnk0r+ax31RvwsAHZCcP5kCXBx
PQNZBz5e9OrcfXof9NSGZvj5Ucxz+LX2lhb1LgA2EljJKEPkLSeodrZ8N7NZXPUZdp4dZpbrvBNC
IW2n56LoXgNy1PXtCfKDOSJDrq/VQhdwM2fFnTOlPMc+lkCbkBLoL7eejE8ecK0BXwTHQ+MoKUd2
rb1ZanpbquRXVwNzybcogZGkO7D//dJF0LBhRaUIDHJAIQm4n6+G0gCp0kuM89fj3NicYduSu+do
qp2U2niCW2H1T/9yz/xtJxfS99RgxnWYQAd+8OdbRmCrz0GnezuLgB9uFR59mSfPHvJDVdLqeyf3
xz9Gc/lpDKwO4ZBeJt4PZRUPeKKMi+2Yn//5Zf29pBWofIkGlkgjHJct788vy4+DaB2LCrGP6qk4
bvptzf4QBlZKtdJbalHVl03fa/oS1wEdCX1/6YUlWuNfmLJwfnf+mw+eTpVd/500AXIlwsBP3//l
Zf/9AUSW7PMAOlLYhJT9paINSy8xjWm0dvTCmBOr2kDC7aV5WV+CNjqhbGf0r3trzvC09Ko8Uk+n
VFNu2dtPcqhJMiSmT29yNaQssuqJXtQHOg6nXlHStVcbuxqT9QFWMrt8DXG/6zYx3eF/q/XE3+8Q
W90arkSKTbqq85darw+McnCdwvtqoGc5w9VYuA+Ggic5E8gEwAZorVRTAETPcZoZ0/XCfsBpTdNI
davIs3ntGJXt/vlqW+pq/rkcgpsQSMHt4ducIf6iX/FyAL0xVGug2tWrTVdvXdiuQVmo/nx9oEJF
yMfcAQgaMaFKKZCmtIEggutPZp2ojbBbYxW0xJn0FHnMf6vJt16L9OFP91CJmiRvJbUwutML0P1u
3YAQjskQT8n3GIFd//m9cST4267FjoWMhR6AKrPdvypHQJctYCkHTkdL7t6GaUuDsZrO9YoPNhDL
bzkxkvdoiJnBTsZ2euwT79EFh0/U903Ullgp5lfXq179Pggu1TD3T61sT+ZILungmPZF/x/+WI+r
hase1FOVxn+AgA3vRbMTdbtcYQubZn3FWuXcmDc9kNo7DzwHqu3gp5FDXY1D9ykfaZ2L+Ri42bK3
bxc6YgcuVQrom6dMFO4pwYt+CAsL+ww6Vs8F6MVUy9mOo0FOsRGt5w5xxyrGYR9ZGSqIibYSXZmX
yrllGkDvdqY0JfRgh39UvJjZbQBOl1l9u54Iqr0PbHU+N/vg6tLvD+MwvFYDLyAwUvboxvgUzvho
EzWIDTe5tCZPYkUQ1S4cd60kHc0gXfa8GNltMkLMEnmFR8uA/4iWwtw1w4Eu4c4mpS0zduzmNwgm
gKUYN62Rw2L1oFS8FURF9pzdkgDdbHuTpHjncbMKY73Puuy2pw4QO7zsm4w5chKVn1Y0H3x7+L1S
L9nzsCsCDrpxXE8bGU3b1PztG8ZLGvn38bD3Jm5Na7QP1IBRahs7C5HvUMXntOcOTLY5U89Nl/eP
peHhuYIdTuQVFUlPAqZxLRfrvkvyU9IEyMPXFlJohF8QN81CYlhh/OyLc1Pg6+y6/A+/AWlQUyYm
vvON1j8GuPKdsQ3GguUVAtgGk4UDErN47mAEpDggcvN97onBSvwYDg50xdo5xpV3217k78Gx7syZ
+WBXP8RIpkmw40E88VI3JuHtE1wweMTuJ5jCW5INXcCyB1HQSs3sze2S3gb1t4niCkGkdRcSIGNF
AxbLg7qOefQ29uRIutW5pGBYfUStRPx6E9EL4up58HBWaC6KUxPIE8ZRtGlJcl5tVMG24GqOP/gX
2yrg9i1fwUXjbauCvTmBnVRbr7LuXf0FEm3PZRzGA/3FTZAZJy4xRg2muiHpzSW/UrjL3apIEiLH
uEZYEImbwW3UFFeRDBfaZnTx3UtnTXiQCOhs7B9OQxjr4H3PsZuF1efYgRy20SPDihqz4GEFRDFH
kgavMz3PNqQuosIZ3YznWsa7zg1vPRiAwHjuXdmf8sB5A/3IxCS/8LI+lmx4IugTriWxvxm8OATb
jfO2OPE3oyOvOPVP1YT2f5XyGFXjBQ87R8ca5FWB3S0LCXYXWCM6+zS7SC9kf0cS3XH215u4mNDH
m5JOv8TeiO/TKU9mQS465nYagtMNHem9jNHZORnHwWYEwwexZ2hxY8rmifwLRpBXJ5+Jf0I6Lcms
8B9gJNyDJoAx/40Z9RZW6lNWWdAqsg/TNq5pHV1KRu4hU3cvoBKM76TRkelR34dG+eFYLuhTzPcz
/Tq7KG9mSE5hCWIqp/tL7FQP6zaKHpMwvCsjuty+ODbNoUrMa+xb90mePa5V/D674UNQQvQwzZ0L
NESNEGz/wkKCIc/kLBuC2WsQNpL3QKQL6AN7H/UPizwZ2WPQJn9kGMKDBKeAbfZPE+6/ObgaxEyZ
0t3J6rkShxxNvxjfrfiXiF8vJSLuBMiWFIx8cntnPie++0h47r0cv/PScRSfaguZ4utgv5Kyt8m9
35U97UqEYjAt1x5S6VAx5iBlFs1cfeVsAut2QLAN8GQbyGciRL0KbNeTbH+a9QNoMgahd5HBI98v
Z/pFtNOY1DoKW58/Zph900qtn9F2QqUXIKyiVAmHah+sgJT69nlAOVUO2X2DcSJS0SSYf/ryEgYX
SfAw1r4QvfjMbH6pkaZHiOqVt7qv78kGa3mga7KoPdFubKQa2fijj5wnb+0vuO0PuxhDJh5An0/I
96w9mTonkP0k9z6u1s/ZAPA0tk8AvU+dJ7cLL26y64th5zeRau2hDDDEePWN6lhGv5tgQUMI+w7M
wwgxELREkLQH3/uwW0zjWF4BYu0DB7QGNOCBFGEMhqODW4U6e5Ue4dtMZ7xi35KFYIYPcXiLeujU
ADbCV30lQ4k4ebro9cNgk+IL0b6Dld6QiVLL61y2ZwupmuUC3iOexm+zm3k+Nti4qxi79+TlmOI5
fKBKZBe3j2k4Vwe6L2ciN48NXXJD4M30O9AjWKtoloHuQi3lGGevNJ+k855ydjRozE7j2UyiXRj+
rppLoFaSkC3UghXif84gQ+SNkDRsAJSEGdNfGJF9T0/UcX8Olnvu/OpCv2tjtm8C/giS2U0OaGpC
y4jSw12P8fIOOARA6d4isweV/dmbfzt012K57p2VI5rw35OAYtQJIbF0LwMvEZdztOlhzRcmJ7Oq
e7Jp+RvM/mbEUWhd9osoXyNzeW5NtB0BScxcuhtnJNLTmPfXEUiSEnsRK2G2J6Mhuo0AENJuzXs4
DlBum6Nok61JyoLtd8fCOA1i/OhXWCXSg71cEl4Vmvm9acmfLkJL06pP7WKzOee7NWB7sSICwS5h
xXNkefgA7Ic6zn7OHRG1Bfb+rSi9N2LHYiBGAhsqwjtSHswY5B6obFvyfgYP6Gb16mXDjZhBIsns
eYXBQOBouBUifZBvRVrsXOMJEsIOqO4d7Ct7Vyftsy2ih9acMlRm9mcliOCIwcOXDjfz2gFfNb2T
VaVPw3Q7CGsb4yiCYDySp240SI0ETNkM86+S81HXgPUW9U1Xvg/4dyDcHONSsnMeOk7qS1Z9t0Zx
CBf3A3MMnNXM4nY1TjLLHqPxnki8Czg3dH3ZiWb5Q2zb9JfzQ8UQq7ACrMOH0P/wPGefsZ4FpHrE
F+b5t6TgHV0ufRY2D5GJyhvxarNWr5nfXyuYLZRBzo+m9380IYkZJAxd3G68GaMFaWzsX2ROpUPV
tCKvc0AhRuKJ9j9yztz8WFHQI0ihbBvLYXhM7ZNgD5qCzKF+TJZtK03WllT8AONF2yYCBQBqiDog
tpAs7IrWNb+jS2A8PIQ3c5CHN5HHn9IFF1jZl+116v2RtWMqL7VLIyyOC/InSwGPCjrVSRLu8tz6
UMuNdZhv6qaNXly3wG6V44TWX4XkN937PakDxRJh9e8lUsIcTK760dAJwt1azkh41F/JBjGhyi/F
5uub0+UXEfXjbmTgeGiKNXtxPZwrNEdy8i0iHB2WsPZUxtW1g6O7ydwL3A94LMCfbnh46UlMRfFm
TkN/8tuaMGK80ufQ6TEEjQ6pAXXv7PW3tKLDw9h35VH/gplmEAvE6p2meYVAkbKgdQZxevqrlupY
EXInrvqrQYpuzMAs2ZPxkzGtD9+DChvW1NDOskPCZFx4YsShwKagogg/lnD50Zm8+lJCWDEhYZBD
2D3nbvGUJqvkcTB25YJwYPAWgE4kuNCBXUYK/jHZiyn/mV6FaB5jwELb1K2P7pjnbFnYkTrnphL9
oYTca4/Ws++t1gYvApNa9MjfUmbeqBaS96n7pPd0A5/5OfahrqYDK+k8KR3P7yWdvB3jlgl3NyBa
Y/0Fv2Gr/ifaBq4PqtLJhylvwhLKa4xSCzSv5dQybWZC3PJi81M8wRknN3vvlEAAybDCTSDuOxj5
OakvCRFuxBVFr4HVHQbZ4ZvzT4kXPjUd9rolXQmouA+HeToaDGpKI4VDE0XHfh0AzRZ/xOYhHFb3
oGbjcddtcxPgLDDxcDUp9UCeezUaEdAWaG4E6VTwttLyllD0II1vRomfyXOjDw+E0y5qURzaXbIr
J3CCjb/ewYf4YM25Caby0SrAldA0hO7aBgyPWaNK5KBri0JK7hOb1baq4gcHtZ6JcSkZyZeravcW
/TmCAcQqw4RtEUEhIRPxu9v67PyoiZnjzz8HE7m9lQXX2b+XbnXxjOaBtENui4poXNPa2R36ixa2
zgya5Aic5dBgDthRwveA0PqKFIV28X+VlAckvXDmPHdx/pQW/q1pF1sjc94ytJ7NhLAIJ9sk3Wvr
WLuFAGeB39Mz+2e7eYi9z5pfGtX2L2ZFmzkMcYV5Jw68r2VZHGTqhIciM44zqE2URM3eM5KTlLA4
elrREM6Jl6rWNwfYc2s2v2Tbc7E9OMgltd0EIj5e2G+JXyC41kGtlMaIjdnQ7CG7mxJ8I8QiF/vK
qr9VbIR7lEAPJBWgstmHfr5nIkRMi0tlExJduJlbDibd07pEV8tAEDM38avnVNsFqq2d4v0r01Qc
6zcLgMVNNMJwLau7ZJAAPeN9keHfM1zWiAYVwy3N7oehebRcoiCdBSdpj/b0yiFDK7Jd6a70AbCJ
19K9CANj2VoY/rEnMfwoSvdg1AXmYsn0UJb5cqI9KzlJ7lDOPFW9Aec46L2epQj/sIybm6xabrV6
ZlV9TsNd38OkKC65bwBgjix7rxOBoym8WYgj3eQj4SNeJs07BDkukJYu/CDFJD3r/FSTZDmHigqn
sBrMFJbT3E5DAWnLJ7Rqg9gTr7RRGzcWk99dzNkVCGX4rDA2x0jUzYlsk8uyNOGlGb2LoAXLmQ3j
Au0m60iar3WR5J9uogFsCM218RQLXLO0f6vT6NtwZSrvvXCq9CGAnKqTYn0r+JXF4jKQOoKijPp8
TBLrahRsi0lmP05CZReO1njSsqkxH61jS/aQvqaDPKRk/NUFyTmDbUvGcOuCOMvGLMNgaFP3q9yz
jj1W/n6ug2r7JZnTfUwf3I8x+gRCqC8klvGdmI3Hcgk/IU8CuAvQXayR+WuNyHmj3brTl7JGGrZf
6LRUDO5cBGLWUknWtOlVi2F1I1RbT7xgZ5LktcFOJ062h95dfbefQWIh+mAfuhwQLXoJXz9R8TA0
7mztXRsuETM3gFpZ8DGNgE7WtTuPSmM+Dk63/1loPSXpDruVoJ+v1ryZ0EeI4gWl3riGN0le8Bhm
42UMrFNuoWoxK0SYcNj2EDsxKqMN1IrSDojaHjtHf0VjEaj+vh0HpzZp3grPOEeB0e0bo52wIfiv
eiajm/ZFDA5skXDgtUiIzAzkbEV2DEom/04sT6zVCKLU+/X68Jcss/Kiwux0g1g7K1xj/uWlRCnU
HXS2hF+n/3Ftr9FGk/9vFOp3XhWEQ8RYVXRzXP9mucK5sUqw4WpWlMrSeDGj+dbpHW485pO5HzAp
5XilLzBzcgJyGmS/THiPiWwf2Z9oqjMHxCqjvyUWSEtXH42Nr0RmhpouIWtV8ZwzUfEIJcFesRsK
yF6MefO0Lne1m7/3oYkQu+geRzWW0x6NyjJPKikaSPHZGaLkOM8/VWrpTjAm/NKmEnCmlrBMOGfd
2VRDmVowu5Lo6zPYc3tkgI+GPVE/q0lgJKMPWXRHbZ3x0MkzYTFp1iXbNih5COfsBuJQC4aiI+7R
Mx/CwtdCHLJc8h2Dkpllykizc6aKWo8CZeq+aTVdN4i3tVsvadAUX+6STM1UE0TeG+l271pku65P
rpsSMsmMR79F3auVLWBVQB0kLKPu05OAaG6e6UQQTI6+cSpQeKSs/vqKRVbQks/d7LV8SOundLc9
QnlpjWT/aH2QVlzrAesSEO3QdhxiAnOvRd5aYWQo+3HZ0B70FLPKIN2Bh9XY+ZPzZhi06LWOSV9u
rWgMvfUUFesZSDQeat8EqeAHBz3RIpSdjxSpy851YsbIORCgbjQ4+w3FdR4kBl41n9LDDj22/lIF
G+tvN4QfugrjZQy6Ly1m2aYQ+g3a3iXlHUKLtLblzmgCnluC3dQWtatNhoFRxGgwRFU6soxwECPh
LSacwFPSn6lSk12fO6Xyy+kANXmrjUHa9hkODH5KOMsjOaQoVgoqCPVbe8d6BUjHCqjmHnSimYUz
JdYzUs7ExHBXyz3tfGgADMn0SGzmsNQ4HGHjmiHJAK1e0J7e6vsBViF5shnCulHQwjGOX8N4V9bb
OGp243uXAALV4389tnIJCt6VsDwMdLKknvtRdkraQnLDcN+2nDGO+nOYB7xQbfKiFwc3UGXdQJ+6
BUMB2fG0xO1n13MmthN6epJIbaUubkdGg2omXs8F0QwEsudNdImnBbU+euKtBKanP56cHh2SY1RF
X5uwJSG/+lPw9fg7NTX77HUHK6J9GuA5irLIYJ5CKoDT1Y9tzVoku0g+rS2xqznL9Je2RS9Z2Yyj
I1bwW7TZc/c5rMAU1GC6CjBfDc6Ln3iHqFMgB+UszLwRuEQ2IzVekH4p2Ww4VR0WPH4ngxLGdgym
lYC4XFDvmQU0eJsFRc39vhZN5SMw2In9vmr3KdheeqwJiNOKSX/PYqsXeZvgUhguXnfUN3zbsO+v
8b3+7WGCgcUZs3FDUBGakJEOskzHz6iyP6bINYhaC271MCVNl6fWnvCtd9UPwq3v6qL+AAu5j4MW
SjHatATyYeuI9BJm1rM1FvHJtIF3dFG9M8watBmWwy/5oopmpTt70M+3fsDg2suzpOTU95AZcaRX
5cwISfrQUvsNkbz1Sotpg7T/GCIXyPZQMByopxr/mlK3A3RGBdLC6lMmLi0o1MuEvs1TYmnNENOO
6Ys77RmMGdjuBq82t30O+d/PyF1LmtuwwNzVWzFFnNqU3Bky+LjXFo0xdxFaI6zaKDjSwW/IqdFL
XlZCYOg8F1E9tzDygfXUtET+xnZ8YGBAKunYXLWwVEmHjkwRP2pVyGc+nhgl4Z5H8XvyXpuxpcXQ
Oj8JbiHWexr+aP3kUIKHP9g80Rsbfy5dZcaKsZ+1G6HwbzbYVnKnXfybVnTA6kPbsSLGcyIX6uiL
nNGJeiP68dcPoWlgWSDRWhvjjOWI/uQURJBG9UpajPYKv8MBrEsYeK9cO2nCLd7a3JazMhiE1vdi
WI9tn4HfVM+tJUj1iIoDlFA8LWNA253Hjev5Qw/o9BBYLxd6ydOfi0RjuodJfqM//yKLPg0hna/i
V7vmLBeHtPwoXQCQumrsofLdSbToyPK8O/1G9FhWbYauI8816jBEU8kv13WQVcTkrazh66D8rw2t
71kla3dds9GWzTSMETiXtPCQV+vlX29IcC9PdQQ0UKlbY+kgbULFzdXGJ+cD8glKZjZgclk01f6d
ubgDjEcmKk9JlbwPhhkebCTFukTIMofdKzaOBpxX/XK/FikLpde0mNDYDR520gm44QuKmghnO3oD
FnZ9c2oZRF4CSDHpytwM7UmXlNpvPZXRt8QZfuttRq86aR88moitvnYfFB5khSUZAaVsU18GSF/8
TNOINpe9KdfAPaQr51wl3SWZ5htYbfA57Gr6E9TqIzePf5SwXDd67zVnh0UeCHc5Pv3/ZtyH/m7p
kvGYtnRbvXY6aemwpbQopNbikNh6gEgP6xDQildOMeWrcRL7unBk4pSPMbUr1/RgV/atWiO9LsLe
R0AHYEB+Vt1bBlKkTRmlNxnth9DNP0Yk/8eC57gRC6FPyumcYl/EYxue9YM+0kNj3cSejWcA/GRs
MxYvM5Q/Sp+l1d/tzLl9jobwPzapaoT4twyvWnuj3aN5RffNbZ17ETvhTaZMfVMyBEczxb0QLRCY
amiD2CN3vmVcplQ+LfgK9dLmKDeG9jbo3SV3ehq995nyiw1KO+PXfNC4uD+9lIhI0yuQ6iD0jQux
IU8HNigZjnp3BhBLp9ictwmest5jrbELGWBR4dYDSACXxTbO+gnDhVvv5c+hRnEYhcmbZaRnMcIw
TXPoyyUEbAIi2DG0yEYbDmIrYJ1SF9jNuSqmNz2kXbzXHisllVtHqp2kS5+6LH61YRmvJCZr2YtF
vgQlQXgkBAn8yxLeN2pq/99ywUcBsYIUmLuApJb8lXca3ji2e3ac+aVb055ygJfpht37wqlbDkrk
TP1XSAPncXS0JSjOscWgblQ/rd7qH70pVPp4VsnIh4hQ+hDLwnwfCARek0x6boJPLbXQIi99Qbwx
vNKsoc+UfVunYTrJEVlArY4a+LCvieI4i57bVDsG9I2mTaZagRJInAeFF60EEOXhR7SihW3XI6AN
Zlvt8EvbDUCz494JYRJYZhkfG8uEcUz3NHWIepOte10y77YJuVeJxTx2dXXNFhBHKfldnRI1qrds
9TU64ZEQOLVw9j1CeQJ6XiDogUoKQfMr9Z0dDG8j6aJ6T1MPidY96SqpjF7stWINEyRi5fYf+s7Q
pYG+CLrQ7tWpTT9pRDc9+QStaRmf3hLo6tGZ/o+YUDrxb7euvumvhJBci4WEknhsxIkdijAO5YVp
Vadz9dVOYHJsaWfyz92bxuufTThlqfAdLTpsSxN9STuAkqMMXRylIQuH4zTBIYUT3h0YBPAIY/dW
ZdLXCqYqOH+wDxUc44thymszLOVBy73GlrG4VBeLVJKv+sGYZqD2xKFyNl0e9DkgyGxnOzXluNFP
oF7DU69I9o3K3+Du75Lh1ujCDvAEhhC4JlcOeFc3Le5ChcjQUhNbpm/k9zB/cpW7bwB6pj2Gk3Af
UT1+I7LvSh/gS2bKuPFbE4KNB46b+2a106tDP7Q/9Ccni+kpn8XJEmSe6idLa8qU+DtYK3hpvfVL
11V62dF1RNq7wc4t+7uqY/CwMCBXKiot7luXDjMvrCxtZ9FYEAcvElqj8kv/qf3zPaDvoDObiz7X
6hteb2BlFT34Ub0PHfMtCaZ6u77pu35amaLO0SyJcLO/FoQJvV7Yl/vXhtSJTavun6zmuEsH9phZ
xTEcLRSiKXKapDPfp9D/rXcNBPHGphDMMXyj2OuTu/aGhmbxEAb/x9x57FaOrNn6VRp3zrpBBl0M
7mR7Iy+l3ITYKUNPBr15+vtRVd04dYDTwEFPelJIZFYqpU0y+Ju1vlW8zwW2sbht1R1rkBDl7zJB
iJcI1kDP17HbEhXf6lVmfNeLE03QPP5cxyl1IV/giOinM5UK1LgfC33vUVHj9P357GIIWmV37y16
xq4zMEsUjLDMYvtzYyxHkzbr4GSliAqi6XUOJ84SHC6HTkb3xdIXWRlJAkmWnn9+1MHwn2SWPLtR
QzCwZnv282+VSSZOneOKdb04VsaGL/NzpftWfNeGonVmZv1z9P/8NkmXVK6Jt3JLvMx8b4ZhkIfX
269kPhmDqE4/DRa5Y1iv4n0yC2sX2AwcuxK5xI+LyubgXI6Kn4u1/CJZeoFxYWLofE2uUYGqMXzM
x3n+87gQFtwLdh1/moZ+DpZuykrmEOk3A8lr1DzFUbjm6eeD+yklpw7/bCA0yw/LXi/bqp+fNjQI
1SvAUwBl4OwNRniJSE+uRG6bV6mVwA5x+PxDXtkOmgmf8zJY8mSM/rGnfWKKWyTb1umNnd3rp7DX
1TnwzQd/Ft1fliY6SvqWjlDK+GcRQ6n5c47/3PQ/3x8Iz5AykQbFT21mUVHzGuhtriaG4WRk0+HY
XyHU3SojQTse9uGo+j+7KMct7wF9EyLqok1duAQDKiXaPGwXaU3siifAlTkUDi7CKdbyASHSHUEJ
MN7bXURiR9S+zW2GqsGFYx7a7UZE6LHHkMWGrx9+XJC0CsPZyRiu/lws10AuYzZLOh633I9QvEvo
SXvl36a2d/3zvsU3Qdv/g9PAjDaA6K1n+VTZ8a+osb4j4Zx/jvGfntmbYlS3MdKCn+Oj9KycNOJ5
yVbiofSX8JgGMcCUGne1w5zHSPW9Y3NBskKwD9C8J117SfzGB1qxY+fNa68DXBKrMuEdI7dtgdHG
089RYTrb3Iz3Uc9XDjtGPjl7zZ96zPP7k68Y7TtoOEbq8oNBgtgCVXlIWu+RMRUfDf1qFnTBbbtI
vgiEOyjZ47FiQZVXRXNMGI0BdibAJcg3krwdtvSouQs5w1xLFZGgpOU45O7uTQhXOw/ExAas9slB
V0BIcJft6pwKbGBlKv1ew2NgyGd5br61vOYu01WwY3F8MUbi3RuLSX/hHQqfOiwfkt9BEAwbrGBv
nlMfnMIiOBINDClNIfFwaUHywRmU0JmWi+POTwIg3ONtWOKXMKJ0H6UJ61lY/nUCIxPq/j6RPF6G
CyTPtLtuU03rOYG+nvgwFAm/hX7eVecKqZhbpCcw+hU4oJ6dNfgacipDhru4JKQfnv0pwWeMYfjB
D13vSLrH1zBMcKUd3NNDE5+jkJjhqYGf0Blbx/O3ZGSyxJKlcbS4E4n/gkHUYiy2cFWvGUiRnAKj
s1wIGin82lzpdWdpf5uE224Q7TUA+xXJesQTaOcekXpO4890aSxaa93SYGzMiWMyGm/8aIwOZPXW
Vb6ZyOtwS+7qPpKPPA9h893GxUdU85T05mif5WDftWP1OgdCbPsBA+nPfzQTmLLRnMLWDzlvuGPC
xMC6k9/Ey8DK1PNGGmN1DDyxyxsTnd0S7tURpAJkixzLHCcAn0yBg2nAMxxa3XFE0JpHxLdmvnPn
2v5j42gP5xIAbSjYu7YfXqomvyochkOWh/GmsYxX7YWwQhwyyGtcmpHnd+++qi4qbPSu9grkTRm1
3oypwepSTLEJfN5GWR0bQrI1nI6Rg0R3MpTRL5Ip+J5QhjBitu7SgogAKSMEvsAd2wrXvUfanj9q
XIhLP8f66RJ64T0rcdSAE4L6oskfgQ59wgvbZADhYQvW59qP4q1ClYwFYMhWfkM22Nj19AvJCBT0
TLA188JOsW52wnXW7pNrclZ5Y9Bnb2Vip4eoXv5eFcs7diQw00lv4y/D/DQNBOAKqtI4ZG80Gw6Z
VvWzwZx1HrCI1+WrzUpnh05vh+yOQZd6lOGnh5jiSicS+aA/nr2hUc8d5OIKVP+o5C4i7S4Wo3Ud
g0ay5iC6eUZpPJ8DsFYN3gNgIPSS0is3rU/vjaUFkQGNC/jcHrXRMRrp32bPUvvCix47tgDY+bEK
eSQyVqYFCbyUCuv29NyZtbdt0TsWoCGOtk4wqmPQGGr4yVNlQqLEmDpgakgTc+UnEX4JZRdXnrZf
R2Y456Jf5kINKxKAfSQCBMmHyoz4aJNLc/LkcNvNg7eLqaIQhNByDOUl11a4tirGeCJlsRyV3ylp
FbiQuiOzseQ8VgS+9vFEWOUEGstYzja6TdzDfgE4Bq3W0hWUeYGaMfTBVqXiqgSIjZzTocjvrG3j
dM/BWDn7xgXsgCdmC0siuPKZERH9Wh0HT/9iFLeXNtJb1wEvlAeWi/ub7KnOH5rrhBm90cjp5Hp5
iyaMzb1g2nGq/QLXG3chhxsai/TcxCJb4QqxdrnqUfE4fBBahRpZLoHX5dIZeZX9p5fn3yKq/yt2
5N9Ikk94zcv87zzJHzbix3/BJq/jD8qv8rv95//rb0zK/x0QSgtV/v/9T7bjQsP8i125QDT/3/9Z
lQ0Myv+4FJ//cfiq5y90m3Fx+Ucm5fL3/2RSmuAlLVc5SGo8AZdS4WH4k0lpOn94UkhbOYDXTYG1
87+YlLbzh+U5dL2UXRb2Igdn0V9MStv6w3F9V+INgCsjpPq34OrYJP7Jb2CZsC1hq+MKVgLV+z/7
DTyLOFrLlSRNDoZxL/LvIO70fRxWv8wBM3JQVK+EAzDLQexz1Bmw1mEYHvq6ltcicHZxyG2bN406
d9QllLtWfghTzdYUFtHciY82Yk+QTLKGVkTcqs1aplJO8kAWIXNsRX6EykMUZ7jolpzmaBLOwzDa
LOClHE+RVd9GDfku2i9pc9KPWuVgtgQsqJKgxskBVIUbnqkR84uUEFLgMk3aPzZliK4qgmvrolwy
mEA/2y3cV6ckQrDOC7mxBn03YjA9zwlZepyNAaekidwRcveYiP7RjbxsB0EqIQylpCj2O+I8XA81
T61s5KBHJ4baPv0sOc3pliCfr5GQMlKaSueqNsNwZ5g5UsLSaW7bDrA7PVDAabWp1RhdHC2/yjR8
mRkev0Q5up0AGGWcfkOHuE7n5ZSzWQL7cwq5KWS4GleXHPYWgj3K3jIhc6Rr9kaGPotsnPw2L+9I
3lnDPhC/cnHEiNkeMWwkVHj0PX6JQaTIyAFUIITYtK9jTqA14qhpZ2WE05Azz4wWwknSxL9s/mlE
+uopVw0R9X4wblzz3i3LmYmtOiakFB48c26PNttFA5kFmtv0syT+khlYmiEE5AVGlMzWywhmHYBJ
RtXACylGnWjhhcXjH5DMPC0yWGxjNZ6OANzVNlY1gAI2EWSl+f5aDGoJr2qaExr9syXdr7m0Ft30
B4mqEJSLCeJlwNuclyW8SAMAtJtP6Y7LWO/cuSHq2R37g24SAL+6Sn8l5oNZ9cMVXouthx6LwpjV
AySxJwPx9TkMtaJn4P3BzHnk9C0ZutEAh0va06itW1viHGiXF7BkP8B0rFtrjZjR8pDj0ucFO0mr
eZCk063Qf0yHMHYaFMwjL/asXENIi3Z975l7lZAW07P+ojqq5tvIZojStN/FyOlfGDZTqrIB4d6N
5rbxdXGVgAXAWkXeZNGXQI27FCR9MALNA2vlugawTJEAzYOhRnbfBTNshPshmFBUk+DYdPrOltFw
s2sX0qiLGm+tmJ9Ty3bEt1UsFA2cmTs+o+bs5821p8h9r+RBBPHOhzR5gWiwQVZlvbkey0HqKjVT
JC0ZsXtULeGmkgiKcN3e5h7FAOyTI3ZMatFqeMrawdi1g/USaV8c65libtLsiYeZ/ZIcHYYHTOQz
qLf7ISLnbFYE1fnm/KLC6WL3VBFGCjS/7N13Jk6cNs3NRAz2VKVfMqFdyaPMPYWosfuq+o13KzyP
w10BlfauI/51RAisWXHxs3WQX2qERbGR3DfhlFzMoTjNhjvuoFDooyP85y6WR91o/YzulE22XFyU
5OUduia8I1tdbOE+tf5QXOUWVrkWrcS9nxVvNUDBwgvmTyefH2xV5L/NIvtyE5Im+7h6MEeE55Vb
oHgqyhOpReyZg+Zokyu4UYIChYbw3Zfxh53BNpwfdYTDagIeTiIqbg0UrWndUBWFBnlLfdGwq0J9
Ny+SmQVVx9mNzm/2rlRCLAK9L3ZUA51YNkAji8f2VLTDdhxjRhc0+NtKNriWonQb1+ZXI+Vz5+Q4
JJ20pDFoTzOG/2P2KmuDrIsAa4s2KXfnDiFq9z12w7CqhcGtrJYzIWEiPSdA7Fhrfw7VTUHPzFfb
upEmZptw+xRQykpzlfF0in7HwE2U2XWZq/ZASN51ohNAwUZITnBd/oqq+L4ObfBqQUIqXXfo2ukb
1eOjRzacCObigBnukAOTS2v/0x7jGCNa+2oN48E33cdEmQ+6u5kHpMRBTfwG9pbrqRPlKmK22dfx
g4tYUA/2wdJIB8jXKUgUI3iZ0LwnIWEL9CODsAyk6aoVUFjMYUDGNG7CNifHkpRA3m1rq2RDWSs4
7A6lLUqSeNF8kgJLCUu+mlzW2170FkyKLsea5HY+uPPEredFXG3TvPiRRkxecbQHYic5M/b0983a
z12ooVlKXpk8qDZ+wOg/rkVF9DUi5t2RB5SkjTk+GaSu8HFlrKXr1VSTJmmE3L4V8xIOY/PF7kps
gEvQqFGYl2byL7F0zwWrW0QJNFGDzD+auiIZOGH8IXKy0DvF7kAgzWbZ2AQIZet1uIxwh9QErDPQ
t6iouus1c/yMjWw+Dr+jAcH5OJrE7NkdmCrXPtu5fTcwe+0j36GijecjrJ6viKnLKNJPaeaYubKG
o0rG6z5nFZ8744s25K6p5sfEAcaR+fl31arPcox/g+kjHUWFR/KTQH62wcWbq2vHD0rQsDAbXSO4
sSMbjZlBJ6J0/WLY3nEUTnvKgMLYn26b6evZvY5LPiKfs3pjpc0bnguUBp4zrOdxiZis9H0vKsSz
CTc4qGYk80Cex7qDXOUavCAiZJngYfeto4pjm7LliEtiXtyWCqk/BSgv6Q7n/cBsOvMP5KPlJ4vt
9OROH5ZTE38wx2vf66Yj+4MvuC93zN6uwNSkj41vUYRYp9LI8qPJ07oxRduQFQP4yEIRj2SE7uPX
rFMEGo56judpVzdQZzSRdtsyS5DgEIKSoifa9XPTc+4OuFMw4m5EGVwlCX6reeJ7Kqti49TVM5/E
bacy1EOD/YHHx1qZMnsuSJ86SF9FkNacZKOmMt2Q0vw1KsI1lvkeU8TpMIrhYgr/0Ct2uXXbfmfV
4vE0nUcknCfPHbCBS8bcIAHYZBevQ1DcSaFvggqpR+xGz75fkqkQifmxWrT9dfeaN0TvRCYDxC4o
8W1zT9Mfk7I8V23IEl2DzWrTX0EE2tMAPrP3PWw5Tf3daowUTZH0pLyFa5Iug7khMsBtUnZNFpKt
GGVvO017g8W3yFq1sTPBx+pzKLU58WTDaO1xHu7Qtr60SYcHo5PnnunuiYFUsXIseaSsIn2bWRsE
caj9TfkuCotdrEh2lVl/RUk07FzYEjJcoLoT4o5UWqecYZiGunwe5lCfeQOimS/a92z5v9Xcfaip
ISCI6e6cvwUUZIBE1xUYZbaTCbKV0XQQHhXrvEh5j9fWvAmWXSdaXsE4sP/t2OlvL4qsmyqv3uXs
H6Qar/tg+Ez7GodyCi7VKGhVh/Gp5rFD/PK7cpwHxH7wbQr3iUFQtutM9ruREy82j/aTOPnPJEc+
VJocgHVT/bJReoJPgmCXS1avK6d9ZRkT78skOfr++OLI5DG4agQaTzQot8Zsfac+2jrDWxh33Lgy
uPddsZl1BspABDcwdep9T0kzEmBSEThH/tdGMZw7oUA/ihEpm2051ww27euOCRShqncJus6C6A/f
ja6HuSMMZcp/q5CpGbKQrSiS767dhE2nQMyuy9klaJ0CKTN9pFEIzukonDs0areSgjsa8IqyM7ko
QVAL0vR7suTvDGWQWjFv8fsRitdNLFUtfFiJ+Q4n1o4H4jfaal1F4X2osq1D623a7b2D6ltL9ZH1
zTbDgjS0+LOEgTPIvYmx8awHc5w3jmSW3shP3GLkDc/qN/PnddQ7qIMR8TgMtlmpR89pM98b1Xwd
OR7Gm9iId7Z1FhbQndhTMemCLZNLcD68W0ha7Hq0QvhBtmDIhx16918aEG+KIqmk+FvpYi9LsHKs
XVOogjxQXqLPfnAJ+fYiRm4Jtb09sw3zYv4Qqe2+j58KJMf4PoJjoiAQjDq4h4f23ge0TVVx6Qr/
91gB+LbrvZM7RMs6ZczRHnExc/HOKXk/lZWP+i33aBeojQLXOYrWf++8Jj6J4L1I5HjOWhJi+x69
tFkr6CMyIduG5R/ljzNR04wVOtze1teopXJC4whZQfSy6u2og+SSfLfzeJUNxbCf0v1gG4jDNCcB
jdmD4D2/TUjlgw9CaynE0ciIonRgvg6+na5rgS1uqbxHc7pk5ogPKZ8f7T49m6nRb3IWmmZnWYep
TiJsyORZ13zlIYP1nQCEMULpnaMSx0fV/RrylMqraA45ibyY8Tx3GzzVUwtquzHP+MlLuL+3jMfS
deL5D2OPYUqiJIz1TeFxRjViUw75o+S96U95sBU1twHnxM0wkWEKGLZm3VrQS7jOTRBAymdF4a86
ydEmQQruoW89p2lzF03tbzmSHjgva7M5qs6hpX7VE2g3/OLkn8BI22qDHxxEVCxUvm8W/y6e58UF
wLKgujFsaLMmmcSrhuPwZvI6gmeGlyUZ+LHEXT6ntboGaD/ZSBbrcYK9HCFoaBj4VkboHojd3cO5
H1ayGTqeCz/e9zlpKgMmlrXn1VhvFBvXSqmvwgrt58FUxSmfkYGk16Bexn2N0GudBaC4i5/itY7g
HpkUqHN9H5vROnbLGrTVsI+06eyFx3Pe+ua5LYJsg+MEwOnkfJfo+Lr2ph1h+wxSsz12o42eshYg
EShLeJWJF1z7hZlukrK9zkeSxwuHwR9u6oNmcwt6mdZRwpytf9ltTJGXMtlLQ4+CZTSuAstDCJvI
ag3VaN0i8VvNVf3gdNSjsO7rNDlAHQLPhHLYjL3DiLV8DXf/MypIx2yhBCQGr9aihs3oLH70kQRK
YY7IzKOXwac76RLetYWHDo1nmlTQaP4ta15ARGazMrTtd7JzcxwrwqWHLlgLZQ2VX4SyHaO20YfA
sGi3lqxwjeoRRI1ejZT+WDx6bvT8RcacH06NU40jX6X1IRPppm2RU9lm8R2wbVgu3o7FGaVajtsB
jW4agavMjem7BPZJ1LdYZyW7uBRDktQhacpW8u4lcnnP6YsJMMUbSyRnkz4SV9Fz8KLELEOHlOQY
GX4F7xfAKuprK7qOoGbAB5jgUa1xrL8XNvG5pd2UT4PLqqm3aErKHNDTmMGz8kjl5BXVfIaRQ5BU
4FEH0wrxXbNSSIkwSMvlVzbILL+Yzh39Cq9YiADjWREovkoMZ8DFqx57Di4rJeinQ04azDVubia5
VR58i1reg0swwHKVr/SHzE87XColyF8jC8Wqz56KFKtMBQ2BDrt6dUcmFS0O11XroB2a7eCG3eFn
5xb7uR/sVVvIGkBxc8WnsJKVASA34v00xrxnvSd3QBIBVEFve/ERQHBgaMstWbEvJfnio8ot4uEs
hwqZ0HNkOSe/N16ynElHnE7Xnskh2+BQ08743OfBtcrYCbgWQNvRkC9dfd+nJFlz0uFZL0bucNxN
3cSelOP7le8ZcFJsDRQC7FfalhE1YLHjPAEMT3uQtam/K40JlZlOw908/h6ZTl/rpT4tqv5cR/Wh
L8y1GwMyjUcwdI0XbWAzzbwjUx9dhhXe9v2H6zKHKIiyWMOTIcCBRGn8gBR20bu3gPgbfxg3kXZ3
liC6rx2/bdfRZHhT0UmB6kQYT2Hm6UO2cmEGHmej3UfkZa/QDjVbz3FOrZ7FtjEzeqDqXtdCnAPH
Y6wFy9IKi5iIlwKaZJDap8wxTrM030v+yXW/LKUDdFCzORA3CDhzp/UcHkMXYdtYts5SsevNVTi2
4bonmXKdZISBmfjqEt6oe3eOnK2PoRDXW83LwZt3RM5/+/OH6K0R50mTPoQkXtnOR2VUw75dJKqu
yHknpnENMm/eQqR+8iU4iCiI32QUPeQKHZOr3fiYLH7T0UXGSEL9CtB8QNLqLqhxxnZ8DqsqSLZF
AzcguGKQRLLjRM4GwkMH8XC7GXKKx9CqwBereFtb2aVTbEoCjf3DoA3Ff+OjqiWirszUZTK5l6zs
2ZwcVofzzCSG7zIx1QstGMU3IQ0ZilOrk7wAGVVZkagJMUH6nRrZVQrCxQsqjMy98WxarMwMTNVF
Qzy8nK7AVnxWptvfFN1XN4BZ0G7yKNsAm75t7SIe9W08DOx1Si5Hy3HZx+Fj4t5maZptMlsQqrYj
bKAALRflCNGHS6jqVdXSQ0jIUV3DT0zCAB29nb2KgZ8YnOMFw9sW4Mij3zfOvlInJ0fhIjiXsUUz
bHQK47PAHLXtsodZ+fZ21oghDAV8bI7iHezbEYvYnc9Sfde7xVscep8wytm/svQjQn0pxxhZDnO6
8vocfXjW3DL5pXsa0JkUVFnThD0waF18mu6Ik7zz1zkXaEn8YFoyfLu8QxRNlBvmAITdPdD+fLuk
JKw8fxkZ8o8R1qUPwIZ2BnfIxpewobA4b2TBi5cXsL+mwn8iMvXV5+7ZNPn03lbyhfuWDyT34FjO
OaYQsF0zDk1Snc1Vp5rXjqLOY7q0DlW+SanoWDSSS42WLhHWG7LsgbMNZJhHNSeD5zSXm3oOX2w6
Oyt6oANdAKz0mY0k3wODoKSuBuCf3QaLlD4RvHAnDES6LZEyUQABLRs2g+sARC6ihHcmLPl+T/sA
pMDq6PbmqkfA5ryWYfFSBEAIMLFuWPU1IODlmwXiZkU5bQOqmd7qyrhRfnVbWtVG5N0VW74bWhxM
Jct9qtpEEG3K1lpQhmniE0r1LQ3acb81Qbiw4RvsuKN8Rp9nkG4/RRKo+JBddbA3toPlfAwJyaKG
mLbOBNTF8cmks4TzEadPwkIrZioKhhHvgrZoUYLCYH9IHRKGA2Ae/pO4JShsHv9NajOHjuOvbJnA
VFb6GdRNgJbnxdB84aSnhBuZ/rA8pg4bInQ5MTcMyGRvVNuutwDRa3AlhgcUpHJLBlIzDbBCbNSW
u9JGzZ9Xw1kt7LKWsx6dmPXqTfIRHAQbeKNC98nzV3ZoGiP/ZXIMQq5ccvwGWVA9eGenlB9paxFz
GWifw5H0U97n0FXap9gbHoOJgU9u58mmD0/C7unhhMyBxxDD7dffIqnumEbyMwB/QuhW8d6ilij8
8WNkoWv6viIXlLj7xC9+V4IfLyA9HSTsLX5yyAx1svCK1F3UJ4+xUUABYi8O1PhOpuG9iss9eyXS
Akts3q7iZgQKHDSrIicdVyFz0Q7sgyLB2LcAkDOLBHV/F7PLQHNsCGKbmBm3gH79wiB4u4Jo0Pug
axjNV7E9Y8IFWL7NJg9KQC+AU2qCxV11b5XoBLjBeX5M41kpnvKZ02z2uFi6MJCUivhqCusrPRfz
ypsp4QGHbTOveZ6T8SE09GecqHrtjVQiDXsr7RMx6+j40YW3N2vz1ITpY+LxuQ0OGAFb773e/kLa
tlcpT3ZapnzFvOe8nm6Mks7frvtPZBzbtqEmnaz6EskX4q9IjrfbC/b482yVL2ZDggTDnsuQ2tbK
sMpj71O5DocUUTyuKetL+8PK0igXEnqdlV3E95CZtnmo4r2fmkD32xH5M+pUG9MBhuW3RPPTepH4
XkYHpJuhnbsPSTZZ2QtT0/DpR9FF6lpdRJ7McG7Th6CCLO2kbw21U5GwxXBkzhabCpk1ire1JUdO
0cLFyEt9Nw1c3pBlPTnO2YqWjRN9/CrLkcmlbi9BxoLP5lMPQhEiIu12bsOHRvwY6UXSviGR6MkJ
HgRVzGpquVNbJiO4Qkhhi/vv3F/OggWBQ4b1lRux6dEeL0JHRtvG5c/Qdz8NZoSbNn6HBbBLO81r
T6IdmaqccxpfvVKw/SuYFVMVFpvylsgHpscRpyoF5aaPUU7ozP/tZ/PBdhdmMO8NlPxQq42Y8fZk
H2aH1OKgcVKMo2yCBEa63bQoX7nQ1MoPbhbcUYxL1GPZ1Vy/S3MJZvHSsztYCClji/u0tTSspfps
amfnzPJTsFFmCogJNhnBgPoY9B0DP8gQ20R3evfC5i1nNY2J5szZuz00hSjIp40/l4+GSC5hFN76
0k2wffCeNBMUS7UXXsfQ1yDYgeviWHfy7xw7+SrS/KmV0IaL7NoJuRid5qJNPQR8o/9q1fJQoOhY
i8S49trk0rp3XFocVa2ZbY0aS8ksgQ8Z2Qur8Ls/nx+ZRxt6j8rDa1VXxWeWk0asmgEaqSd/jSPv
qD4YiR4xdwkOJySYlEVNep+o7zqMv9IJ53mAMEdW8e9JpycITo8dwKUy7/wt9Rb+uYJkznzVLQMJ
zL54k4wy4EkbN46i7mkjPmVVMMoIlybZuJRJeNtx+4BXyTigjOxGJSXjH7sER99YN7Hr3jZgytKE
jxYecrvchRxgy8ViE4p3TL8JbbxOpi03fYF0xHKp7bIwodAu1+1A0t9s1CeAZucI6OBK6uW+9okb
E5FBcnJFPJV6ixWn9cSugbCO+DR68mbInD00BsGLWKZb3F+bqAfWMirIV2AOkElP5yoRzJ6cx5ns
vC2MF7okrrs5inc8ZgklsYSfstwNZjUeWRZAcrQxgLPGqn1yBpcGbtDRppz52SIjwUJn5g+5M2G3
Nyk2vacgas9tw5NU4tNHTScugliTlcADvQsyPueB04rJzGPUpIc54cQigUFuCjChnQgvbcbvcA9n
s/xN00wzn/rh2p1IYm5dJlf8InadDytQbHdRbjMm5sMpAvWVDU9wb9Y/jytba2vVe8TIeoirFCtU
F+EYaQX3yFvrVeqROCyb5sCCHi+KKAyaNNRSNE3OTA4DezKxHQbjs8x4Xka73BkDBAGsYnBRyX6c
zZEYIeVBJVWOCRaLficq06N6c8hLxT8TvVTzvC3pztb10I/bQGX3uvP3U3dXFpzyOF9+5cF4b0fu
p0iDx7it7nyrFHRBrDdKvvm4Mebtkv4UI6Nd2x4tcmqEF1f2KdpY88MsSbGbQ+OSoFjzBL7Vpm+P
3oSQb7Q1fZNvP7tiBCHthilCMnjNbdMRNRz0Hx0IHCBEPaiO6WXs6a3jo6jYofGWpJtK5D4Z4vug
VWebjDmr9hD9kjZeG8mTB0YyNnGWFMYHk4rD3Ce3A01LG6f1ZpbVlQ42+RTcNYoa23JJ66S63Tgx
fCxG8rkdnedeXce1usKPcTtr/1zUvA7T8aaJ9DqJrTftF4xSjKs6Lawz77Btndtf0NKIYhcQHsw3
yAXMcRHeUqO+dfFcryP17FdUdTOzH4GkH9kjT3FE0+gVD35WG3sHF5dZk0JJk8c1pmcuLE3DmMUA
L2CJEMXeGhFO0rwn5LuRN4yuftfspTaYtx4JWyM+umEk0c3eu9lvDfBYplXP9AvsQw24yQytu+pk
mbLau5mPH7N968XzQH+/Mjp9O9c8jPbsXojxOBTKgCBkZ3cjZIxTJBh32N7I00mlllhEq0GuXpmm
dWfmv9FiUMhxm/IcUO1788lAtQWHgIRrb+E6t810qEnJZmDZws2jnrb95JG99WuNpH2dmSb3fhM/
oCO4MgxQNXnOQdlMyNCbfB11vPWXMxdnMYdv7D5ptAuIRWmVnbHfhGp4rVG5Mjqgd2yq36OiWJmZ
g2w8FWyJvsSkkrOLz2IyAEYZsKh0SU+3fgnflluF0WXFMoRMeHNXNdOwjh2AApx4VSTxHtUmAZmz
uHXC7mj0y3ozGh+SUJ/0zNCswuxQhOK96CKqscJlN1GFNlo6suFK49LgjGU+t8hXYTj0aTiu6MGO
jbJfkoQJvjRqGvqQ307jN+6VX3HWkHlrZcVO0D+Qt0LgTwX5arI9TYAUtTrkp93kusORXjw0UBan
OYJUTzZwxrubSUkex8LnCTCqvZ2DYOnDrN7m/Xc8LOVuwOYKcle7MNzPRVIXu5y5CxjA+QDh3N/K
pthgXoSb42FAi3mDpGWNgmd8jqfY3EQCRlgEz+pHU/Zvae/+J7K6v+nz/pWI73+h9s70AMv+a/Hd
TVkPl+kfxXY/f+FPtZ00/xAg2l2fVbpnS9MF2f+n2s7+w7Mcmx0AmDW0bsKEq/tXArRn/oFQhkxm
X1iW7QrFX/pLbed4fyhP+fArPVNZ0ifT+T9VgXd/onH/uwRo5+/BBqgALcf3IHkIz7eV5B/9O2YZ
bEtj8SxwEDVsc0QHqlOGU/4RanPbeXH1ZpiR2NpCGCfbZZKNpKNnZspMCuQoNEioa7dxEWa3cvkV
s8lsG+TAHH/+4Of3TB12W1yJ8lgZM7zBJUPU1yNY1aI+5/I7heGKKDlKWTtF0yYZuX/HKAbaSKG9
+kHKBK2DrrW30UEMMW5KWCoZE32VYIBhgUjNQFRE3uTUolIr1N7C3sbIWnjxAg/KQeF3tVmuo6lk
wW6lxV2ly3xLlqt++4fr/tfH+7dA7X/+OJW7XBXhc60d5LXqn1DJKqCbYyHBaZnKey9iwsDxNL3K
3rrgp7r1Y30KAsij3lLNpqYYfoVmz1PMtPuj84+Z14EnDiteDx3EUcArJohX5d40/uTeGK55TTho
+udT/S/jOuF9/w2jzE0gXG62/0/YeTW3ja1R9hehCuEAB3gVcyYlSrL9grJlN3LO+PWzAPbM7VZP
2S8syX2vZZHAwRf2XlvlXzxdjdL5RI2XjUGHS/UMg7b9Zo2o75b6RhfqVC62lzIV5a3n7L6MOAaw
QUFxlBiykZVXR7+w011vjRe1TI1Xa2B1YEPEOGitpT++HePJVZAPyT7vhvKGfyNaE04MkE+YlNKi
vwKzOwt9ZHHtWqjwfILqGal9oZ8R+zExGE4ANfK1tuaYr5mLVchzurRodvP/21YDhO8JhiqkLotW
oKSJXLRqIgiqQ1SrLInbXGyCpLwzWnWY+1Tqtp4vpgSp1kqlE7nZrOzgKg5PXmBA9gL596I2U3YD
trKmMHzgnEjUzChysWW4BujzMfkg7RC/Wt68x8Z3WF3JySaVgwSFfhIi/SATOTunIaMfHWPpwiQ2
7oz44rlnsOTTVh673FRfRKIc0Zatc3rR0/yiNN6eWGOu9WEtUos9n2Ovas1GchanmB7Y60lwwoM8
jaYpDn3yNF/Iwq8WsPfSc0mftfL8fNsjSFjo0+dATSBRsEHmqZ3+UmZdecZc3ByAdP2VMtHmbs1c
7kc+57DRF0ZbRsTIlv6LV6QnO8Y3kbdNeko1oF5x86xzPG1JHOoAZCq4+ENmeWiGlWuBnGIddoV+
bHqp7xrP9neZwlnx+7tM0/5Nxp4uWOTJqmpZ9DU6kuVPlHV1VJ2+pXAjzTHFP1EQ+erWfnUIEyt7
h7ez95lFgAzPvz4+aN+Koa3h7z+ZgV1AchYsSKeXsfJ1Vq+6vioRTbA1Kt8aUD3HOAnCI7xo8YoI
Yah/9UFK0nRbUR4gpqnWISuzk4vhFWNLjFVsRM98cFoyCts+pj7OI9s9QDaEyAJt59J+5DF5ga1i
GTvplzfNH51rpXcY/NFRsoVui938bUas9s6jnwFxyLgpS0p3N45dAtDMC539fIG46oAZzkqwHCWj
cszjAj2gY5fb3C2NBhVyuYxI4bkQu6MtAWl0xBtVJiyKzmbUyV0aMPG38wwmRc5FRXWM2WD67AG3
6VuzYRyCmtAHRz8F7s1B30NFEkYt1GM1vSgj0q28jdVNr1HfIvB960tFbqIol+Qnlv5bZmkEvThr
gAOLiItrkuza4PCMo8aoVCMgMBUEmVbM6QYYmk5onn3+VZ4xSc18L7qnunPxImI+c4D218fRnyPF
OWjl4N5dE2FEEj5zvz0VQU5erqsV5waW85aAzVU79ObOFerL7y+7TwlOXHWGJniUG6QkEFilz8fo
P1JEJFNbQtTAYs7/KLK+TO4xvz8NXHnc8mwhfo1o+uAN/GWK5K3PDdiG+cascgSORKsfTbu/GsZO
Q2TwLEzDfKE/2FpF1F1CS/b72hp/DFh9j2UccW+VcBdzDynl73+NT/J6y3E029D5XSTPKkOfC5J/
hqGYuobcpFXHBQgAlTF6Lffzi/n/vpq/FcAE8Vlnibt2e3F1kfVs5gNX94yRzm0gVJZp0B3e6p2d
UUxTbMOfJW5t54dKfPAgAe9oiC+VlneH+Wh6nE/4cTsdLfF8xvkuUNs2AfwoMCqgSp4Ovkw38m1b
cAH1FZ67cmiWvKFs+VxGp5UmXlNvD6j0nU2Q/urHXIRjId/ZWiR/CBiQ/7Yi8F4Jm8Alm/08BZJl
fX6ee6QdY6OaUHSxlm3zvNpAX2lfNcVTnk1PZV2UMo/R+wAkMI8R0qa7XSstporwWRw1uft2594U
bF1y1BbEcPMQrTXn5JZiSeJ6vWcNWu/nr+YXUbrapm3CZIGwQ9t57pic5pfccv7+KrAgsqh0qAQS
bsIYBjzryaNZZ2LHLeezcU8K+r2m2VnSF1vaCdxrxJxsmbqpC9pg53E81CoQmhqHtJ6X0brWp3GS
8N/m55ScHlbspKbnlddW+d5p7dAG2c/7XnXbUY7uRnOC71GOEWFjc6luHgdt22uM5ccxXJlo6xe6
7NS1ajbNIq7IQB30DIKejaIzswflkjUDcEpOawhf+R+ucl2fKtf/ZUNwt2rU3XhWLNXCR0KMwr8r
2xRulYL0XMECKj7mGsay63DJ3jRde7lqbjuNIY01NIi7tOiiTyfjoMFEMOAXI++u0b3NlQdVrL3l
pxzr6fCb/ygKMrFJHEwFZqoar6NzSW1Nvc9FjxkvuG8kRgxZmDeIxvUz7FnkapKNEwgslnIsTsqb
EQcmqbDmu4bS7QS4pdgUYXJI2RhsAwGJPS+y+tmqA7FMJmo6odtMo5FZnaatTZ0onItp0C0GuxiI
YVD766CMz5XrOAt1cG7seIxXSIpIdvTpQcjc3+KEZsfNhMd4rSOCbNL4kZteKKI+jh4uZ3dE9Ivx
2vPt+MNXupexRxjz+KdnZtkBMsHDYIqR7OypfO6rIl94/V9eyORk7PEcP87qGd/htQ3Cvc70sab7
6xztOuz55FpZCTNKfGIrSsm3v0uduBLbMmvdQz69yBAVGOZLfSty6Os4Xi6aFqg3r0mvUIuN9xL7
saSqEdBAAm83P++GOG4PE7sy6IP+2SgJ6al9n+kwL0XCVTs/R6e/a/4rFFY/q8QqocSX6bm185+W
bTrwh0Z5VlpDtTYhcuKNKsZ847VSPanp0DzVlnaPIhmvbLtkxmsqbFRVyawYhY8ClWOZTFENc9U1
TVYYRib7OiIzLoV6b+J99w4F+vD1AB2LyA3dvyhDmx20AE9mab5QLAA/F5IHvk+SF8NihyymYVSP
WFKXPEr1/Vx6kGIM8rpJ8PyVRXayRBGgiR+6apX1HSr0MMFa7Fo/tbH7oXY6lWHbfPF1rDmmOuhX
UC4WPHs33xCrSQ0AZvmedEGHFkZBJeHqAEYNH/SZDI4uDoBzSSryJA4ZkGWk6VVYrbOKneINf+wl
Fo53AjrX7wKluz3uo04ADgm78uix01xhCpdrEo9d1Bqd3GA0GveP82K+iDwCPDdNQi/6pBbdzzg1
7PWgmAnrgdZ4N7ww2uBEzWLq1yDPGdVI0AkLBZbIVmhFudbTsWONnaaQjwOSdlOjO2kq8zLysU10
C/GmHswUEcpQvre5ZH813QHGoL0BJrbPulmDreO7SMsb/q1YNoihrFlBdaOGPZUXlVzHg1dy1v3h
WTwdQp8OKckTxrYEwUtomj/1i0JvoM2JnpCBKcG5MTJ8IQOS3vkkUdLg72/nNxVQ67mJoy32FwZw
Pc7SuC++u7YE3TX/GQ9cvsSZGhz9MQqmAd2wR6IAlDDPUXMhxjvUJSImzMz5ctLmHayRdKu4LpSl
Z/0o0jg4aS6CeXK8VekN35p+PCRRaVyGwt/nfVk/20B32hzbhCGxdZQVXDu9jNUU2DgOZ0Um+nrI
MYMQBhKjkysJIBgbbfWHt43xx7/fNlTbOrMLAhDJWNI/J+PEsRlhpbexc7WCkheHc4sUngFGw8p5
l9rWD0pj82A3g7arG07ckrVDyQxxEYfjsPOhcjyppugo+IPg0BnDLxMfuyYDm+4I3goZq+3KiZgh
AnKym22XWy/dgPcptsIa2VS3wEfy5DBciGXXHmQA6m2q7bWYBHNsNh6L6tptj75U22OBoJoLlUxD
crHJZwgxFlnqCAOy7rFwJUOySTkFj7HOZPr3b5Rm/n/eKUMVqoWlkoqS1fe/n4IoHzJwk2q7wnLF
oR0q/Nik+e7FNghuxRKX+UWVsXlh1ftF60DEBepXiIsZAtRIWpPl6sWOs2o3VoO2QtZUsxBDn6nD
jkINwrrWFsPaFNLf4TgG65o3N1+rXyR5wz+iNBAgFsR2rhxDV1jrIKWonaDsz6no8BHgUp97pJIT
4GAp2a0CHAqzgcwlPYYjRS6dWHrqqJ3QQvvw1sdbRyrCMilsmvHpChNRv2isQX3O4ME+NWm5Fy3c
HqHn5rJNOgGynZfKN8Ve8fVvrlkMO6JO+oVSEOmScsNsjBS8+XRuOAi00Ld0kE8U56NTy+6sd2V+
LXMADZ718/G4CsBUMXxunkspttlEAAXmZO+REfAMr1i+xbveZjNRmR5w3FwZqzONJyTtqYLoRaMe
vUg9cO8Xi3ogMGJA7LlJHae/dr7LHUOStWYo1fP8EiW80Y+6WNYSGiisuce1GVTde11jbUWQ2axB
RESvxGSximZE4yqBc9LhURwsNY0OtgOlwZEmJk7DzHePeQJ9RvR4Cz3kjkGtWCTW5LjsRqLX4fMg
iUqM4qVo1WhrlWjac8CA29Rgg0ldO5ANo8An0mGvdY1Mtkk+yXycyG6WmJPQZSOXDQxcY9PEopom
FmlFXmiu6Wd+V6hGjT6RkpzypgLWzprwmZFe/FTymNmT+l4DAWPYn3bRCSeN/cU39bVdUvvY/IWH
cTrD528Lkf/8/W1j/ad2xKJmmvOYwRHcO58GYkMxDO1ARNxKqg1Fh2xI4pDp155R7XqeG8So+1ct
5ISn+Vtfwnkk4gJSTW5jEzFyyzqypLCO/dSss4IInzSEMee0RInvSQM7WeQ1WAPqDVqk7MrIMkds
oieLbEjVLY4N/6WLLP+MHYrnPHiMPAGuz77aLIdxhbyE1WEwvqKhtU7UI8m9KsmVevRhvYm+ZZD9
FwNpzFZxV6nKXzxf3q1C9IVi68PKk6K6OsCRzLEGRiKtQ2EODZxmkrHVMnlzQV6fOwchWEuFy+jE
ojbQ7GPUK/a7tg9aTb7q9AS1WwyHrIytRTWq+ddCaVUWYDkBbO14rXXD/dORpn3+cJypAbcdlXRA
3ZHa5w+Hj9tRoyZ06QeH7jB2ojxqNBqHqob7FeZvrULhUwtjLxXgso8CJ+xUyYqlz87W1NpMGseF
UZDzA9j2Vlp4Zsn1Oj2eJmbwDZQ2Mjeb+uEI/+AJPdBzzmBn+6iRrCrcuJVO5I6WUfnHAi6o50do
8Vv2wBnbJbsKVPx3GpkVo8Xprw++gkzPHDYhIOzr/NIxMly5hD+YdQiQd5qNGpw5dJqFvQEpe7d6
SUjp1OJW+GcCGTFyNcAXSrXrNoUR9YgYmC3Nta9K8Y4/hVQoiLnhTlpNtKyaXj1GTpdtHCOAnirc
+6MExrlzZ+KEjUz3om1XY5oR017yMUdPO9gv0fTP7Gs+36bFUhtM3wroRMdHK1Ba9c90an/G0vdO
c7UbT99GmnGRSmrtsMBWryWsjfk6rDSs3yY4tcexk5Fhb6Uq/C+ztYd9HsXQw4S6S+sKk4hlVs+t
YUIFdAsAsLIZeV5PrMJMy685SoY1xpWTP6Zv2fSeYdUy1qZU6EXmshmxp7FrRcYJIpgYV8wXNprr
/whk/A6Kqt57qp9i53n//ZFh/2fyb/Jw1VQDY6dG6/m5JLFyJPI+9deCmLDgJU9cMP+Vn4IACZVD
KLUfGOOVte4i2uwae62M+PwFyzqCjeSXEljfAW1ydtBzRKjS6PVtUaXOWXIe1lDUrg5jEd4sZOXT
MNz06nJV2xersJNLXhjlJosV95C5PvINx1C2qPKSU6TD8/W7gCq8iLBpdOi2ezP5qJm+dJmrfMsM
/0OUnrdVnag4ZAAHqIHivzzpZvtYMuM1tOAcsVu+kxZboLyKt0ad5TfLjV7iPmmQjNY+HZjVnXRG
bmnWiu9dl35Lu6G+SCLFwqckofLy0FmQBUhuaJtnEGyQ7NH7AFASjP8Pmer8AJSAxjIkmHHKBMWN
6nrnvM/88/yVjqMQxT5BNE3eZme9cK+DgDiCAKBdhi2Hmd5VFyMp/jDxMz8vRhgiMDoQqk6RbjFv
/lQ9GZUjabgz3jd9xGpS2jQfg4gDZJtiBUhFXepWId6HsUZDAK9pVfhVezCV2nyBLky7rQXXzvDN
F0AHbH9jcF1qnTpIucsAs1+jvPmtgcCfqJi98G3lDYn7V9seGNJP/7Hy9jSR4Vso0I0p/uhufQWt
ceQT+uUoUXY2eoww6pc4+TWP1pqaJOysatSVpuOwcxzLXZQiwN1ECjipdz4oiFDJD11mNPh/FQG4
rZdfzEQ7cNbxPzXkJTC2AROvc2Zg5MIZYXxL22JDwdP8yuR4z8fqT00QN8l/ynmHj1WSrz4d6/8p
Ums8WzEbQXo8tktcxaxC5qYyGlL/hAxjUkcowLAZ1hDBZ4A3c8DsL9JgAOg8N2heEmWA4nWX/DLX
2/gWuSXrkgjDTRQIebQaZgRoWMlrMMNdhY/Pkk2Js0vcEYGph/n0VRxzBDaLeoFnbLCMEs9axpIE
pyggx20+jexsJMdIHfPDRBiNbE6Z0DzO3Vk81C+F554HrTVwUcdomvCaXBFTGdemc5rj6JoHaY5Q
umgUKo0Im6ZovLWY2mxjsGIsLX3J4maavkR5vplXpjzF2QVGfCiuH5NkIotxl/Nbw83nMVYxnpu3
HKo88gfhJcdvSHVc3OZTdH4p+wJYm/teWKQ3YQbEHyt8TP/V0U7YdzWjb71S6/P4lDp7LS/hkaUz
40CUAQRpsh0Bi1Yof7APcfSBE5Kunm8aq3hWXKKymzqO7gEt9JNOM/3diqMdDOV9H9VbVY7iHmS4
H5UQhWrXVNA2pq9SW1//4fj9PKg1DZVO0AIsS2fPrTr1Qf+czVMJlomSaCtRKYzZKvakJEGwDXK1
Wz6I8C2IDHPXjHq48gOlvNW2orA4m0Sltt9teqPUHvO9MQG1qdAlUs/xZ1Zklov5vTdjClHbL1rk
ihn2w5ydSF4W0SELDeeHrpY2PbNGopBFGK6D/HSbKGG+GEhuOiqRi8O1IrDBaCjs6qS6WL26gTDS
HrVM0Bw0w6Gzo3++KGOHtafJ5U5hcb5TQ2vQlq3/xcwaLpi5H+D6/bCS5NdcB9RTMaDgxrZ8P7oM
YoJls/sLywg917Q6t/XR2CRR072wzCMzsT7w6wcHLa6jzRCWKzsIlGn/597kIPpdOqJM02XVnJjV
HeaxD4MHwpzGRNuWZb2rQdiTbWqU1woj+MhZt4Tuzco+Q5oM9Ky+qWlK2kyNEfD3n/Z/Z7vGtKxW
UUeYBrqFSVPxz0/b8Sx3rAnAWNlDiQUbQZvIzWbFvu6F+Iby0MQuUa59Knam1jjEdoV/JYqLzb00
WyymeguaGQJ84XlIeIvwnI5+dlDbBgkWdV19qlWwp3ZprWTAvtPIvyear3zxMapouoKaeZoYDSbc
6azRv/3+d/uUaczKwTA0bdpu6rbJMF582m16LdhCDicB949Bvw8gjhxOMkPwamxiPXOv7ZQSSlDe
Bh0XuNlWsid2sYA4osNP6dQ36i6shnWr/oga19srxNycMDelR80lD9NNdHGOquTMqox8ltA4Ai5m
TIaR/qykaxxZ1cV26qON32pX9O74hw/PMD4/VU2WZ9q0fBIMvkDZTwX+P+5VEGtoTWvfXvnEiMz1
uInXfmlO8Q1eVva0e+3KED4LV5gcT6Vob0WK94t7z1uoKemCZu0RTVi59S2L4BxE8svYmMEia0QK
SRmDRdeKgZbzPB/NrV9QOQZktVl4XTyeHU9aVFBHBOmvopiSSApsembT/r0tLqvaXqoDCa9QcFQS
HLWElCQh1nk0IIcozecAoc/yMcE0wl5fm9MhTm3XnWvN3TSDYy91bOuwe12xZ6ICeD/f5vgDAZ3m
H3VlMY6Y70mL5aUo6gFZmD+228gcjwaROWgMyp1WtxSw3PYMXr38ktYiuYlbIGHbeCiZu6TDIzih
iYYMO8zj3NO8xMJ2ZrjPqFD+qroi+VD9YaG4/hKTIREUmfEKjCheG+B3lgm3PmdzW92iING3aY/K
hqfesXfso5ra7lHJ0xPwh+BFpn20iikkJlHDYA7Oyu94gv1vI5KqyU3C6obxyDY6U+jPWQ/kcO2Q
amLkm0p1NaprZDuTCQmv1ykRrbdCLDswmFZWjeJEJ6+iL/Pq3D95jorogPM8K8hcySyoSBkz6LWm
VSZemro7xVTCPL8GZ0s/QeyrtOxFMaIrUhNdv84vBjyRxLZtuuj/+0e+PqH8WiPaYjs1Hv8zJnLk
XiBnXoSWZUL+aX8RANGf7EJoa78HjBSp7XgWKr2X7ftrkefDl4bk0zIz3LtpjtVWMR2c/MWA/nUM
Xkgs1MmPwAcr5ENm5JsDbYzG46ZGpXKv68y8Bad5t55NG24i5clmmrtOalnwEqpH6UuEKHyk8sY+
lyiKEnYLU6Zy6/S6ICNkFNhhUToVZUQiNXJPEmi6jQ4ElBGkMUXDdu0xH0gBLuGm3KNAXvs8trYF
tIJt0bH4cLPgl0z6/oSBnyXhVP6ntbF3p6VD0IbtupKJd6h6+RfYeJtqE+hP7I4uAZpWtcX+fwwQ
ix5GQZgdTZU76Ml1qIfvNgYekvEArs4rnfnFGMDkoBK5amZ3g+ja75ra5Z/MpmeTBnGtQnHBeg81
PNtwO3k/lLB/HUFi/XA6bAeqOny1ZXdSUkVbeAAWCK3lp80/d37RmbTmY+ZtHj1m16bKrs3CnTE0
Akd8npxxk4szwYkZgLCu+EoGAUFUaK2YcCjeXuILv2Q8O5+i16K2qhMr8nB4kvqYHgxdYYXAQEXq
zS+8M91CR0y3a7BB4DAgPhxHn7MgMmxY5VWx9/Q+P1aO6+18VHVLx0I1jFj0dfqNWlyAL67jfQcE
EPzAiXRS/Lzb887+6HzbWudeFx0VZ4A2gGVgk2hVelVHvVkXMbeSiVU0E314ShJjPKaxry+5af39
YGUsLWoD8NSsr2OrinjrUSOYdbVWpg2SRJ6xrxuND07475GVwjiPwMENeXLvrcTslj14+cGM/ZWm
Yvit6tLdZmRPAC9qm12C/YtYTrgqMpWssqqa9sfvMGWS6VpSFEHAw6BD4oTa4g7IzQni+YQmJF+r
eEFXYQ+wscSgezRGdw1YvHsLHQTt6vicpANgWz2UJ10x5Gn+SrZg3YQI9zwqv2ioxlYiNOxjqFvP
fVIOL+SEWk9KUlZb5Fnp4fcP4Ql0+K8Fg8OzSZMqtztbf9X4PGOyIc/iiSgsqMD1R8IH/SJE5RC5
ydh/CArlxcP/+5LIZd+pFmGRWG7pJlwfRo9q7MXg2hsBs51aqKpustTKG4yzctXrkpjfJHkuEd6v
LTOzELSP9uTIKLfutBVGcA9Ea5p84L7gKYQtCOJAhc0Kl+Y0FbQLP9k6Zd8A1sOWDlPJ3psgibZZ
BhnHjsW4t0MPpAyL2rwNYThP6hOwgnSMKdoiM2zndOfsKQnJ45W18TMqA+P6+zdwGpD+c681vX+s
lVXKchU+xGeBll4ovpJY0qIrNhK88iRiQJcFLpcM5iJxPn7/0/4jYJx/HK0jt52poqb9VFGwxSIk
USdU47G9a+LsI+CyznCgmmvXEOOlGy7poFh3OCY3DgJik8My3qBTAn+zBF/GwrUK3EPYhvkxypJf
tiNCwkCpOmRl30esw4/vdPTlJhELT7g3++uYBMOVvfzEXpHNHwql/w46qZFQZFJZSFPlF/s0fQB3
hJs2QEI1P0tN2WFbgh52ZoeJOBBY21vd4bJwmXtdRrXvVngdQV321XAsExWvZhJg960x7/FhFVtb
KeiAqkI7Qb9oV7ax/cOn8LkHm8SvtkSTJ8hlsCnP/13XlWHidWMPXB7grX4M6t66IHWBbaSc52/6
LrEuAEryXZnyDtfFsFIr2zwwasb26mTy3CQG4QduxEzJdyG/8WKDbtz7KVPwqZsxA/zObjtYKwW6
zToegvAQqkTM//5XQa6rT3X2vy5hyf2v2raJtET+d3OmJ4PVRQ1D+scEubVVDubeYwLnYsOvGnDv
+hi8+1a4TVCpMpUCX1lPI+Y2dl6JyLVNBoFJVJhrUtKQTxfIVv3OUrbzbCN04n7x0Akyi/2q2d52
nk8ntfMjN9PwJgTanGqs8nvf1O3GzaJoV5nhL7V3YWw1WbDumuwjRWN+Acr0YWQsxxAT8jH74c0s
2/MYqD57UOEvugZUeNTcZRm16Fe94KVeVnRWWAJbH+NpQyaZr+fwVnCAx1ad7sxykjZSGjIpVAjT
IstDHjIzPiDecK4CDAdW56Y8Z+33SKrmaw6T49pK9d7AoybBLX/NBZ58glKhn7nSpUQneTVIzIea
eKKmLWBppisqm9eHZKBnP2aX6HJ4QHPi1s9tIcWFiTviltqGIBTlR+aK9rOIvXcyW/MXy7KvXgG+
PQkyZiOTgCfr2GtymC5ihFQrxqrpPTE15UDoA/yBohgXTeYmB3gKwzeollAnJTprC3v0WiOjep/q
5KymTgMScuAoXTYM+NU+awjHgcgQ1bH50kvFp7WG8Ybfjlw63rgr0wdtlSt+gaMVKZvRSn3ZOJ55
Z/+Bjzdwsm+uZb+MulX9ZWQXCkZtKOUPUGPEs7CBXbpgGTEw6xXHOLorZ37CDrp9dXwtOfRxenUK
x3hPBSvnvGS91+klOrncz90nRDXmtojY24a1tioUKFljJtVLb6uk6aE1LiYZRR4k/dEcLRyx4qMY
ufBhFvjf5w6HI7U9ZsygtmPd7JUQnFzW+Qsrl2cC0VkdGWq1nyUJ87e8yTDtY/b701s+/xH5E0v8
UMHekUXxQpzOPUSi9k0i5F/mcPmB/ZN/FmrAjCC0alsWNkjjJ0FBGWIP9mP7lwO85IBD4O8XdGHf
rbo9dDpLlVllFcXcQJmkYoKgc5JBzW8teRccEM9P86dv5YItSO1L5naJe/7fS6T49yFjzeLa6KUf
e0oENfbRweH7GOvCthh3jxVCCkVy7YtuWAl8PitHNPUhjUre+boLn+XgHMKoy98DxdJXyBXtiz+K
i+J7xjmcNnGkoj0Nbtu5JPEF5mNCrORQfVJpXAQgrCUVrQdLs2w3Aug4vY6p/HAcm1H/3BSGevk2
NrZzm2d7Dinhi8xN3WMEbXHBPXQ1lcy6zAKvPjGuTu0eRpuAV1E4/ouvsJs2AEMykQleXPZg72Cm
FIzCp79bTrX0LvPGfSzJmksktBytCBUWy36xDjQzuYq0Crecr9R75LzdSCKJ4EiB6KXneFEow9+s
ornMGvgiMRJSBEbjaW5mbOFaZ1NSbdRjQfR0CIGHtMjsLSEBJIqj4mtYNHg+C6W6ZhjiFr4f5H9L
4+Jo8DdB7ofHsB8RVjB5pTb6qWB+fXEZCBge6NVRHXajbTYfpqH8pPaWX5BxeYsc28WBsjthXxcq
G/jRjHjHOHqOclIaB6e+F5OubL68dGqTQ0ztBIoBFj+GkuimfUUcVP4t/fMVuAXTKm7e79Uj8r75
q2g0diYhgfi8y2FNL1AfkhYv9Br6EsM0r2vPekYqtZ2i66YH+lYaocYgg2yRxiuIOwY8++byH7tK
OnuC0hhpawWAz9JQjxBUMed7rExCNJo7NvOHYZKUDsS7LoLWqjdWpQSH2k6+ZmHU7IsmIqjLqPEH
6PWHUTrUIIHrrR8duof6PS5ODIm7I9GOrAJ876DkYb3w8mqdeml3VwTXJDo94sLYKAJAJCYPd0+x
rbGw07XG5XmMOzgtoactKgHySEUtv56LWS6BZhWp1Pfd1J9G3Dqiw8tplMk3gGjuQh2b8MSWsLn0
9eDigE/2cqzkXc2Dv/oBxojTN/lKGQ2UY1bYrVsL2AKrZOPdbd30adJbHV1qm0glmOKpCte1p7xq
TUyZVrIK+GgxLR2itOBwzU18K71ObFvkASzVvK3SoaVCp11ClEWbbofGL0Fg3pMFWfLgZSqThann
pij2trMdCANrzqNbebVsG6Uu6ZEn4r3DvYIaUjfM8JZMMaeDrA6PWQ3ygA+v7/Kvc+/e8REd6OvQ
qzm1d1a9MVg6rk1enG79tPv2vQ917hwyksa0DW9BYx9YGk0YSy7EvRJ33t7rkveHMakkO0G1EczO
9pE429NSnXTCE7DFJh/QL+EVOMxlhfPyULFhxEyIRkmrsTuxt6nPpe6wP42P848nAumuFCAqHqJW
ZnXn+fCJjME79UIs5iOm87W/UhcX5JNQoayq08eexwPpvEn/5qqNuGOBB8ZDLN5UESsBHvuaknhh
54N/ROibRetEITaFozX14d+JS9cVaw+R4rpg2eLbRgS1655atX2wMSEnYw53V+/XXR98sLOnCNfH
s0YHvXWZ4EiGszuNGFUthOch6jZb5vbGThnFtx7bdoTV9KrVX00EIgR/+1cy3Z8iJxT4svHfNrA2
n8xo/IUg4akYxQb1InExNQ5ShhAAIqpmhV4WvGvkYwbp02PhxPai0qS2AoSHMatjPTfg+nzS0ZST
EqKxtC00f9krPFu8FqikxygnME9lNWzypoN9Dn4HVaLP2KXzvE2hWRiMvewQVuW5DuD8mcTpuZZc
GMJ9G1vg41nLX6H8LCOd8TXC7XUftE/Y4L7HSXZJu+SX0jTkFn73LO+aBvpGa/qtE4PbzcWFnhmo
03crUU5q3v3KJXQoL7pq0js4csMmZNfg3gIqdWgs/y7swVx1Y/1jjDycRyOFll7H94R8FzfVYlYU
SFbSgrmrlmCjQwDF+baPHf5L8WxB53CsTRJ7R5j1P9I55NREGJfjlW8QlELR5HHQnXsNoawsPUB0
MaQA66eL7gzDkUvUNX0qKtJpmpLFRDgx9VXjYT1I+pM0U59EZe5ZmHtL2dNCY/dl1y2QICWp+uIn
AIiFt9JrLdwII/vZV/qOISLT+9Fsn+N4vGlweHPLP6IH+aqkxQ6fyCaEZ4m+rmWAjss4Aj5s1s3V
x7EFweStB9UPCuRYinTnECka1wRysIVkXNYcYZvdjTraeaq2tyL5dTCAi1B8HF3XXJRkDQBo4e5t
Q+cXOtgFZxUa+oZnEzkb6VOZ8lfV8TehKtOnidUflAVjX94xd9TJH1iUfqc+FYXYtl363vNrDgoe
drX4OSbOs8PS6MnshErz7r+R01SsBQksI/CqhTFUxDGl8v+wdV5LkiJbFv0izHA0r6G1ykhR+YJl
lkALR8PXz4Lumbp2bR6aDggiKkM57ufsvTYfiwLvI2lIdLGLs5IPd5Tw75FeX2TkO08zSL/KDKDE
UBvJ1qVztwiq9Ivy+aQwWVOdoAFNNnqdk8ZO/PbU57Roe5Y6Xvcp0UDH6b4oEhewrxGfiptuFATP
ww1ouJyMgfs08rZc7HvI2rC8LtFIsG1as4jTk6Rc8Us5+pRNt7VmBNQhCh8EA5hpTEO10clVoIFK
oVMJJkUAiLU790/bWJA7Gr59nbi3mfYLZ9p70hxc86HRlaLhwjS6sAvStVqZkvxk4eKGymQ3C6Wq
gNkX564liaBFH0PxSjaoE4t4LcKy2FV+fQoUZdjmivrZam62K1zKEYmDwzqjgllc0NLwUyreMD7e
myz6qQlTW7ZEbS2i4RgruAQYFKDmBXm/kMxZCM95LSofZJBmfUeRuio89WgJNNORpR8QmXYk28ej
d9Gjhjc0JUtNWsXVNho+/6GD31RrN5oX8Nm0H7id4im85ewJYEuDgtWwGla211yqpPeW9ATDDXF1
E8grXXZef/RsDYGj26sbNwiHtSCsk4pb94rUW0VgGP4OiYWFULAQhbfHs76vbXJ8/QRu7/QirWgI
4awAdfTJvuNzoMmF4baAldarAVdXqbEqj05BIY/Td6HEimIHFxjqGQ3kooQ7q0movzJCS51uBI2c
pUCOtk7y6BYnQ7BrrOKpxyEBlv2L4OWuh4boGiATG5fBDr6VzgsOsGuayq6U0R+iYT/8HuS/gWQm
AP7gpiICvjYsU4tKfI4DKjPcP7UJ+s4vsdHEQhJ/HRUv/H/cxiOsLwxTz7HSQezhxBkZe8eA4je2
5VNqJhLY3gacjrNKmLEwi6hXkUcO+6gBchqSB2a9/ODkAtGuDpugdtx+4ycvKsqpQCuDQ825qpkM
DOiQfKJ0OLXEPCGOQKeqD/JCpOa60Ft/FeiUoGRQvOZjDjgy65Y+RSd0wj81I9bWZog1ME0j5SB+
ypJCaW3a0d4Tpr1sWMYvdM8ZloakcqOX5lNRXabjLKB2OZDRTDmomBi3JVrjLfxDVgQd7IMs1M/g
y9+tIeq2zECzXWuFzbaRUOIxZgWH8hmbQCOllr1ayvCMAkYWiF7hsmdCpBOgt+XCT5c0/lm53XBO
hu63a/EjrZs6WoagQZZtapJDCKm6EJm17kxrNQwu2hsBOdMmFHtJqxZfS4QSlKUKyFlUBU7AYsG2
NGfFuw4ATQO96YnwqIaZxzUH+pzmxgP/fhGtel5MigpphcwgW1igj0p6PmslCq6GIf8IL0yXQ5rQ
oWyo1PFRTQore5F7rXGgWA01Osp3fajY5IKJpYu+YFq1J4tMratF1UJVYKppE8th7HwkOpDNwhyz
pbq1gjg5hgBlXRED0bXou5EUh3YvBvwbaWdlVL/Bgx/TJAdDZKl/TNP/ObrKcjCaZyfVE5RhnCp4
SuvgdUhsLFv9I620JwIhBj8j2DphlCwDLX2gP0n2hB2c7c7Q96zOhiXgN+1LYyUCv1R57SwGYXqZ
B83xsgPMG5JBQZ6gcjM/w6FO1wE6oI0Gn6zqDf8dJyK1EMRmrkXYqJXLz5Q/ZuOZ+jeCxnXJn78a
e4M8VA3ctQa9IwpOqOG/A0JkQaS8NJ7hbeDnEywCmtVN+w+WjflJZgHvvPt0MZlcmFUQ3JBmPzoq
0BiWhUIeS9is9LhgJQxRfcycR9u20aEURkRJBGyhwau5aNMmpq2xGlV+FYyO7tktnODQygCqC3tA
PtdtFHb7JojsncrX1mf5vUqZWJJrJ7Sd17W0b3lPXZsBiPXOuubLvVfgJB0xPgwpJX/Hrs6ZZ+GX
YajPYtIPugLYYV+I73Zy+TYYP0SHjYQk6hTOifVZm8l37XZHGDbpOgnsDVV0TeY/xygG1yW6eGG4
Ej6eUn+OruYu+ljdDX6369IsXCHb3hGl0a8xCGQrkZrhRqpVdS6D6mlOHUGEB+E2g8q30afdcSzW
LuhPckrNV5Z+4mzUAesyeIuv5EjIc+nAs5/vLc2KeoDfQE+1NPM1xj3Nak/XD0QS95gRSvPL0ryD
77XyTYlEuWttPyReQegfJTAhCq3mF3VVhjW64Sd3VIN7z7xnUU53EOr2J0vS4WHESNRDI4vX8/Gx
uVEP7D8ruKIbi/42qIL+N1Sv+th5Sk2NzAIfl+AOTyytPuqYpLkgwllcTZxB+s1M8lDOvmbNWN0s
Wb2lvt6+12GR7WM37YhbKtp3wylJp+Dqss+ne9NKvpSdYt9qWRvPqqIXMB0ebXQwms01a35QGuoN
hkTm9oNVEoIDe/Pejml5AbG0Qt8R3LF+BGDQ2YzRl6KNlED/70ioy6tTN/HJ1byYyoAjGAYKIqGU
QIgFzMXxPm+sOvnT6kF/sFg7/XNI0+TVHoPx9M8J0/FQ9QCYJfbl7yHy1/qwzo8KajVmwc2PXI46
fE2GIW1M6r2l2iV/PoiaYQhSVvdiadpq9q1ZdO1JZwzPreNk1yGaFAsMXt+Z7Z8SI23e1JpmaNLW
8Es7b3wTSPXmE5S+gaWdwkrSY+VMOo268zQ0YW2rgt9uIcApmm9/5q65xWnVbAdg6KwCUBU03Wie
R5TZ78BgaHim71JULfIPg74ByQvvdtUTnRyDffRhPK3MQqBINb167Yx1sWEVU7N+TLKDmaUOSggA
jW5l6TdfTbaNp+KXyCpskjq5Pq6rwmHudep9pXXADy+emqud5+PwqBgMoj45Zp1In26tXHnqikU6
ClXgiumyL8LxxxiVT2KyQorQLgg2HRQVGRP8yH2CDofWWBiFUz9h28TrWiv1S+J0xK/EQCJdZvnd
JJ3TFeo2EWMkZYy0PiMJUwCq5u7FMRN/Azu0u9l5SBu7dMp9TMH1ZGR4o6J0lL+qCHCRpit/tNq+
SFUbTrVKu8rrqLTUiVdSu8H5A8fLfTFLi4BOCaC/MAyxtV1saGGpUJYkGBzVjNPtu9y0T0nQ95tc
OOHdVHogdlapXfvAbS5Y3eXCBMb10SeECOTtAMG8JiG7EfLF1KrPsml2hd2I56gKUk7kEB+ManpP
60xd26WdbuZ7wxRElGgk5YlY3AO3JaOkDdwXLvE95K6weDPV2sDxVZS7asCH6KGH2FoNVfNGFpsB
HfA7qztp199lJe1pCNWPIXNJYJjoZOY7kDACExDmK+s1c5X5402jIbdtReu8tnF5437xHStdu1Bk
WN5LitQHCjr9OivN+jMDkTWfQTHMXsam0M8dxqM15UPgh2/gs9P7QFbGXQ+TQ2xQ6JrgibSQiBHT
fP+e0269KWYxnNNx2IJRUG4V6StYd/M3o7f0a70ZIiDkrCmjYjca5VPryPC9NKafbIoRbtnoOMo2
NRmqfJxz+hR32YIv5JWw66mB4927yTSn0E3aZvH4Md+RoRccBt3cuThMT8q0MWpTOc6bmi8dSFDH
meaWabtShjrYZYzd3aSYzOzs382snVTgciLZEnF80HNIqNMps7Ly73nzsaZOj0qbpW8lvVuYgkAd
be+rSpIuYpmzdrUBDq4bYuLOcnpDrir3uEu0X7WePdpMld+QFn8pjlkC0I/kKvYGkK+FwkyCMgff
2vbUbVnw1af5dphbLdex6XARJT6CYCKogIDo6nI+qIMBPo6YHlqYoWu/Uy0APQWsnvlmiQj5FBif
pkRUEDQdfQtb3uykgz5XT+pBrfwjp0Oja0qourH+GBwtOM5nzOeiR4m3GWuLZeg7SrHOyZaCHRJc
2qh2wDpAHc6FgrVZGNqh4Ip66QlBXBWiDD7p0u40Jiu/9dx6p2ravVFWofeB5PyUqKCEjFZTWES5
4Yfijtf5VKxll6xI6o8RSP3KCs3yjL/DXuk61pbWpFqYolL+AJ+8i7kg/ewxSQIbcN0H641+F9cQ
Lqo+8p+FT5dsPqUL8eXaIX0ZkChr+oK4LNJWvQ5FWS2nJ4J15L0hrDuqlW28kpSF1ixss00d2dlX
cXJMvf5KTJjPXosLrOqo5rZBdram432W6UsyVfBog2C+mZXagpCf+hU97wrpUbCpjRrSNwrf9VDl
vMHTBsoy8G9Xv+qFqj9Cafc7/8tTwxYbMV+aDCLlk9p0/iSQS0Py/DLv9BVpQ1hRP51CyP2QWND1
4ig8Vm2O4Hy+OW8swviOBWAKs7fozfgiOc+b2vH+vTXvopXYGpkbH5LCgvBO15/rmk4fI5qSEzoj
a19ZRLjL3JdYIbI4WyZurjPHILPFZwr9g7UAySGDo1+Vaa2DbfFOV6FfULbD0krx5KAKCJ1+Vyc3
W65ZqPIDqWmnIgtKqr0PhfQ2b7rIQy8mQLtGbkxUH5ac4JRJ6mYtAi7DdL/G1FQP84bOKRWfaaOb
/QjNbrqntp1+g97w5e8p8635vPkR4u/J8/5/3T3vzpuGOuK60Aq+bnLMbyyf5dmvQ2KMvfzmdT1c
a7BR0VL6KNXT6eB8j3TpXAizOc178/H58Q06yoWlhQGoDJ4uaoriZjUUrZKwfJ0P/X1AEmGOlTVa
x/mYovcvaYF5gqsgb7ha3sacwnMa6GsVIdC+nEIwFb99TUOK/23f/mpiW34YDaF6SrFpddd9LWqk
YQUzH0WLh4svVX3VFMOAkVj/VbYT+NAZIOvF2c4cTbB/0vjuRsD7yP+0YxIn3gtARx1l4GSanxQ2
idFySa/QxbOUIXCsfJFSky+sPkhVILH4MO+Go/dwQTVtCjjFBDVlxGLiuQg8mqB9mIhVbChbrWwY
YgvvV+drR83LyeWlCUrYhsKidoTkUeHbRVIfljv0MdEDDg7NFNbPr5md/AgLKpV96X0YqL+2tec1
2zAnIAkIEHEScfJVm7W6Rh3mL4DgsG4jJ+EVhvRFpSv9ZWsVwjwdX5SNVPSmZKPkzxy/0N6Kl7jS
HnU5MF+F9Liq408RSesz9ES+ia2C2Wpe1HAElPZp9kAkVR2NhIzG9jlKkwTeanrJnaquyoSLZ6sm
9UNNxl9pYRTHeS9Wy/BqUna3ZhvVdAL8jnFT5fJKziSRzVWf37vByu6BlYuN05G0GeiiIToxJTSI
MnSoY02Fnz41A6eb1NlwAhvSOeJh/9UMmf+zsYuPkh73M2HNtBug4W1FFCavbjq+zic4KoKNsMvz
l4Hfyd5NdH87FIp4c1L33Pea/zMqrQrabuLc4eD6h7YcoHIEUL8aEJLzc1ix5OttEmpJuaBMTOs2
VBo+CB35g9J5+T1oCzIqkyh+tSW8t6hojvMm0PRhI+rkR9b3cN4BFtfHkhof4tEEynmA52dtS+JN
Mg1VbhUOr1zX4hc3qbBFk2kuyKM4NdozUppu+n1m/PwHYGPBNOwT2ryqeqm8DkHHtyHyw18Nhp5B
G/FgOUgLAvAPKcrV1y5HEepSIotJzKUexbqRnCZthGNOjZ2KrGEdQzSXTBlSUHtj/SOwAvhaOP42
oatXP2JBXATy6GftFEQUWiPf3ek4K9IXFzUCkVjFNc2QBs+bHpfVIkwGd4PtQGyzmpQmSJ7Ddd5I
nzpMFYXKmmvsvgK284jMzn3IHB5Hm+FnST5babr3ziY2TE3tP7FWu/d5Q4O820Aci1Z/j1lqccAX
80RoTwcoJ+OosHrgx7AiKtNkgaehVLDjzN64dPoVrUerWbt8owrlSWFiW6oGYEzdkEtWpcPOLJuP
slKDS5BUSK6bhHmAnsbntmbV3wY/uWRUlFOH6jLfEtMtcBX+AqQSCPFeefh23V9g8PcXj5bFZd4N
AZBQrgAJZhC7gCKtu5r0BK5V6rRXK+9YYLZtwufB7nysL5U/gkC5Q0hJy8xwM86mCJDq5hnT2qEy
pXdP9dLa01kFRd55U0aJ05xzncJnbJTuZKMp9v4YtYchiMXBRdm5V+wuOqmkMGyd0RSUqgO05AXr
VEWLdGZ6Y3QvstxcdUb904399FIO/e8kisJXimOsgbIau9wovwVC3mXDbKhsxKXwzBdm2g7PTt4W
tX7TWOrSL9dagOgXWj9NIdUzjFXSN1g0E2WHHyY7N0X3n5tSkq4F4VEKgR5OMaS9hhsL7RzSfE+Y
hynP/9wcRs85lf66aFTuQFD7gl7XPPLHH6tU4dNqzf6hxl16bFTnD/ZGiOsxEaTLpi3HbRYYOWU8
AvdqCnw1oLi1RhHogATHOijYpQ9Zw0TBoNm+mu+Yj9UsRHmXp7vnE2tfJTBl3vf0RJJLNFZ3RDhk
y/iZdtYE8XYp1za+98THz8csDEP/3pqOdUkFZTwFKDsOhE79c+Lfc3LWcmop1MPfJ/jnWabHVlnV
H0RKM+bvQ+d75008gLlwW/zO//XYv09A45aMzT4EKD/9Vf/feRo8jdJrcKRNL2g+TdVHUCYgq0cM
lsM/rwVNVrfAYj8lOFfuxqikcUbPzugRBiBwle6Q0i4Z04vS6UcbzO3SZ+m7IxDRWmd902EhMOp9
qVHMp42Ftm604kPvV+o9qXKMdMC8xnFifOaMNZ5i4wGKyzcWVXaQU9+cHOOFvJO8/N24yntrhEgZ
ogTbeV9E3qZs2vYCS+NiiD48jJ7wyOpCdE4bJw23/BgGFtHmAPP3dzuo2lXFnnCfN4TcX2rZyJMl
TZo7hHlofvugAZedAs19Kx21eZAL14FLqs8i6n7CM/5UQJXsCtMSt7iU18IAwCRS3TrajYGxSzTp
Ro9OjHXhR9MUzkFLDeI3h1iuDaIwJ2/xCo8AUorePFRVXq4Z7fSl0KrkOsEyyoKcnbxubf699l6W
Ui7zsiEBp2+sS5o1T2+EPtEI4y0ZWz6nshbvdvQaoZdHl4g4CchXocfjnoX9VquGnC4rJVJDHVb1
6Ocb1FtENiCfMsg6XtgVv18DuXeK3zbVh/aBOadfy4Q6Saw5ytOufBcGo1GtXFn40ENz44CuxmKt
zL0FkZGXTGYf4bRXxqV3T1x/Pd/XhA7yvN6c6gg9aXaVPv7WdL3AMTftavM2ZuQ9zJv/2MfCw2A/
3dOGoKn/7lp2RCbBfI9n9OlKB79CokAdPHK0m48CCBDFluoGiyV4JIBATyxv/7lvPisA9O2Y7cVD
7/bPxvcIWfWaAIPW/x2bb4EU605Z2f3HcbcZ7Is9bxRy5IZcK2lB/O8zhb2fMjMjXDPS6BR6hS/v
fovyJOwyAQ1czY/Zu55U5N5NX79WkvXbdSBs0/6KRsn7Cqr3UTcIkIopn4+6ba7MnuZ2nuv5mhoI
LUxcmyALi0dIVXQ/9NFv3QZ9EifW3YM7e496X90UJGR7TLIWfjUMd1p7A3XLJiA5EOpi2g3bOU1b
wZU3YbBDwnBb55YOoXMuCpwmTZkeZZ5dx9DLT3ZY5icR9dBldaxhdp7XyWo+qA7qv3dbSRQygwwC
c1/VHv41HvJ3Mz8NpsgILstTxSwcFSO+Cq54W+Bk5HEUwfgDwQHrUZtahoU1Fpyog86D41FE01fx
8C7qxpTwAefwFBlotHzxCqidgqCCe6bDLV1rCQBLSfdX68D5q0XSbcyWxoSbyRGnxZTa0twa6CTr
QVDJzn0BPZ5i3GKsO50mVDa8t9GW0Bf7TbPRBQ+g7GAccRbUDmsLG7knQITd0CciQsRtd+RT/Bax
VhGlpVRvSk/xsXY2LPL6c/Xd62r/0dPePpodVszUFtZHbek+OKBCObkQdF4Ns1xlCFR2VEyKLeJc
d+e5Ecky6KcDellOtetyG4VJ3Fb4Q4EiZLWgATFtUumvq1j3j16p/HvI6YQ4ldnJNdNCXXSjF1zk
2L3UqD72DSAppF+um9H7xz+2TFhbI9DgnL+bRMblOo745hSmJE/SU4GkuPNW7VPB+D4dnhec88YU
TDFjT9BI1/1yYxK7udXjRnvHewFmPEwTGLtR+U6Haz7s+cwg6yQ9hxO9ObQUawOABz3VtItEM77O
CGeTbiltiOr2X8ez1CCn8T9PJ3NoQbm0PGRRMh7R5Y6Ay7nlEhvKCihB6zSkRw8G0j/HuymJc9xA
k1e+KUcCytD930Y2fgc+Xy6Zxm9WC9qGkHZ9HUWRx4Uj2mlOE70Tg/sRVSqO1mKsz4yDNcYx3vj5
lmrlRMHYPSWFtsmPaV+HW9P3aczpyqHWQgKyGoOxP5DwFDsGfoP5ETW+oSWex6ET6095zEEeoFvm
k4sCNTmKVCV0eb45RtYFE2zKcLEbmHpQ2szFThldYj0FI3lbtEeAhM2KoX5fKUW/wGCSXDXQeczi
nXtHGJoXAgVO3OrZd4Iwbcegu09Z/JBa6YYJndiHgd+fWrXoT/OtedNPu/8cy7t06XqwtM2ypyiU
15F7Ym3/70YnX/iU6OjPgOlsZCuB2eL9BIlfWZ59CyLp3Gzs0ftc9n+iaW8+nqVYywUQCS/i0jqE
9h2+4Vm1RwKhmhhio8y9HTNfyPopnQE1LrtD3DN1qPqFDoHtlhXNn0AK89gbvMlEDbv7MBqehAk6
xygqfzAVNIROVlTzhZcq3kem9tGRnH0yzVqh5jvwdXLbfYq6XqqKui+TcBvn2qughH7IheUcCsN7
hwNVXDtHF+uwcug9d6RTsTqjAe8SHtmDWRFI2QkCpzpr0KwsywydRwjKSPG9ZB/YvyLhvwSl2u9T
hUpfpA07WyOENKxWUSBI3Wq0766NXrrIwZIPLHCslL1e5QUxLuqJ7wWYQu2SOlzb0otLjxtJD1/F
Vi2R5NiO2IyWsw4FZrtRH69SKBN0q78oKaEYpedqy8HSBJK975x5IJiOew0r4JgNlzxqu01Xw07n
+kA0OBOEzNkPcVmtegIpC6UnPLwCQmr6v+Myr/fRlFJmVg25Mj7WK61PFg34gkXkZF9uKVcDKvyB
31Pk2+kiCKyn6vf2uiHEtMFIs0omn2Haufug46qtYCYjmmhhDTG1544mitM7b8TrVks1TW92gHxE
DStrqYcRcW/MjhYJ4oY1rKrTGJEO6joRl0TPPQJPosQnOoNhjTcgV8eVG2bnKtKJ8cjf8N8RBILz
M80ovkZpSJBBIT6gWNF6LyNiOCx/KUXyyNEpr9jwGk390PetsvUH31oDzzHfMkhX6lQDR8V9Tv2i
ufd+c3ZbYx3r8A4cLKGXXHw4VZ29F3QdmamlMa19dutBf9Ro48/BL6io2h5t0qIJjD3GhpferRZd
161D6TbvUYWThbYnoViIIlNb7ekXq2fTzciAr5ntQEe2RgoGPZmyWBf8eucHNvE2FVPXKdYMJuba
Hats4amORmMBhWtCaWYg+pm+NhCWlFD3EqLNMumIUNIypK44bB5J2JzUiOp/W6arWrKsdwArNnX1
qvs5EdBxD50iphdAxwstK60IUNPGcsBpl4ZVcpCB8cv24waVF5YrQD8Ka7p6WwVLLW5+UwLf94RE
+b16zvIpc9QkhJf2/7a2+nUlqOrAdVjGBY3iEIgTcr5YLBFL9yqAbcJHaTZZRUfNokP1XZD4t1ON
4Vn3egm8kzA86PcWk1mgs0W2igokXm7evZWBq4D0iXYYp5QLcdo7w1zE1hKXB3alqsJr4XBBDpUK
FWqrRMiL/XvpEIqtIx8EycYVqdHbnV4Tu5I4TrVG1pA/+DtC9yUfXGtZyHYgHIv1kO2gCYuqHdHz
5XWw4E/geO1pM+wFeVc7LDEvlMno/RqbPEAKAy7oOCh0IeFWkdNq1J8TqE/vo4s1WuZRAYzXIdo7
ZRmxY0mHLoVEp9gz+92oUDrzKoUsPb14svy9eOYQ7YeuaU6NKoeDB5yehDRW4BFhS1hXgGNF7h5z
/VevTOCjfmLnIXKMQlb6WI9xe3tNtklUu92ahvjOaK6c3Y4XNJJHuokhNT2Z2YYqMi4Xgy5YukBW
ytEexWVkML6GtAHJb3Qbqqm1kuT3hPiQK13AJYweUqUw1SQ53hxRjsrZo8uWFQTS+31jrpyaGV5Z
E/4FtvOLdmF9NmVfbQxlYjsFw2ttUdXRCV1b9S86X4tJsDmcwjQfT30UlA1l0//dn2+1Y6ysYsqu
/9zRKeiXa50QGGYVYlWGKp7osdoLPdxWJTxVtB9QEStSgBHeXjyGipPjkiZIqYu0LQuLlGtsBSWc
fYpYAN0tpmHCCBuFdqjmi+eATrloHKKN/Rc4WuQatnCj08Tee7FKe55r/XrgYgQBVH7bKY1VoG2b
PHSnBo2FWAnjQmVvnLZzD4ZVbGZHAXlXP2WFDc8Cajml0YJiCPpVUngKY4DnLet8QITRTfWxWNK1
KsNo6dX5usyi7Jw5ZXlztYToMA/os+KXNk725JYjckJOUVUXku2vZViaC78v42WmKMZJc3AzKz5l
3hKqYsgYqFpu+IPhfQtGFRuP4Keuy49W5fdBnwphekOnDB331gjqnSuG4py0wHyUeMqkRJZVpfyS
5YQI8WxRXr2oOg+ctYsnbUeahDquinZVMO6P1MGRpk/ZVHizRJW4DJE+gy/KyMQADCCQa1uN+VGh
HURb0+Qbt0Xm09BB+KdW048tKYKSNYJUa3kyMRWcNNX7iWkKnYROEPcQGM8AIO6WVhIKUK6m9PUs
BhPGkBj5tsI8aEQEVKcHpRcg5hk/W/ToqZL9FJCagMla+Xrw0YFSJ0fo25xjXx8OuftZ0GrcUKHg
LUs0dLYslw4N2YieR1qxL92a7pbrXkYz+92I7jxQ2L9TrUfEibgJ4DVgB+K0ks+6Nh+QlSOA+A4f
jV7qDwa1kox4keyI4jPvesZH5Fq30CxI3yoFxkBN2WU2Mh4wZdTbVZCfQ4X7fNqzyk5e6x7CCETj
hnRRSEetUqELJ58wiyWEJ9s2PrPaZzmUBFupDdcmT/TzvCnLVj8rZVEsG+Gma6xD/95h0WqjJzCd
OBjFxrOZ5c4n/33sfEuXFFIjHSTf//fQICmpiXRZvmoaUweuhmT8nyedn8tutYu0ahir04P/45/k
164dQsdaVdL/HWZZt2bCsPabZvwqI4MEPwQaH7WbU3PLgp5qRUsSotYZDwyO8EcDI71prVZvmlGl
vuKPyhak/CTLql6RxPdHFahywlF8Pu9daDsTkICazqAuvIxeHz6JC3ogJh8iILORn0FNcsdBGqnL
p5+kP9KMwE0TDeJRkxEFrNamYbARxJm+DCqJzRTkzIMs1COcD/dadKr2pElLQlZaKod5twDYssIB
GWznXWkpcC5LXG1oB/qdOgk+fcyjJ6tMf9Of755U4bWHmW7z4DHETvLspk1hxX+cSmlP86FKV+s1
4S/Jxjb9u6ztc2pVKSW+9o8eRPsGlusykURTFvUvQgVoqRWTr4BcrDXzQ3WlNPWtkp19wIq71PNS
3BUYcwksmnWXcQGzZJXeonM0khrpuGG/hQnh3AMflL7MyOFsMyxSAc75Mcm+4Q24izgq2m3eMjlr
yy2wkbUvtc9OlDnrdH42XW1ckqLeJHYbHNSCzo2fFtu03YCZ3zuV9eVgF1xYtv9me8wprf6KnNGj
PY1WUhZgUFLb/IGvdxmUzk7Xguaa+HX3OgH0G5smJvr+YJvY425sSO4WeUdCYoF5oOyY+ntMet+B
gNwMkNDwd5Ch52eyfx90iq5pU277UbJubndRI1cRDqU8hi4tgner8j6FYAYkcmWf5+6yq7oLhDkR
2ZS7hpiIX7whqZ5vcPXeojLc0++9S8N6lW5+K/3HSPG0Are0HBOQrnZIdH1eXR0/uWvaoeHnXA32
H0z5ez6+74YJclrq5SJ3GUsqi5VhtSNzbJN0OuaGG7bdDVGNh6QEBDI+RDau6EbtbQ8Qc79R0x73
2UBzPPZQSgXtHeUI8wFK9TUf4qidlAeKVxR7eE/iFPxFRXCwPrA0UM9hCvU/d4odcIQvOUXwtupL
3hUEUdqYLpzW2soo24AuvPRVe5NUJN1k/PSJXB9/pl3BasH8YeoPq892VgjJQOYWPzmyffnP6NER
2fVG6SxyQVr3pzqekavvZaK9IjV+b8IoQMikbPIU8VyT/PBN4yba/kB7+81gwJwWJ4h8TmE49e3k
BvLvWmKrdZTqBobZqqpF4T5AjwN3PxWKfSel6GZryp5aykRioz5pXlVoEG0x5NSRe7pwVn3F5+H0
xT2DOeZ2/QvE/BtzIrx5HlN5iTNcuXUM/Ya6pS6NN9IecS4khy4sXjvmXNg917D2jd9Kbx34kR+g
hq7BtF3ViC5VAB4a5xON6jD9yJk4I656aSHzL3CLMO4ILjWdundiSgGVYn5Kg9aCAXUVrdiqJ4tk
nNqVk/QZxNHVluqbndEyrqdi4PR+UQWqFgk/q0WuGr8wPEu1+cpSiBwyQ/RmMfrQWF4rGQuEvkaR
zzS3q6FjJmH1NajuPhXh2mQG2IXeSptEqsveQq3FzCZiTIyt6lBgtU1Zt/sJgRIu02FXu3VwX017
2HeeINkjxn3iewfns+utPU0AxRofo5t+V0b/9j9Uvdlyo0rXdX1FRNAlzamEJNRa7qt8QpRd3jRJ
38PVfwP8Pn/Ff8K25NqyGpSsXGvOMUF9HlHBbWWQ7cfJvGJY3JWMwMOO0ReQIj5MzxXdAfnuPp4s
JhMmcx+SvIfJzyYczIN6LZLxUbXprg8RLRMDG3f3wkVkpOq5OsMHE9p526jsWmNdA2o4+06ffGIB
3EmzuNkNv7UJycyJrhFYnljOZ6+IrF3dpQ98zaFysHCljNNiqBt5ck3VGNLGhBbE9UBXPdSh+6sf
4ZXFbF/z4u6TIyyM+jga/aWrzKOmKX6hJxfbgXkOKGxoi60tF8xt+ye3MuOs6X9L5UOgFPRLjbWx
Jk6HlCPgil+trn1WjmTvhLdyTvcoRJ+EaIARTpgu+/7sWulvphWILA0SrK3oOlrqC3X2HuDEoWqS
hB0yiv9YGX/PHd4uHa0RTeNfCI+gx/b5J3L0Y2nxpa1qtJc2s3EDQXSwnxahISbQjS3ebB2lRhjl
nAXzS+cUnyjDNDwqMxVBJtvfcJpOJOyeC7c4iy9sROReDDeNCxPOryyNcFLwvRyVFuXRpchHRgqK
Z7bFvNHl8GuqZjShBWhs94aP5i7KZM/ZukhOkgOJJ2fkLHsnm09huM+G+WYFhJJPMPIQYJ3yVlzU
CjeCHXKRAHtA8DmDjBcwSew8mVYOzlc0Rwvc/za7dF7H/3IqpTmwt239jqyiO+dh+K0HwV6OcthY
Wnhwq/Em+n1X5/xzC20E51tLa6OvOgwC1dVk++ooGkb+bDffSij1OwuVBPJgSDl8VQQNCiFbLNSh
c9b64Q9bFoQmGrmTc1B4bZTczUI5DUYHvLvwl6sNgaq/NKX1nAxrjK2+TSaOI5vOnZUSFsm15QCV
7RbqEhucUv/qSc+c7BfkWo/qqLn7yniQvfg0gBuJHlhCyxlbRhLfR/27SIPHxKKEQKOxMxoiq11E
/7OOjsnMmo/YUW4lijh8/elOxyOtcLUr3XFD4+CYE6M3G3/MQPy1hho7ZWM/Ec6w1UaUd+Bnf+np
OJHCDNM3b2lcmeI+msNvxAB0C2mdRXrzNJnaL5Ff2AQ7GyzdIe6TzDcIR9n0NEVIkT0R23QzLXFH
GLEjavaMcA37eguNhE6vXtAYbGT/mRxgKxxqKlvqqvJDceSvR4h9gKoVjW0X8kO7V02vMblwOU76
Ry6Erjq6YU99q/P8vzmI706c0k6aaT91hvVq1tic845op4aEbRueQx7fYpWpYc8+sS7cXU0wh0+U
BhkkCXESpGyxTQkIZ9dvOsy/MRCSXqP8zqPmVbX30DkiOjUUVDhpbmpsxDgp5oNlEShchrs81Xeo
DbcxdhlBMR4yrQjkxlJ0sPPYRn8LILwChaIx0EiRSKMhLEx9tdPgqPVDv8WQYITqjhAbQEvqrhmj
QxM3+y5h2IoxStohCSZyj3TYTPeSh014oJlQXqOOvKhJd51OJF6dHKUg8takJT5tmwg1v8YwHAh5
w9hdCpuJR31omgwVeIuUJT/QrZZz7nUmF9im9FD/QWXTPCy8B8NsIEa1fmcbu6bP+KROyawf0Lru
tSI4RPZnzt4pRgNtIYsei+Go5+qlNeZ9FL/yty+y4UlDAFOVaTeN4SMr42mCtDwVKc0B6xBoxqGl
6WLT0GqGaT86iG1je18mxR6Y/K4EbK5zOWsczyimnSzGo57afopzt6eNkSXaY8df1wxzH6EPwMnm
pYt7vVb8RiDfaV5yerkTl48AbTpN4WMoe8b8NHda9QxDYl8Y9m6QbHjH2GeWsFMLE8FovAvLW88U
JBiSY6uSIDVrx2BpNOAdCHFvsM3bkxCHjGJAb6GiAecDZNwY8gjgYjUw67k17GM9PpawaQarRCLW
HzS79cxk2iuxtc1hiUS53I6c4BONqJqugV09AFM/jNW8p1O4w960n9BeCPbKYNO9prFpChNlVVq7
sR598Bn7WkdQUTiHQjeBtDs7Qp9KMR9dDYsm+PiEFoud3OKs2c2AUgrdQmVs+0oHtCnR+S/GZNiA
ORIp2tMYmuedqbIBS+UhDGNq9YWQOKD3UJ8duODL7wtb8Z4UomHVfIs155gqGJ7TySuV9CoD+8gG
DiQSUCsxv4Sdt1i5NeOstoa/mHAX1VTvLc/HjhKfoSLAusmLOvMgy+JoAjWRLcL8WfghiQ1s0E+9
ne4nQtxiZ5sbut8m1b7oC3YMzTk0s4vszXNRxn6IcyXMja+CvZXGyRup06ETRMino0fNuPDup2Bv
N2sGuEcs9q2hVwvd4agkqk+uilcpx6y3PVV8STl5sqxIphcniddzjJ0j319vUP2GIHTiuvaSd8cZ
KeucjTT+joumJe32OVVnMViexKiri+K9KZoL7uaw+hitjh6ZtTNUbUfgHknvGo4pxYP1wGfq1ofF
sEGPfBYNH3qHz1stED+sB1yUvlKkDLp6dLNLCGrSZtFxpbw5WRQemHF9LCRReBOluoMUY7O/XgIe
maFeWyR5DlKnTVYEiInho9Viehqa/jdDIxw2Cytzxfqvh1oTP2l9rTJHlxSnSJPJ8tcw+HVHlz9F
7d9ZzEVaJjXnWaDz6MrU3jWBJs8Rjir8AaSXQ6RQ2OtOoMiwqG3ioNZOtZHPtzE/69kfdHv/lw7Y
T4E8iXT+xFw4fdCsVx6cyC08TQWCQHIDfhN6AMeMGHJMRMNnARQjIUKZke0tstn0JsthZb3hNcH6
ugAj3SKoWO9d9aICGLhAiHyvhtJ4FbS1ESoTaK2HCTHqJGisWRptDA19vWkiZVwKReiairZZaX2p
Nr0QVVUztloSaqz2yii0OQ/ru5CXtYRxOs17Csa/GQOOSzhaknPIjdE9saxhaMguZhypJ82cXS4X
HR2ZLDpQbI57hVXKW7E0oGojnwVqZ1RkmeY52XQgHSjAizjfsvoYGwLwwMEtiFYbTgmt/YXki76H
Sw65esuLVZxM4wU128ZOiZBYqD5NpEq0qoE8sAV/KBX2N7gRugNmRJOlgiF+QMv+57FSPSEkzK22
bPExHrRjQO3AAccxOuyeYTxLdQrIxmy3Jd1qgkb/d8gHyMOBnY7yPR3YxBdttpqz5XOYwZCZOn/N
CTKNPl0udg3DavJvPSXonG2qRBQry+salgyBXOWq//OEpp5SPGpPgTZ9R1kpbgnGy97B2rT0bKJj
S8LHmmUpl+yof9mnLeRFBsHNCA8CNtpm6EFtq2l91N26e/h5Y8ba+Rb2q0Os23EylYRKhoP5yK6+
v+pp6EMjCc7rYZyq4Jzb8Z8xnsW+1Rb6Ubz8Vr+pNPNuwkJ8sh5ak2WC2ctpvVUtAqYyt24mnlN/
5cUoC5ioRNdJ8kP4p031yvAef8gX0aT9rly74HpNKKg2qwrDMGmyd+Iv1esf/feUfm47nbqAV8dw
v/5mfU6EGz5CSIvpZzDmufcTVUdYNs4+StqJeMz4u3fs2p8GY5mUqqjljUagkHRVZWctNPAVH1ZV
6VM9Rv1xvWWF5ldUVQOOvnbEMGhUXr0wsXrTfK15c3wQqu6lt6q/mT7lh/XWehAaOGlv/RFLeeWp
BUnxzoQ1ICmNd+D74MxH/eCIsH809cehHvWbKxi1AiMi9ggY3aXQywqnZbgJQtr46/0896MaYBUc
aVtrUzI9RH2NBPX/R+bh3GQXqyNExN2AjdfS6/0UwIDG726iIFoOgxkyo2gTgdILGQyu4aD1ogqA
eUKW2Hk9VANWBR11qZclKcQ2zVhSqip64dm85AACeIF5VQvKGULtCxm+yDx6UdqIlA1d93t64Qfk
t/gvy4Xpsyw+tUR8Zff04cjD5ouqjKa/PDYKnf4YuD2DH3f0aTHEr3XGGmyiffqJZAHsW2PdoT3U
8eYQlEvGlwn5C0AkLz4O0NI7RAYvn/QMPfYGpLm4Ydg+lIWWPeUzooGyDxXcDUXjGYEGK6xLt93S
jtXHxLwyvTGupjr+XRz49M2Gl6jFiGpRqvvdAEeg1m0ay+V6Vr4S1qnvGRDRwodnNzXGcCiVLmiP
BleKxUdFlFH0FkSmg/A9eSJM4NRp83SKiVjgYptn6OdJow16+RCzYQeIiOGXqPLkNlQh2+yk0ueN
iIrMSzX6w+ZS2bhqDqugwPU9zvwRQ0KHXbMsWnq2lyEzmfYjJmqM6Kyv0T75FllONB60JWyKrIUt
kjr7/EPIsvSU0Ne6Y89R5/TV1CF4aTqLcABtGhETx7Dflryhbuotv42zdxeBsrrw8AydMSzk2vTN
iJwbHabamuMrNunqmnOSXxtsV6RGI01pCrW40nMBrUxDdZO55aWKwOUR+aceFh3dpezI0Gt1WitI
Tu2Ir6pp1C09In2MdvgNXOwVJDCyqaEjaVWKs+zxq6/G6wz0D/bKAHIkgn+nNv+rJvApU9MkD0kb
gp6qZ5L1upGXnvG2HdTczM9lU7qvnbMEzxjui80WKTTU/qDbBonWCCC9wQUW5QpbenWfEqc9Ws5B
1bR2m494VZMWJDjejTtvV0LvDWWwIu8xhMMlLtg1m8dQFd0JyVaPlMhEL7fczLlEX3VaZDYVkFre
p2G0j8szTspdNNURYjT4B3pF7HZmJM9cblDbNa1SMHNq7IPjFXphH8kwcK7xcsU3FsRrRm2GItrB
65624UlC5Vnx94AhPYPt0dLZ4ixJnT+OXXxPjdsc1s+jS9PC7+Fl0dpMoiOIxc5PGj4CHXlLE6BM
Xj/FSKsZwizNqSn51IaWOn55uDABhmiUUX/lbARUbxblSVdxeyB4SC8/HxYhcPmJ+BGya4NhPw7y
FJLlfBSN1gV7qyRJbQIKsbHGZXY9V8idMfme158at2UsyMBR1/thozYKmRW1zKpTAVR5LVfWQ7mM
6chZeDe75cx2Y/eg9+1zgcQM535OA7RyrMc4I2ZcZF3rg9aGoQYGvpL5dLRVpohruWKmLm5MRhop
xeB2xWNqvWYyUp0OdmonaMvgxWqVJTFMAqksbes7waWIpQ2clmCCuNQIgxU4J3MIwYRNT0GpvU8j
Se9qqe7JnCcEKTRcQQ93stki9f4KvHIKW/tQ6YPeDEOvPohZJd2zpZNEGsKp62D9mnYx7LD0omB0
dNg/URA/tSZ1JTMK9Nu462bpa+Yifs3u6wE9ZH5fJAvLOerq8VeqaWgJyFg7YP2cblXqZMd1Ef5Z
UFWCjbZail5kXU9HYH2KPiCrG+rp53wehJsdyNDB860PJByt9VdVfSstjimlUY2ruxwQIOYXu1f6
+6AhMluXhh8OW2khLENtYtynLOblkM3tVXph/sQ3ka2oH2XI0NKp7iv2oEG+BMtoWQaVUvRXjey8
ppY3rRbGdo6xLBFzbD25pg2kAJb5ichM6ykIEAewxt0jJmwehtLU19JMv4VYp/DTAn0Mpy5iuv2r
4svx3AOSyEj92qcpUn/BvGfXJcA5JF1Wb0bGd9AmSRRS0R353XiVzKV98qkm9xNNWPis5kNMGHWB
/JA8Z0hj4abLyJ/ZhETjXQEFWudpQGOyUBrsgRYl4oF4LxLFva73uUAGr2OSGn4RiZe1fItqaBzE
9RFgUQs/YRmpHPRM68dWxyladIu2INv6oj5lsglulmHYN+x6Cys1cvRfwKqJwV5KmBBEjxok2REC
ePOgUlbuzaRGnG32Q7QTBCFhAWdA0RMs8b87azo8OglVEgDIunKJ5Z5aIWpFYOx4XDP02oQhpYiQ
ZjESRLqSFhCA18p7IWOPAfGetvXyL4Gjiy13O1YMwOIJAPUWYsKxtXT7VCtaROhFTTPOppFiZzXS
ETybL7X4wtHT7vp5UWfkifsA0U+99lJu13QPiLFyY8zkBonFGHVc/9b6G3J2MuSMp07HlrWpoONx
oa2CkxYzehtLmexdRX1WST4663Fi3u1W+45iRgj+T1AsW4x7mV9w6I/Xlc9GaQOO0Qmag2j1JzJf
goM5Iahf0e1wmjrQ640FoT0DeU/kqHmkL/S4Fh+xwErVk8m4iypxCvHFfchCIXfJHvLHjIbHfp5Q
VapLmA3yXKYSy/LVDkO9J6bVxPNXdciW4PPME0Iexw0nz5Jp5WUUQLSeqvStG3EOV2Vh33WB1kwf
XbIWnc4CdgKPhUxHmLQRzBb44UvYQMto4YhN9AEhcHxblwezjL7WDy+qaf22kRnuKUTduyJ/1bJg
8GlRDLdpe2Yq/wbMhh1EWN2Frph3Xf8vngGpLCzhiZa8SHsu0OsTzvVUO1cAQ0AE0oezhpwuV/+2
UvbsRDtP+pDi4Yrrc64GL8bybgP33UKZvllxqN2tufwM2W1eLNUlXyFCucvJATHn/4t1Kdqo3rRN
EpNVanUA+Y3HOSq7g7luHKt+rxfa3U5w0v58PmONQJqE4kdZQnsSWgTrVenqSxQDxNNbtKO5bYZX
Yks2VOXpGwmK8etQzfNGKv1bbQXJi6YO/HOSOvUBG0EuCw83ifIYRl/R8lQrBh0nMurPOCDUmzmn
iqdFWnBFZQkWkujB9Id4W+Cs0sJr0TcJ4w7hvIVyeETBMj9FifCykChwFo2uUJ/XTXBkJA5dniWo
o0SjiNpo+rBULaUxF+dn8qnI1jGlZ5tD+haaEzr9N6pb7beBgQqTCpMyhZQDSwp6+U59Ga36VTXc
gpT3afJxhL0bVfZuxK7XLcRIBQHmJknIew1CZurNUk+uF1qn0rh6Gs1jvKxt6wKHGwNOPt2ErYaG
9BqSBeOPw0jTW9FTL6MUBumZ7Umc9xuNbwF5VJGHhvzEJU8MGEX6jxkdgq9rJLmDd0XpFxQYj7iV
d3V0MrDepjAIbk7S0ioT9n10W5tLXICFvwjUzywycX8M2aWh7n1uX/p0DIHJVPndLpOtbCHV6M9r
xGdDW/Ha9yzB6//YZDZc12VZzKwIoIPOR1FFs3oLKuJ2UqdHowf5wQt15bei9lBLwl+RqvGBa/hy
MnA8foT8/2iVgXYkaSDn1ZI1uh60nKlcPqUh8d05Oa6AU56zXIgn1DPWU1MQQEporXPIl+sXitZT
4FjMCJzqq6ji+NVxpUOktOkjio5fE21YqjpKNC6CzPYi8QaecxmWi9/rrdwpDWigTkOqGr8UGpkf
VUmvzTVz3C+IjsIKB9O/lVbFCI9ReSTmu3I8t54/O9BeqfGdRt1T0aE6IlTFXPjX1B0wdBimXPoZ
eg1bV6xhmLn9cgJsTJ+OPj5VczRhI1vTkWbGQS5A8ioedKSFXeKJviXNVUTKk8u3da132rD+cCfX
eGoAY+xcZmy79Waq5w3cU6Z8AJ3cQ+xm7zD771VWTVe+F+JlnN3PZJL1tZNltJsgTx+s2uHDw0lx
nlAL+2ab5NugD42T6KcXJCUZU2t2RnhfF4xQzAA8TC9NPDY7K8yxy8x9caj713pMywv4gjM8mfog
l3bQJL5YErj2pDieslBJbzH6in5U+lutub4g5c3n6s3QT9B8F3H0EiQie5Sp8UsMZYCS1w6PqmJP
707E3Mlh6hzoU71d01sDs9Uv9MjArSq9TxKDvpmDCTWcmPifIOXr7Y6ZDDr96DAMfbpx5uabJ+w8
YqDMDlUki10skLyuC3ho6+onE1obLrUFHZquMFJgFXR3qmfVkcWZJuOUycuMTehgJC1q5YYM1ETT
i71O/83PdKWgP900qEVQzQIEjk8shhWgiCw+UQqNtAweEpFk7M6wpXYodqw6Nt7RG+NGXQrF3omh
0TfogBm7fBdl76dN299nmQE07pinsK2yt7WSVkd9SJjspMati6KzMVNjr+eFZoElDpbWHZDbXT0L
cdZoZyN0jp7C6DuxEv1QqEF+0Hnz8O+Bp4FQHW8zXfzXFFNxLue89udAFWc9n95M8jseczAxew06
D/gd8zyGJAbmNIDNUOfyEICT7IIMdYthPhqlLdFDQbeLDfMPhUV9IQC0uaw/KVbSM2hQ9a1N2LWX
pBgb3cVWjugWP7T6wP87a+z6ogD0bVTOxNu0F1N5h7K3c+ZSv66FsGX3WPDoO+vLps1YtqPOKBNI
wPSDVDufXxud8uxn6TAFb2oIfY7ZSfju0EXY5KHOLC1Tv9eGpdVUfoe/l35yxbyxJcByoMJpyZ5J
A4uPpBHKYRjhQtTDnHhlDAhoTBTirlKjcU5YeDoy59+Bthon+Fx3owVuvoK/hwUSnml6jap9dLbU
ie7GQUJ0GwCp73o1C7a5aEDTFN2w09qo2w7sa5r9oA/qft1VGISW7QmRSlBSDslZ6fKE7TaTRTqj
KIVZdkcp+x3fkW8ih75WErzRABnLVArJ2b6ZbvBWOCZcfNVOyBm0bzGo7x1xhwWQwTE6IzT5vwNh
ijFTlfAzzyWkSmhv9xy/Cl6EXsKOpD6IM3rYOQMjT1SobNfamE0M/YYSFD4sel8OuBhd0mGYgfRc
4dr0KY4s0MEg9tfr7ZjVf5Hq9w/GqKGRbszg0IUQ3kXdoa2uYRckHZFBWUBB5w0Kad8uw6itnhv1
QwoaZInNSaXjXhCgcp3TyyRpdk6BciF2jIYKhgW7boreD7vx0iriwgiBstvon8LKfqkRjcPHcy49
/svIY3sskHNavll9SdMGkukWeEJZNTXk8OTNjhl7WdUScAh6fQTp8RgNI3O6un+k9ntfewYWvlvf
HPpnBzHQwKd7N0pneJKE88zEaLxRxDdemw7sWd0OBOlywChLuopGOrblGAczTbQXQXfqZC7lW50X
vmW6xa6aMW9oevxMsmh1rFpcqNiU2p/vAGcPa7tqWNv1EQ1pkpY56d8/7QJ9LH6lcU8dPeYjYN85
B6iIzEZvreEtr6J7yWD3pBcSFiRl3i5IVCYZZYy3cC7OqZ3+6e0FcFllyySzC46xaIBm6fVT0rbx
PawxPy1b0DKl6dfSYdgoQw2b1sEOXCkKU1SLjXighPGJfoP2qLUq95X11bWwMcOa266FXl847dGC
8l+PtXjG24tiMzY2I5FFe71uPt2c/IAa+0XTq8M2AVzBALUcro3h0B6yTeFD62TcQIYNs5HgA4jl
Z0Tlo2mMSNyweGez+Z1yqd1M82ycpng0bmFi3M02bk5SS5xdZbIzgPGGOHcpd+equ9AqNl6rQLFu
SfqI4rjbZG2q3EkOFOdaQYirlVh58nICi9iNys2SoedY4rXVnLnH+pE/a5kuvcju41/SZpMNMNA5
OS1O3wkEKKHcxfanmRRlaMGFQ7NKr5WA3CsXYnOahEfXZZ4d9d3i4sCVMQ/aF8PV7EVTlOLahcI5
hFU+HEWOSETOKfyZKL8DxUEqEuOabjVc0ybX1QDVnqMVH3qexU8/fxMh3k4tXDio8H3PEayJB+pv
+bqgEvUiv66VsiZTcJFjLr0+9eIlsFBRsXKuu5sir9udYqhkbC+9TDsm+cpkW+atN5vOfJCd/Gtl
gDodW7Gu7dy0j0gp/3OPlaf0bUGFnbZvepthEoNQhL3BfAcsDQph+QEUNIET86WVhnLVCsOdkUcw
FmojC/IcO8bw01725OvXIcyqFP7C0pgzihybhXTtV5L4PrDDWn/Rv0CJEs6LPTVij2xyuv3sJpd+
dg0GG6akPWx+8qU7MLjvc65G2xlkxVOWkgQWUp2JYPi1np1aJJky5c54WNds2TY1pe1U/tyEO0qf
sgSPXYy8oBLDDu/Oi5EEO7PDpC6d4Z3HTE4J/ZJ9wHp5iuLkD9kU7ZawCwLdlr25Kjv3gcK/3ZAC
Xxzgbc7NzTRj9tSkI7h5dK3Zkz5URkwHzRr/JqUuzkhDo2fplgPJNDBsFeUp7qL6C3bYE5lg9dfE
D0MS19smBnCSl+GSp4rPXLHavWvNdC3GeWOI1nhlcItezlK5T2lHwE2Dp3Xsy5Bkre0K0bLzm/Hd
b51h1s6aSX9i/Ym3kNSWOP8kvw2RnYki5N/MeJB5iQULApBaidGbRIblvyaiIwpXtF90n4RSEIIA
Up7MOKbaEofs0oJbu2/JiCpn05jziO0l6zGTE5fi5I3lK2BezxOhmGDuBc3nic55oZjPhLBnuxo7
KiJXpaLhNTyt6dqlqFoGHWntJ1OJxZJE4GAjbeNsBmPmT9gFIKkzm7XYvq9fzbKs80Wr4uKjE/0F
ZhQ8Mi7Bw6WEDK5Z1rkheLYLVY289/+dXeugZG4o4konBhW5RKChsOE0hzW+xQcWe3FZkhgcJ+P3
YLHyrLtnakVnw96qOnRSy/cqFh8vcp8Bahlf8QuCJfHXwSwVk2Ig9MQ6OFKYzxZ8j7NetnCjlx0x
FOKC0EdweumMmRu7BlLVdQYHjumoJeU31s/6RVW1LbMk53G9xeVmBtoAHG+9OTe09QBYqTtEcKRc
GjR/gBE1j1hHhC8s2tI/YV2QVy2IMJ0BkMoiLOR/17b1J2bs2AHWBXFUIX8tnal150RF2V460trW
u34OiKi2bdeTx2Ap9vnfwZIlCvmmeqesjnjB3Fp/2al/xPx7LVzUPASP7iokdI5mcFp3qPij43ON
EnTdqoLEwyNLne7pUJgveZBVe9nL/LkseprxnAjm0dDifruOvP4dYtl4aQT4X6jUa1B4N52qx7/K
CuRBo2JKl61uPoyNLvAvxF94/Yif5Qt4Sw3jELROH+wVDIbsTJbPGmhzBNsj0neRpT5IcI7v6uA0
RwCKHnLtCd20A+2qHet7Eo3tQx/f/92z3j0PWKWKkQsjnf3eM2LmaLXGloOJCKJmQ5i+NXTq3ixd
03fRZnlStCAibAQBBj4eD84PlMcigSjXDVr2oD0yS214LpTb9fJTbVfZg/Usc9O+5kgCB6AaXo7x
GMULymOaZOY1UoDbJJY1fxQW9XEomuBkKARdrZeGVSFB3ozkkpBmFf0bu618jZ2378Z2/YhDOt+P
WZh4nGqIWJKwPcypQ1+kC6kbogCs0nJa10VkkhdsGXu6hOK5MTlnKjP8dF/Xr4pJFIm2ZxEP0an3
EfGwWfHoiHJbCIjo6xWzdZjwFjZ4OWJG8GUOyVUZyKDVlKJ6SxeAB32wsaETYApDPJeCbh6QHiBf
lioYxBdjyfiwdy66zBxgjGTy/LsZl9BjiQvQtrCXCNX5STkkq+a4dvMrXvUJhtQNlFl9aZKxvCDy
n4fkUCQgJH+iGZWBDz2KUo1+KsHJ68bNdsf+j12olPKtexuNDmf4sth0y+LTWahh+6ZkfBZYIFcr
C6+qKGxGmCJ5wsMFQbQt0Kxzy6oCcJ7heV2qmvUhlkNKCxAvG5zJ9RcTkxPMs2r0PRLuuqW30Hpt
kSc8LDBbL8cUyapNLF/vBBjeRY59zGnfHL1bEuywbdWF8QQTmEZQMqMHrwO5GxsgsdbcXaSg6ZPa
TOdmulaUFgwstZ5tftN0ya1gdom7E28wbCDKLkATEUG1GVu+qIGCje7zXxs8jeffRfu7MnkH1+g7
dSo/UCmN5zQR7TXoAtpwEikZzQGytWqVQmJq38KIVlLY39aAR1UnPhsWGHhtdkcpuKOHOFaTpwql
iJtNj10ypT7hT4y/Yx1VG9uua2E3xDyGVrVzw0Z/MPX+nXRZHC9ZX167TD5btjGjAXxKlkEOfcTq
IX9AHO3ykukBoPA+/2imljKpgHt9me3frY6YS7RkPkUi4b0VRvXHxvFeR7pFd1bVX8cEebyhNzjN
y+J1aScWdji+MB7st1OjfaIQQS+yLlQjEiHyYAdim/juRteqe6a+gtU4m8ekD77lFMQ/O8yAMB0g
dqjyQy4uq+IrTFAfQ9gxr3PbA36TjBOUycFExjQ0t5AvOG0SH8y5Cnkq5vP/FVzMzchCBdGx/DMu
t+0+r5meg+Acrz8Lfq7Z8nFM5vKoFzRkgrRIj+bCMFh71iUma5L4ZLxd79OXlzzNjD0HTTj7tYOv
ZBjKImWihl6M+y5LbN1a6iGpu58wunXjSa2fYZsqlZ2rIo4b0Ps/aSFNCXAsEDts0O6Vnn2mhQIh
v6PZFaAT7ZdcoHkOoRlmcbszl13T3ET6ef0pTbuZaVWuehXTlUtP2yI2Wr/VLD4pTcSa3yONztPy
IVjmM2uPhX/pMIVPCKWCBhowK9flLSvK5/W80wGzb8Jw6DbpEv3FxtLnmzCww+JWEHVEe5RAUFcR
SBg4xUHG85tq18VNNRrcPUVZIiaXKTgyyUBDY2yRgIHdBKuexcaOuf5UGviFA8M9kBxi4S4tTd/J
VarGXtyKyp6f0CSAeJyukI3jLZyU8r3G378PzAyxfJABTrDziUA+5BrrIbY0DbrdbHj/7otwItvm
5K1TCnlUbZZYdYYnrwVqcoZjnHnNrNDhCOqEIDYiENdfrDfdgCYJNdGq4HMhF7MO4OHoxQlHJ+yh
5eAwSvr5ab1pGdlvEAru4d/9QUTecjIr6WFqMbHjWA4OVHcnavHgZAKUOsN9ZhdAOsFV61NS7oX8
IMuxva3frOWWIDDvbBvdz9RpWpRYVumy4isAbJUxknDh5/CKHSr0oUG+tJPIIy+IECzPuFPiHl2+
xaDswpimOq/LdkPEzFYDRYgXZlkDe3145StV+iFDVKSX/MXDgM1+vwoPm4pv+gHUS7WrcrN+HLVT
E8Tmdn2oQDJ9DhuJANEOH+yRiBE+z3hKuzdMAeXZyR1/3X3YzrOZ9CXxe+IZ6rBxFnYa3q22iy5I
ns1NWZo9NKEgwb9GYFlpIDxo6g5GjZR/+wSEMoAbAQMWxvMyBolDLCrAO4ZjR1v9XGr4XyPY5ptJ
VIMPLTOnA8khL1zt1NNOz5zxaV1GANE8JWieY3idRFMviaWhISE3xEW4t1WVVO3aiYkQ0lGzluxe
Wrpq7Uss3fiyFq3hBEYhcbXtGi+ruPhgSs6LCUXqtTT6QxiVDhjna6jX7suaC2VK9b9u+SK3JKUc
g7pHrG3mrZ9YpjwIPXaeWnsw5XU2KWX/H1fnteS2smzbL0IEvHmlt+2lbvULQhbeFDzw9WdUQXvr
3v3CICktrW4SqMrKnHPMaarru2lrNZgLw/uc6ugdLvSjuoi1LnhEMpRtpvEextn84ZeleU4XTKBj
5Onf+Km+ot/51SQ+Dvf/TxK4XiWpO+K/sIlWi2kk98n8MSf5b/VVuqKir5rb7UlPQvdRc/Qc5p/w
L6C/nS2Ng/nKDAY34g4ERfVcVo3kEBl4KceeKDTqGiI7xA/S28vvw/hGd9D4gUmew3PmZvSI0uXB
KWIgtBzHHshWCU/q3tItrAN+SxKWeunIyh2y2PMcmkBkSETZ2MYYP04FCZybgRSZa86WLbTGO8aw
xDcQstgx8/qXfNKCmHhiNUk2Xp+JUzuRG0C20IIDj+i9KknOrR5pv/2fPqm0aTtqv+V7DsqbjWs7
ySta5lPGHvFsA9KU8asy1oCUhrDhBlRfZW8R00Ce8h8qvBJcy+8ITNCGzO6Y3vg2TyZKEtAGOxKw
f05e4XwLy5I9DkQA5IzhuMaHtU7xKFwD93LHJ+3XPfMjPzskIoMHY+GoMgDyLyNXJjhjDFHaeDdD
KUGKRliCTGou6PgSoB4TDZsiRkmvVc4lHb3+UgcC9xJgmcDkhxROSuarEF9Ds0OkgJeUWUh2b7nv
Hp06DBmLW79ZF/pTUnlYvOQYMDcNwtbparApp2dOUv4DZjp952hZ+TLgYuyl3kBtrqqvUUMw2hvg
h/j6tea82OOzRuZPv55mIDqJPNU/Q9PSHlvNetQIb9+bfsNMjpNZXs3D97qYS5N+SFd+HwtHZv7o
TvXC+mCuVbgHNOJmuA4ZcuGvqE6/RjhTLrFFj5ASrHtGhljKm3/5TkZSuSlsRm9JEv6JMTG/hpOc
UbhsyUrGw7lCCaQXfHB3XZuw4LVkn82o/Wh5W++VH8z70YVVp8KCqZfxgLD72E61JVnCfQvpej+t
xyV7SOcnnzlzhARqtjfwSd3jEjGa9WPL2pMJxiJUhQiOKhiLnYFdNqoZIWmGGTz2yzYNOFoJ1rDN
6A/z+9BF9RHSKt74bjK3ahsiUTVllv+fB7VJecjI9Li9a4IWrdbH48HQYIdtTD8KrusSDmMoWYXB
8ITxzc1g9DMR3ecpISsuIllGtSsAiHl3n2Bp9UpNzRCDfgZZ7RxXlbFbVOdAAwJsxGBZmABmRzdJ
YjQL9q9h7rtLQcLpJgCMVzOOIW/ETgiKrihqaFr3T3CHsJoyKHtYL2cQBslxyVA2lanvfG1GtHae
Hs8ndegpWPU3VY9NuyRFoyKN9isOjGwbJ5n1nJFwD3hhJCGIXCxDVhyiA+bmovaeybzlRArFaVeK
1NimftufOTa4m8DXIWaXAZbO6Hk9JvAjka8n8+DRt0RP8Xe1sqZNVl9oqCBARGHyNC5xuMsl2Wwo
Fu+CfI2FT0Mp4A740Rql6BIFcOelxDmnB7TsPddpX/CR+o8hiRsWmqnBps3HGHQh3bZmRuADGIGh
lFpfSEF4ijntwo/wSDYpRjqLlQc6DokXHSf1dWB0to8VISWrFHwQw17Tq+7QLK3+kspfl7l20aBP
Zg6aeTdT7ISP8xR7xtXpRHbTIWABbA1PjmH97JZYYMmb8HbTARhueswZ7cWPs6c6MRrCJmJMsSTl
WHVFOPzc5/cw6XTO4Fn9mZCYkfslWaTx+Kl+TWnkfyRB55B1Yt6u3y3jEELXkVnHA61g2d/tZs7e
fk1aRZj4H0FnFx+pXp48m7woEfb6bv2EVvW3HeTgx3wNo6LdI/PT6EVNNlUnFUWzVcMkU06U1LP/
eRl0/OQEln4CiAT14zsp/mXTKvdqhpfH5Cd5Nt2qfwppTcrQyZo8R8Mo7hPHRvL8TAG8w9e4DPhO
tSR2Hk2XWGdZ8LsZcWRDMGN1KcN6XwDd2DkG7mtPPtRp/94KgT3cItwav0J5YUizpY2ITwAfx1qi
/c+GPNWAKvZ9pzcHz8j741Amznn9RNZdYmqpJeTnSK3w3DtNfsWLfte0KXuL5uQF2PX8Po71z4Jp
cBAPr5UcSYgxlO5cwmZsLHhKHgRW3XsKF/zLkGpIC5aSocgOI4yk+Tcl8Pjn/mCKnR0FcWxl2jdr
tbhIh9ZouQiHrCclKdaRn8DvwYQzBnm/rRfHRmv8og7AaSBOngM7A/bEYwbm/tHunGBbEmHAGEI8
m2Ga3sjfIxY5qSviaAA2tDYWFVX2GRaJtQDvAUaZVWwxYcaQXPvNDzMTFRjUnsmcHbS7askWirHe
4/LSfJQVzXlc8uI4ODi4PB8McW4iM5YDKNNFYOpaVK9pZWm43oDogCYmHKyyX6Akdw9zT2+gpXYr
iYhLswKjsJ4B2ZU+mrVVX0f+3tEH6jdC+26z05IZUX/X6rB4CW3duY2STT4yz/3bO0sahkB9vYBA
EQkRuKxdW6XRtovQO7IuWedp4mtbvNJ5xdYR7IrcGg9bzZ/IcJ6c4mdKNnYDurSrWv3BwlEOUi6i
Y6Y1otupviTsgn3IrsSwGtH3RjUmh+Xuow7I7nQZUU2JAJ3+mHN8l8pPBnFbOuX7cmD/NUT9UgnL
vAs3/0asTf2NORqKHhf1X9uiH81yilfP7144/uqfwXJH6y5lW4Bv1T7qpn37wiKX5ePPKsS3G5V9
/V5MLXe1UQanrDTC67pyIVj8SLLlydUovWh3gJUytWvXw5QGfoAybSqOE4Wme7FGskM4pyobzzBg
xplms9gOGSv4obWYsNuVbhKZimeAwe0fT+vvgdPNzySOEuo3x1/icTYu6Nuze6lJ34fRgNqULXYx
uDbni+mbXU74z4OKNlyBbnmzQDRHn+aAzHazdj9iidq68qbW3Gk+LnRXME3zMmuLG2BkXOjgaW4T
hvmtzaySwTLTSBfU5pMeQhAgspt/U548ejkQ+PCahVhUz4dxIwjK7JfkJzNKACL/fQtU03WEr4nK
rSnIBwlH+leCyFRyt87r+SOGJJQOTIFzD5ixmimkCxoEJm2lTWu9HgIEcQyAWwgkJZg9jH+11vi3
Nk7+BCzwb0tIploDjrhC7f5WZfmFkiG6qLs/HSU1ZCBSwGi8txZt8WW9QRD1oLTn2AUG8LJUufem
GiIwKQhmS17HmLXSINmFSLuW7rmjw8CfkvG4dHbypHl6+LhOrSc7dU7KIrFQ8wExtG2CeHTmkqUe
HVytSdf2gC97BP/TKOAY8rz2K2PL88/IEB7tZQyf1QN/3zsKQqDADI/Y09RcbeC63yhLH/dOsikA
31yC4o8aJLcD23ODPVwMXC9j2V2AwDNdmsZmT4o6R9PEeI31Kjv5aVrCHSWWtuzmsyo3bDwJcHZR
YoYpMTllwDpQcszOqaLAy43NuiWrlr564EoT5EdTFKpywyHljJuSSdva2Z608WmIoHZhSXZGaUTQ
Uanj0J/2yna3HTj6MX7pfxAO/VUn8Xmxs+GWT0VL/uh4hKy4WaU/bslOPODRn2tCMKEYfGVKh9dJ
jg3xqlkAySomO3LiEy1et2l1PF+4wD7K2B3uo0B2q1WkDtutRgkCWBvgwDRPyMaTeK/L70w9tBm1
Jr10yDjyeg81K3kCThvTCWNqBSCKsVNopZtcnjyNQatvWnhmifIuGEG9i3qmHgJj+vvSCDSY5PJP
1Xt1RaCvV7fBrmziHMs7DOvL2qvyBtC+tl6SkqUmbYGFubvE00w8p3tJ6/i61DZ+j5F5Z9oh2LFm
zzi2hp9CzkZhtc6AnCJHWu8ZUHZS/Sfew/WQoOW5eCjz7qbWttzbIYYjOcUkGbXsKP+GEPpgkqFb
Xp92KYeKDtbMboi1k9MDEvr3AJ2GA7qONcUqBsH24uFP5CQyWf4nPH6Wg8hI6Ac7/bntcqJ9Q8fY
wdWZqmPpnR3zLTCH+QerYxql7AR05DhyGaTEBXp2qLwuvXskk+woXucf1rhz2+l7xNZ6UoqKf2Ot
xUMakgTI/cMOcLMecF+j1RreWyI1FnRrLy1l52sTFwTMpsFprT9dcoYwzQ/kiUtNrFW1r1XEnp5J
T14BgGE9YBB0hOtAimiDyNP2ooe7MZr9c2OO+ON0TjRBhSI2pFm4WQYrPdbA7NVIdrD5RvqM1K6l
SmnN0rPeL6YZXRMb85Z6NsmXM+3UUxxYJ/U+3v+QuE42fzLKLeOIUmqkCQL9pa7M9qZK+Kqgh+2W
7W6tbdNqEYTqYIznv/Dw4AX/sQTL9rZRnLVi2Nd+kSHlpJ+mRN2lzcAhXbD38e1Qu0NnBUOCxjmt
3M/17sgD7KTkJKibS91mqW2R4ZwnjEr4yE8U6TS36eRsy2y0blTI9yJxG6akE504cvycu5t+GEg4
MG+jHY7gwfoAov+dwUxQkHnoDOdkbn5jbpgPymSL1QGwgyweBqtKt2r+XidO8JiQ58Ew28y2eu28
QphPcNSiNVVJJh20nRs58w/0uPoI4A3YbcSp2knn2LzPBuRBJjngmPY4g9BJJEcOXJPq2bl+/gO7
VX22mYMciXeKt+sRqvUILrTCaTPl4/zBmvwe+Ew0c20hCy4nxUYfCne3eDG/tSHVUes+gH76VZWa
atvBG0rRTUHiWiTvqgmjmjeGszMQrtGMjNVhobuN0TzXifkVI3l2bhdhnscJw1oUteWjaskgFBNU
7/PdAif3admorLTSj18HpoiHtHEGEAhS21FMGF29dngrAsDwgc0pcGjFU+QQVcl3095DPyYhJxMw
lDKv2qMIareONlREmAPmJBAWgR6WE6h6vT/NHyn5nPKb2bA8MyrsfYIz25hwT2M4t/kwf0Zm/DNI
g+JmldnaNv7XGXa6gaaaGwqiWPFsceBeYH+/IQw7iWmI7zCskP0zwd02U1m/A/EEXInr5zh5kHpx
RKHq0m18IPCZ/HYhTT1L2e8r/xxpon7K7Ak+doknP2i6BbUPfqu/x18aAQdNN4bj4qCBo/pgMug3
m7JIu7eyMHdGatQXfB7FU5VzPF9ruLlY+BIZbZZWII7ubNe7sM2+VwTewgHUiifbtfjWko5C0dfI
F26pxj3QAi8OPAkKEloV6kay00rsJqskJg0DxFtXtASkM5gB40ELIxLjL2GBg1C9wFp3P0TKKQiF
wFIe0A1uNegFt9ZAxhuZ/XBwXJQe6mXVGTZiqHTTJZT2aii75JX3LPPo1TkcnQ9mSdN4UPv8ksFx
ZmiKboGTu0FQRC51sl1cTDtWXYhjSEcIjxgOneghOQiHROo2Sm+21PMVdtufjIWR3s6IdkpUNwqn
xy9QWbd2nhAG2PP0lJg1UUDlpxZo1UnIVQfGoHdXQuBYLkdaDwMRf+d39X5wgzfUwLhFN+hiGZCu
f84C+bb0nYtVoExSHyhJYi0e5eZkI8f5W2HP0asZgcaOc/ycIp61+5x0CJE60kLvnjd5cJlaTg7w
9vc1yWo3NT9X43RRzd3W46wBZtNHqOYDnUbKOJzN2saA6OQOmC4DJJf80dV4UK2kmde+66X35sZJ
e9OLPma4UWE0D6buULnu9FLNek2uWFR/mxzr77P1vcmOD7FpOoB2l/laUlR5aYDDDMEIE6VPbvpo
B/TSu44T4plIjz7Wwm6qylZmv027mK3iRhbCsE9i5g+tHEv4ZLQcUxa77QT5k26b1LZVQWFtVcfC
H6KFoiaOUOGF7+RE5V8GNPmeXfgf2GwAsDhgkMemte4OqX8bQxTRq5RDQ5Orv8PziR8Zk+hfI3zD
aCFNJI6TePOzFI96DRSGBuO1CxjTAcrehBXhXoG0RQ1xE174/o4aTfq7RhMCMEYHoqVGtPjfhzrx
/76M0OcckDyYO52+MiFqRCINHgw8taFgnZz2NAzLbYD9bC8ySFn4zRfv5EVoJZVhxgfEySLggdtt
3Bf8sk2hv6q5RRphukc9susNyLAyM/HeVr2n7+hxyzByG6OX1cevixkFm9UU35poKKeZ5lpqAaQt
/FeEvyNd14SCqgiwNY6N19+hlk9eah21nNS1vBzkKACG31HgEdrOUmg2iiBYuR1V07xiuCdsrRYc
siVzgLNH9lJMiI2QOATLCJaT1pZ6aKV5eDZd7ALSjUu/VuDG7aL92hqihr2ANacQnlIHx4qFzFa9
9J12Pn21EpSaSq6OJG0jbFAd61nCi8fm6HNs5Vsaq6voy89AuHe1BQ9D8APxuHPuOBZh7cwOfK7o
Cqd4RG1AzJEqjFQ9pJ55Bfv6OPnDxmq7TWd+8+nsfwa0svaz1jvnXi/Ic0lAC5K40hy4aej1kPC1
W/A5ItiFeDKP72rDVReyF3vFngyZZJMRIslM07S/1z6H0nR5Hi3zymmjeKvnxbs5XvHTbbr4zkw8
3gvfgRlpdQMA6HzL6CgiJHJgUaokyiYkjLZBIeUwSJb3eVm3PzTNp2UlXzW+QBGfp/2hB+WJnT/k
4CLd46xl+6p2zkr5wLwk+WrRrNpGGtzu1kdXyQniupAQs3aGcl5htzVh+Z1WWAgdQJfsDtJ8/IYk
Ftl2zVzff+j636pHqB4qJ7qnJK6hKayLc6Un9TUdlgZExvBdFY2Ba7XXenR+htyE27UEZf1lSI0z
ZUsgs/tA+39PMqL0kUYV2ApuMPXs34OJXZxkJKxNWjlbTx30sC2ZgP4hkcLg1mBgjwN3otn1n7LS
WTrzi7VwCp7+jGE5P2twY06Jr5O61Jbv+jDADuV8fLMcADBLYVTXLvG+jM1gXvKC6PbQ5HSD9Pcb
piNOmbrxK47piCctYwqLILKzR3T8S0S0mybpnNi3SeEQCS04IAybKFv4QuS0JdJpwSrXjuuBWGNa
oL8Mc1U9+YG9Va8KOk230DDrk1p33JI2uC0AKuFLfuADPy6iNs+qCTVZjXFTtAD1sr+s14aBxk3Z
RQUBC7tupgM1zdzK+yHo813kOxhHk1iQwazV3wh3sHcBO+N5KIgkjgLMO+s+gxr+67+zPhE/ldgk
tvg1IDU7NhaGtMKMfgvpbFUPcTrpFzWAxGqPNAmCZtpoX6Z8iA+9CQy2c6b9aLT+s44omK5Inf8V
Lle6ttECN/hW2wmtnqQOv42efjaqFhxem9waaPFf+un7Or3TESFUi9v9aYGP6wFta62utTuRPMiV
jdl9bJOvqpCDNB6fPDKZNmJ0Axz72amxEawKWlcwLGC5FcVWde5YPWlQEZ4NOe9HMLI290DoXsoi
AqWQsosVfb7XRzSUkmDiyFOGIqksE9zAxQZ70GVoDSM7Q5Kg7jbh720j+JZkYw2ndzT209RMxxHt
2T0Ki+BO1DSTSnBPnjAFhpsmuuYIQTiUo0eJzGI8K7cGiyYZJxaNB4sSJBiLj2asrS+eqM9aZLrv
iefdotByfmFnvpVtTy6T6e2GKG12U/EOdXpn4yO76/Jnij0QK07mM3SSLzN9kJqnnRpKBl2HlA97
5c3Xlg7uRD6f6b87wq2+NBYTvnbsn0wSyfCNuf7alOkyVEeJQVcN2SoUHbQL6kF1x9WQip7wPo71
M7FcNShxA4yAFtTH9QzhmlxpCenqJ2GaFuo3acvmyLNRJlfiLUySV/hkixhh/N/BBG0L/HNZ+TTY
QbOPHbI210u+qpYjylE4PlKEljhW+eA2zKXngJhF2f5lD+bXrTAtjc0jBEFQOsTBPeR63Z08qSgu
rpHlwVeWwmI309hBE4wyoVSHOGTLk1oy09HOR9/cAyOl5GxM9LeDYH6zWBBY4wDIHQlLYuA4DN1g
AlBsm417M5ruYtB+Oim58j/1ciZ0+jK+nbBJWmnEZx36u/Wj0cYRkbWXkikfj/01qDvjsJZB7gwm
halUfqocGZA0zSUuuqDTXill2u3/M8slOZs0Ppos6IqjqzkZ9qN6EM6M4tuA2a5eDni7Ctetb7Mi
kVDlkaeReu/hUmN37hCPnkr7qdZN+/ivIaGe1VjkNsaMpkx1etXMQOcEJCb+f0qOOXG22a8Vn+bq
6fbf38szWBehV5zVtRJn/OitQQRMA0anDZF921aWvQnN3XUJNWbLJg/tjua4TifuXT3LuqHBU0iA
0SgN4bNuoHT0LOtJPVgDqNa8DEPnIzHyaKflbs70sH5HDQzqxjbS+DYkXXwbM/tPDhLL2PW53lx1
fA3bgHrrmQxL602NPXyBPoel5Cr8vDpUTmle005GNNCPo1Vivjtx3H3JsoQjy5SYb1k7vfVSg0gb
athn0cgxhhD6eOtrwPiqNhJXX8SBvy0yHwK5j/DWqKMX6Qd/YPxXvKXlS9mCXi/NcPgYLZSiM+St
9Zl6j07tsBnle+szPduNBvhi2K4p6bG3dYqKqJWoTTpkHKLTkGOIORB8n4T3ZnDsDbllZJhrUX9r
J/+thfRz7szYgDQeVfdWlm3qmUNQK2UlakGT9KUo7ofXlnDUJycR6yvXKsWWk9I8I3Nhr0P8kYEn
VZ3DpsU2PptIcNQRSHTcN4xQwp26Tu25ouyUf+dWGVOp5cjUtYcgFeAwOxRCCMd/651Xfm1RVXNG
6memofNvoxRwt6SFvA9hcnQLlb0YMD7C80hpBS31rs6W9yVAz45Arn7RY+QRcUpMqUe3g6krSmmm
wtGhmVC3eVbE/EwuEV5rfXbq8mDXBxe3QCreJF3U4kSgamtIIbBaBoJKAphGCJbUPt5adnkpQfdD
5l2q4oTxDistW7ANIOds2YXrrVgULF+wUSzzoxudmtm5pHNDouQvzpQzLEkn05+sy/qxRD2TAirg
+VAI2IRGJ8zDEtnC36SO7Tw09U/8QAmTmDZ5quWzNiBYwi02TmSYBzXCmYHEbKQO7mYZobXrUgQX
f0QzIH90BPGp8mCL3pEwGiWVMhZY16k3HPOC/Ng2Acn/jyrXaJOH3wKnIXmbTD2i8yBzhps5za4l
slUaxz0/Vbv8YO5KR6mJp4+MaIR4Ss/rCrCSGUwc5BS1UM8MbN6HpAeAyZTvC1vYvKvqTnsYJsM5
Zp6/Z5uUvC2UsuqhSPGLtHDcz3bz0Vac+GzZ7PIjl/xgdUSkzuFkEteEcFfzp+TwNUQSbvPZL3bm
fycNcRZX2yWLvWMtTIyxwrEhd4uJyU3/JbaMb1rqTU/u6P5iDdvwx9Mrx0KGczGhMC3RLZEWTa96
tNgXwileavoW18EbntUwVsg8KfUsE0dmAzijsJsPvo7IL9aualadzE68TUkrWrsZ5LCeqnR04KEA
YxrLloJjXOCpZwJqGDNjqc4yrb67q1cB2YJoo6WKCdOntR2DsoQN5lG+yhNf2fmEV0Tzgbns0zh7
9bfEjlyykwhOcmzWSaV5jowBJhIxc1mRkV6ihi2+FwQ30/JvwGCqT1e3yeaJQE8L2wS3Tn/zHEk4
pqs376aLjXqlLKbap+rctfT0wVppW1Vom7OTPlU9/Yaxfyj7uP1Vm+2DzoDtw/AR6PrpVk0qaz2r
T4KpHvss/eApNaZdKNX6qZfYG6O07sKKaM3YdloDojXbR6vwT5PvcOSL0l+r8gQMF8yBtL2scvtA
/OxJ33yYmnOiafHtH2sNLM544xYKjsEyvVLntkTzEapeORXDpdbAZ2dGEcUppJrZ8Mgb561/72fm
bU4CcaBZNO0dk4hbjbb5zkdC+avu9OzMhHc8GWn+XkWL+5KQNLQ3+xzZA/VDyO1Gaduaof+Nnivc
3SHxv+HjRf7VUJ7O6WubjcvR6IDrmgy3gcz452pBcWCk+pVhPqj5fupeVCc4hQPG/GmbMN+5Lz4o
gcSj+NVcvoQ6pzb0DAmP96avZQz5RkoveqMemOfCAcXgEOE+65bXgS/5KTbcPaENy2sc8lYtRUDR
gvncE0wu9bJJbhHr+el/no0TKQJjLUljXawzbsRT1WNGv6YxYcW5S6Ot1QfvJkv0Vrj9H6a9R1qJ
pMBhNTzYk4enEpTfu24ivRF4IH6OgX+w0kT79Mp0hojD1RzM9JP7ikPV3ANmcQ3XvoxYmTYoncRj
7+jOVowV6etqrLzoNkZEqdTpDDpAcZg5J9UyiCfvrUa9tx3Mpj8vjjvePUByY+f/sEr6etx3dhSE
uwxm9jVu4NDWGg48EaKw14uvJC18tKP34A/TT3V+6CvyrYtylnJCil5EFpLB3TBc5fZ7yGd45P9d
tnqXi4u0CrH1DZIxujSsX9tmaLephn5dQ66uBn/4I4rz6P1wsNUSWWLal0jQBfbM0gH+6VrgZkBR
qOFlwS7PwOWKgfzFp+BaJSlQshw0291w1GKYU3VQ67toHMU3m5qFocQX3c+bq1oy0SilxKr5wz7+
HnjouFUTPwOhsq9jxLD4jJiV2NqdMPgw2840Bw5D2omdhYD/xbCtDt16ZXwp5x6pONJj+HF1ZJIe
nk72o93QtC4HJ9tkY47pgP4zBg2aWE3+yiXhnPEGt0/zjoSZAHgDOOsctz/z0uAILHzlNkYRXAXu
1I9mzixM2gnWJLZVZHbD19FarCe/t6BpVBn2Hf6bteolZY6UQn419bL3xXBBcnbV7CTECO9+U8un
altYMiVJiOMC5BsDHrTOUHBOsGyzPnREDm5s2z1nc00QhRHQA5TtP1XQOh6nw55mkpqXFYbxawoq
59CH/oNSECfV/IHRw3uOE7y5Eq4wzB3nj3he5/OwZhHZFN2XPotkfzuRiFPYLENj/C1CkwG+cVRM
79VNXReA1B9r3yt3HrbsN1NrXuJo+J2ljoRIUotRDHVgHoqftIL76XMpRpDAf4oxPHRu77GWVw9N
TEIQHZ5N0GbgGHpDQIKXi2ofuK+jWT07qg6DsECMUixXfdgvSRk+MJ1N8BRYGGUSLzvmtnbyXxcv
0wCzT+2vSYxYWjqDmW2VWRnIKO2LM/RvSW6GZ7/rgYE5KcxsVWfYGWdqzhrhlRPZFlWwcVcPRt+G
dIFzwkOzaPlV8+/d7dwbz3Ef/Zr72SHBjuO3Fc3FT9DnTlMQd5AwQTFwZAAjjRAg+0V5aizzN2Km
/uHf++ol5t4vpZYBE5HSKfVgZ8vXubK19a3Q7axt3ZFPFY1lTqJ1mR/sqKNLPmpOcgQGgOqfjmfs
VUDcKTjUiC3+Tuz9pUh8elmq8qOqd2525tAohcwYVR8WCWBH2W8bXacDZW5LrhzPRnAQZ4pPzNaY
zwjEQCPTdAOu1gQyRdn/MIuMy6YyopM5zx/ruVdt2pVtVbsomt8r0xM/yHhURY9R28RHLDMMdHmo
b2PgGm4L0IvsEPPA5detJv1/h7c09cJD25Z3sUz11S29Kwb189ADgTQ0mkTwApiiDRrRiyPLPJY7
ehyNyKtdUMcvqPubuy4b7zaaLSOjcTL4kcUyY5IPULq/umz6xt6BXSaAratuOt1JlrtBrgsUZjRw
sqghqv2aocnjq5fa9wBwUxb8aRm/yalO9xJAPkGRHp8sP9VkyEz6ponkSY+bCVtbi3RA1+bbQGrn
RlUcw4D2FlQcHaqeqhd/WHFm3FZt6XYbh9I09J0b0H4Cl5Nu9VlzjqlXzDekWDsXbsIDCpKvnDQR
y0YyKJPDL8IpbB0nSG1iq7uUxX3rfLPFOMplnkgJT6d9rhyM+mh2D5WOib0zSA9nYXtFIM5YrC7o
Ukqsgo/1ecPx/gO1KEb84XGWILp8ACMLDs/fE6AzvVZDsA7WMCqcUwI6z3jPkx1UO1cqWiroIihl
F1vDcD0zEXGC6GGgdXi2RMPeOnrGCV95dFrlvjStTv1Mrp7aopKFU6ABlPWUw9KFmZrlL325PFu9
idEvx9SXluajSXf8yqgYX4pDolhmuD/axExw0LFzqUHcGOrmtbPz69jY+1XRNNZ0cIbEmR5Ko3F3
oYs6tiaeQxV4SeNvhTt1X8M8v5hx7R2DsZ53qkDn/LkdLSzoXF+/fGO6l6W1/KLtW/1oI+tPx+Dt
qqYYSDqsSz251UYjGmzTJuPPoJeMG7N+FrTr70pwGIJtRk7RTU+pQZK7GgBMJWAiA8HkzrZgq8Zd
dQq5+JT5xcf4cYFNAL3Dckfw3Kl1iOSzUuceVpLxHI3ttg+84DQ5efJcunSy5KEJZfebYiU1jC9K
p8yv4OWcjZ4lNsFOTn5OGrs+5bVH7E9DlOraoKHM2FaGTQBOpRcHte7PKYptPDw2hIBIZ0FK3Z3e
4j31E4QDUQEsk/DqJ/aeGH+2PlyUHwuVIzqzBIq87XtHOMbxjyHVF1TvY3ucw4HF3zP736wJ0LUr
xGJxWe4LDRLnv0UA6Smyl2UJdxVmnr1PMsYpsSDFY0mYP2d6b7aD5whthrnPuFrvZdDUG2eg5c11
mp71weo2IeK2k4m9iJmSxOCOiMsFxTO1ecypAsCQks9VbtReVyHsjGa+7wgfo3lkv7QcQTghdp/L
zJqw1UOk5w2E/yNXK2caLabxgXLnlssAwJjcuJsrciYYE1ld8pUVwqpyPdLtMRM9VVYb/5i7wd9g
JesuQbXcV2d6VHwCusBPS6bRX2l2k5mPRUMW4eTNFzMjBM5SgiltnMSrllomarymf1rRuqp3YSAq
b/AyH62h6GnqG/krdu7nqjTIXmrM197uKIakdWIEspxKng3nFZ07t+J3US/lg3rWg6naJxoau7g0
smettPwNv0H6q+h+mK2Ir2weCCokjn3Ow+zmNX2DfUMquojH+eqgF94nlh6tH69VRtv10xVBOD1E
4YMYGE+kVT0CDkeoYgwTasUq/VLGOrgMiDdGNKApkeMIRZxEc0jxGZFFJA37Tcz4Oaknb9VCMguu
LkPZfajv0jCEDING+LjxuP9PEbszngdJN/QXd9ylCL653HBCsy9u1/ds9IgNUpRHF4iGAsTnZ9qs
4WGo6/htzK1iM4fpbzLykreh1+k+6wj39yKKP9fjHxG+4Z5/62RXmYH/iBnxEI04etTpSnNvWFtA
bI7E8ngDd/o21cWx7kjbax0zvNKGKd+ArhKtHmJBLJP0FvdkmJlYdxmmiPlKDMMjeqqFKRQ47L+u
6p6I1qUOrAvtCjzGNu19v8v+6ogzIzuqJlmEU23nEP+1Ve2ytWcGnQsACGNkEw9hr0XFpmvSjqBB
HrS0CG+I+E6u1Jqpt5Z0+QUUwUCalT2q7Yxpa/qkXuWQZNexGyqfcZ1r1lHE4FlGYCijh6iYhpb5
XHEbYB10erqpaRvqL2qcpLvRbyvWklMTVu5DXkQmhi9+0cIdXgMPsbk5fPUzK3hQ2liWhOAxH8b3
usZti8k32Kx6NrpHzq3VbmFYL6ug+m9LPlj6a4Vagh7lkv/sauPI6Cu/a1PY34bBeZlIV/ltQ8kJ
u+GNOxyZhBi+QS4qj8sIoSvOyqPWTGwKfLsbczSz57l2Z7K03JPaXtXDmKQoampcn1n1ff4/ws5s
uW1ty7K/cuM+F6LQNxWV9cC+E0lRkm35BWFJ56Dve3x9jb3hm67KyMh8OAiS8rFFEthYe605x2y1
eiXLCARHqC6lnjrmLJOiVDXFDk/erjus6xbtnZQ78B0yP6X0W4WRBkVMNDnlQX6JmkYPsFS1irw4
/NR9pAGckRyFtEMTJ4G68qCPHnb0uHgfzATmqpDWOIgoriEGKAfR7EZRM6xOcQT3X4mi3ZjTHZKG
XSh15JzIrbijxtWGHl2UTKdl0kaLmLgYZNYFRKBFCBK2Kd5hQPPsqgR6W2DJ5cEh3gqKOe3Avmz/
DgTpJw5jhYS2adp5gvRTzO1naGyswmpwdiDetwAabx3uhSDX3HDrVnSEshacB8xEftHacy6RRfZc
W+Zs5YMk+pib+a3aB0mT/iq65pMhRPlr9str5/0ltSVDG6VnM4sEaNDTLrETsJ9RPEzEi8CnnPKN
gUflHCiZ9aS8SYmCPEhJC4GniFsdou8K8LqbeArcZ5r1WI3J+cYSxr0dVfQLUZUzd4qJy73wzsWY
RqRcqxeyVcxvVRp8DnZwMyK3vai0sY/RPH5Jubncr4XEpa10tAxHKRppjMLGVNP1mxpWvdQvIVjw
9zFQpVXkBPFHQNAskl4BsYEzVqVII6xuk9gkWRrKfBnixLgHvTpjxMk+USpa5yLInqSrY84esoGc
MNZT/e8srtO+Efs6zeGuWBpZvvQxNZ+kmsSiJy77Ax6aGeQDwqU65qCoWHsbSD8bWe0bSanuiz3t
/OlF1x1waJHz6LL+0JVe8NAqzT8NXZhBQyqireFNNScXESDZwC4umIZfiP3BzCjVrzEJzvFQgVYQ
E/tisjTiIKnwZdGU061doaJvEU8RF7XoyvTSfci5jGlivIEQxHDWKlcaau9L0M0pXnChyGlwVuSJ
aV5KOiV7N65wqshBSqC2Z73t6fGCySAjKo0O+VDZa1pGGnFlo3UaZ/LIMDsAG8hYtqoJ4T0KOhEE
NMXPM0M2nN6Nc2yCrjpXHub2lXwYiKCZrDfp5GTEE63ULP7gxkKvh9ii2idViKVB+WaaHVv3gd6i
fBq5fMIOUYq2qMWpGNCOX+QbROj0lfpTvO1Rey3WO1PQ5ZaOKNnV/WawiLly1Onm+6Z4R2HsE4YM
dEzWFqkGnHqq0PZBIRPYw0BpQEDqobFDw5tsZT3aEpXqgy5aebTXD/J0LEaaLcu/Mju1tnXJyxUd
6lhJ/GdtRgJt2/ZnRobEc6jMjbBueBuS9rxt3yQzn7uB3q8qb1NaYJUx50OE+OvQeGoB1o/Aq0BH
ceb1uAjlwUUXuzz685ojfpoMmDJKSFKbPz8AX3Ugp/HcjlOBV8B+DFI7EKXUAeKpXI+BYuLpSW0W
R6zzV6B9hYufnKW+do1fvZErDw1u1CrXVIaNVnaHLAUCNKNWUWyLWnXEf1yQtHrJYxUhRlS9zWL/
ilhJFfhRhPriqcZmoXbjmm5uNdFRJnQHeug66EhT0Ofyk3J82AVZk3xDKZcARUyADhS6wmALpPi0
Gw72VFdfidC4aOhoVug3d5DirB+5Dj9RNnWcLqt3c4pIpZxMFLVUFoewbee3FDftZ9+2tFJ8D2sr
Rqc41JrH3EcMlUGjn3SU8etQZ6zukYGAIctGEUlx9VSNJ9kpBE6tX4rM/ibbmX7TfBW+44g0KqZn
Ze/fC5dbWV+zszDH2jlmU0aIEf270A2APMzWeIcMWZ2aKElXigGFnlbMc5Lx8YK/OWqtvmKo1r9b
Kshsf6p7lLMA7uQKQsFoXHy0Qs8dPMVV3bUuG2nGoHJpagtGVWkSPv7MeMqBW86gJOMusJPxyQpR
/PR6sgiaRILKTYVCarZjh2zZG/dz57xVrtLtF9sfHvenHgHvbTDLc1rW/os8gNd5ID0Or/KZAksA
3CQgpNaLlZcK3MpvVacdx91Kax3nucT6rqRe+Z7hsfl9LRZgQxviuipuU8GA9pFTRyEvSdx3agaQ
sQuKSwOYt0nx9v0cK5CNLaHWWefspB78D26hbhFiLuIxsAo/Y/BerzpBwI2pTr9XpYyU1z96BvmI
TkBVeBfLImZFjSHXB11UvzQajL16QpRTV3r1EntYkUtPeVVd031ksCSFHq6qyHA0MdEsbWEEn82u
pzrdEEAmiLKttp+j+DA3uvczUMAist3OV6VeDwA/haOzjqJ5V1doEogrxF6tVg5GblU7ZHnesWPy
cwbaebj3Om+8ujQoUX9H1FnCKzbnImqLHKzUHNp5FXEtroy6Sfd5iOA2ozZGICTsRrTuBrQW4bQC
DV3ekLJQUwI3lsDj0WEK3DU4vlCaFvl6+jTLenqk/vgguOZlEbJ1pAGX1fAA4EBE2sCImkTmh02j
61lp6V0tvfnEbEmZ9q32rAb5N11x6axYTr7OBvRuThaY25D94jNs5AASmUIIq9tmZGjx711Cp/5l
TXW+l89UT6WDk6V0YOXznuDETQctc02PbrrIH5vYyi0hi58uzuxY+4jZZpxlhzIyD/18JCISvLTm
6e5u9utkI8vmrlE2YW7tQHvD1dKnYBOClz0mHlFPk3FzesYe7HjT6tzheZO7Yznt/nOQrw3QEUBz
1w/5eiEmBU05Kye9Yd+VdoxYKrdPto3JJGAVdja2fg/a6fI8i4fPsUn+9nPS2paKiN/y1XY6/RQW
dn3Kqyq8kOzBfqYrTRziRrRpjO4by53+YtnJzxr/2SrDNneRgnzDQFkf/4s4aIV0sewZgK2wxOqW
+1XoMwndDDE2oW9A2KVIfF2K077kLJ19e6/aGcBvXNknwzeaa4o5ZAOUKCSeSe3IWAyszYys9Rx1
KcG7CVmoS+MjUGo27Hpir7iVf3Ze/z5VabK1DN8DWNteA6K8Xpw5cveDSsYAIcCnQNPs7wR5HGMz
M54GcCx/jCyqAld6zB6DyPKYGenxX3ll5IgPRdYUfoyV1cUwZQmjp6eAItU15BhSVxQQRjdGxtpM
S0K6XOc7t0xlYQr+0ecgPuY20c0ZMgZx1TgdaStmAN/VdqovaHCUP6Yy62sJLFr+TAvSEDNZuR0q
kNgMFIzvhhPiswicXesaxi2tLlAfVjDcY4pjktXaVW+U3WV5qMKkXGnHwGXHtSgAdDvz+V7FpFfF
DS7nrX6vOCfaMSBiaSA6huLtCNaiTSRCUjxoeocmiezlqS0yU2DZ4vjGqrt1svg9bdFG7g1IPAcJ
jUTQSk9d5rhYlfHiKpNyGaE1POA/fNTS+CBSzbEzHJ2xXy8iVHISZuJ9EeExZkD9RKBbuYtV9kOM
VqlS2jFcS5OZbgR4huTDuFQ2HeFe16kHPQ7eHIipFBf7P5eGVV0TJQLz5+aPPQAdMygeSNuKKz3D
o3w2i5figLMt8ItzYfV/hdyDW5OWn9jZlU6Zript1Pl1bKaVJVkoWR9aULbwaxBqIg++i3WcGCtr
++c1etIJ6RR4Q3rXKjYdArFDQ49gu+zDqoCp4mAh1aw00FNF8lM6+oYqtdeNA747Ryj0lGczjgYk
xW854o/YDu+jdlvuouhE9omejNd57Ji6V1l6TWKA83xMJ21q3V0+z9nJQu13NEh8lj5aZBHkMwKY
h3Yi1uYpVqI9AdlMSk3PvXkGAszQCzgxhZ81T+GPeJZvnszZYplWG5oAQu8aBsq8sRIC4Dgzvkyf
LBJ5FiH9OaddY28LfySHVniGtUJkcNtph9s5QfYLHPWka2zQzNpryGxN1K3Ao9Ia09AliUfFbF7i
rNS2aQk1g960fkf8C5YQWONqYjb7HuXZPXPGvbyuimjSUSILdZ3qs1NA5sHtEi5MrAyvhp2pz1FA
74lTedaSnwRSOptwssHQG19SUI2Ia9dVmPBKIzDgownCwmgO99jBciKB3J6HUTdWLmmD83m5Rvky
upWs9H1iqM/2RBZ2NWYkZ9OL7a0o+ojHFhVosiOX4hYAAdkv8vw6xVSWD9fRrb0nBvnFFVDtFfBn
cVdoeG//PFKGFgG9CcFqkbV4OnNar6sIAS8NdT/aZItKUVelo+NdFqg0FRn0dmhd3M6Bc+kZ9mli
13S30KUxkbEesVe0d1rC7d0HFHJMWetWDsWeVHQ4wLsO6G2cbV6041Ls0dAEIzx7ETEvKhG9lvUF
Po47ztD5984oXpW4stjQZ9OhUOcfgA2qXYVQiwTdPNi6PkuKogGhkPg9v8kQxnmQU8os3wUpjngy
+67eHH8Phkh5xtic7cNSna6GBm0YC8GHg+11hcCZkxWnBn5JlrMeC/MU3tUq+eJGhVDBmqxXkOvD
muZvCkNbsV6HlfHLLvI3OZS3VLfds1b6+7ZqWCnhix8ypki7pcODDJ3ZTeod4G2O71pkvjR2WSbk
qqJPqSIag+jfk3wmT0kblS2Uw/EMtBquz9zcsuAnzZh6LycKnv6CXww6ms6+Q7Z3HRJjWrNnqlb3
xlNNvUKOK5fnWUcOUP3e2gRO8HfuZtmtwOhnDxoBhxi88EybQ7SYRFwuUa8OdlnnWU8taITn0oQ2
CQP427KcRAEJJ8JGIU/qoUI0wNCqOlQuAYUoVg3+93A4E1uSrRORYTCwvSJLeXqUhsKsREwgNSbj
p5bPkDAZduMMIdK9ZzcJfhivPUdDhbyhd2ilzzCaOAHi/QDtER0oscqhCLRnYxUq5EF39T2IlHdX
KG5yBmM7Zw7KQxJn7KyHuT/LLVj1UYIhW3tiJWbdsV6UBNmKVpseuScVWc6zzrzS7uq1nmKYaYq5
w+yb4jl226F5YtTcQCnKaR0YR/lEvsxuUNtVPZA/R/Q95Mhe0xTkt9iE5UuRUT2PMwankfSIY+tD
ibCtc57DnrRLlLODUAD+OeiAylaM3rK9aQo5D9SKo2zZZWDBdk01GOuAUIkV0jDyy/zSv1GWdZew
zXaMxTWySXVrY/kkhqqiAZaI/IkWnCrCVVAC/UzIKYlYu0VtbGqIoCb3p2pHw2G5W5PbgznXv1mh
CumQffJG/uvE5KA1kFeVbBEpFqo3iTHIdYJ9qnbSYIEWr0VXDQGfL4nN0hf62xhRx8Fas2eTcj8A
4uoRMcoeA4dWb6j2v7A0JhgIHDA6ZnbrNS9YZuXJRWtLkIURNhKbNK1ZpdNnc3QfdCuUV1FbUpKu
SsGwIU60pJ/Ke1f6sbzJR9WM8Mgc9m2i1Yu3Rxp8WsgdsLWrHwv2laI8pugvpx96gqaMlscOxKB2
DyBcrPg/p88QI+bSp+dLqcbwpZw7ZUcS5gpr+KwYXL/MdF6CoKecHi+YH8bnNtB8rNUz53whQrOJ
Q5IfmeeSeSdhHMykyXSEiwLnsw/2o/CCOnhajqwKlEuTn60Eb+KkUrz3aaNcl2pjpL044rPoW4I+
pRhPHjT49Dt4WLhhGtU+dYoGCmCyw/eqLhEDVN5vkXnWhPUtS9VpA1rO2dIqPqIZhtHXAT8ADpCy
dVEIPBEvOV7UMW8QwzhlNPp7kXFxoMCNjiCHoI/QZi9DkpPpYz3JzntoAT9YTq9IsScBKs4386ja
pLBCMaBVBWbBo7X9RKqzoTQPivz6ZNv930svTFNMb5deoNWoK5CnE6kWXfyXldf6qm1d84oL0rwa
fkls20gsojQ5Omb6kWhtjO5z8Nn6Dx8aZOBHTkRKsMKKMyGRpX+cV2QxaNEM46ZAcK91+JGki81Q
+t+GYEZo8K8M7zd/yu+5vQCBWsvuLcGoVGNIa/eSCTfZtkd7Li/oxbJigw+OEJr1+V7Oyqm3gFrK
K0ahblr+hkTEPfUVQxsXjzJ7F929awr4RaneaflUjjAe30LRvVfJQVnYKVmNNHB0CVmr++m1MhxB
SExcUuHkPkFodKfZQBUlp/oTbftrPFO+DRCAi8K9yfmJXSM5jewYIYSYqURO/8jZfJ211tX3lWfq
K16ONjHlerKLyfhdZ572alSW/9QaXfZKuCLgcW949PDScJsww5cyrpltFqlB872JW4rLJhsPvjrF
1yAxH3I51F1cFXRJwN2IGqdTVDJLydvd+GzQn0gN7Ljmnqn9nF1Y2to5xaFzpkuAWUV+eniUDrqI
UfLYNLBAaFBQS/3sKlW5QjJYi2g7Jv3F8GtsCITncrnLFnEDGBhXJgCaStkmo1VgNairU6T11NXE
MxCQ1IMKdBvjMQbpgPSrf3JCnL6+qWOqHjIMLIvK1CvGG1EBSqA5d91HONER6n6K4gJaeJ9eVQd+
T60bMzPosdgoyt8Kwi9i4KyPZcVooSSJbz3ZtV0ZXNhvHqbADI6DxSBMpmiQKt4vCq5EqFT4hM0l
ftlXPjtm+2917Twhe+6eA3dW3yrvm08f6bh8/0R9+/ulrdsP6UGuuxqgzjPRyOGmdhx7I9deGfDd
l8NZNoJsfKurfngv9DTceZHdnGY1gEMCrm+t0PR/QD4ChZLlzkY+9UbS2RmZV3yWMQBr8V3KbSNc
kmmfURQ9pesS/+w7euHoWKLB2Vq+kb2o8wxGx9MJ8LDcjRw0YAQ+oqDGblzmcJsgw69t4cyuZ3M8
SsaZNquAfJL6tRttqBojQ7zIrb/PlWY8TVRBSEGvFjqQPSTlcSWfyoNiAt+LEUPo6TQdHXBX+7By
px0YXhAa1ZStilKLv2y2g8HUDu8q6UdMMW75RIz0KArVXhwcOx5Petl/j0QBO+ehf+nxb1j/bpiS
/inTiZhVImqMyjx9ZnjxS7b7tLkV4HbvQpPQPuTq4BwixoS7vCD3u55wlkTO/HCMkvsMWBLpMLJL
5xZp7HFnj22w7K2r5kh0p7zvtQk9TnuC+9lW3CWgfKyCd/qsnr2yQzUS+Suw/lBWfs9GcGUV5Oyd
HiHIJxQ0MG3zWtDP2DV0rIWSuVxHtXIp6I9/dV3xMoYekLEygv5vEnGT6XCoIjwHkZ+X1zYMaGkZ
rn3xdN1/QMB8kByVfWpz8T3aLLN8QmNwZBbvHtL5Z5R7xlWP7GlVity3WbX6NZicn3EwVRs5pXcV
7POtETzahhMv1eZfmArLzRi6BLWOqb5Zbsm6FvlbOZlMehIqughdl5hTepMx3qDHrmqSeNaVcNSR
D54dW/k0GL8bIV3iSaxPKQBkLLCdsg/MeMA8Vh+l9TfB57uqMm++KnO5JQP5PStwiZIW9HNG+Ry1
0UPt+hvAGh2ZH4WHzdhWhFAFT1nDtJHE7WYngxV6IyGVPMiATXnA+5mVaOewi8uDYxbn3g70o1nh
gxXUryoF8kQqi36ypnll26bxdxLXz1IjCycErmXueMfcsUF5pbp6w5hNzhw20oS19iCjXvIa4Hkb
5uoOebG2MghEXWlSO0Bye7kvnIBMxLLidj/N27rp7d0QGRtZJ1cmDWqQ5RbqJTpl4HDfPGgbK1vJ
KqY7HZVJgAQLYBVcscCayMpLaP1bvG7RxbRrrX4eGkg6jRVD0AGfvSHrqj0aVOpxkqANyWgGFxat
dk/Jnj1DIbXLcBn9qiEpjQ5Zd7rQVo99T+y7eDr5fkIAGMUOrYe6PtZxUWysyEYg777WUUoXUUOT
J5Jblc5FN1H6IQMTJ/ywCfQofWDAXUvHXLqFLaKE1gXef+EENUy/eJADinY+AHCpEcL2PaWYPqg+
/SOEYMF3O6SSFIzOoIE7mk9kZo02mFK4sfEhMS38PBAjlXVfdBr3KfbMZdQexdlfxAlTn8nQrqlS
E1YXYIyPg8HbQVJud5NSfg2aefV7ko/gaWAF8iFfrjSHbJjcwZSQ9SOlVwelrX6pm9bdLLPGBbiI
wypFzj3mJxA20850yocymBG/0RzTew7bdTKR92HzC29MjCHbvhpnrkJUIx6hspvlduNoefnm1v4l
t5gX2ekMlUIAWzGbhytzTpT3MCt28Ww6r8CFxqM/IoLrTM4BzdWJ2Y1FGzJ+qTvHOOLf2jdC3+ua
PijLwgg3lcr+gAYO+VCIep5CvLunIMh+SNzQmPMnaicnC1XIQqrJohswspCxDF3UGoJIT9Gx0JBT
p012ueeNdxRpyPeGN98yxaytq25YTrKfCfgLOaINzXjaSZKhykAMmBmyfNsracXrEe4SrezWns3f
L7g4WN1WM1koXg6dTM6nm6ruT1lqig3MWJ+Kvox3eTXT2y8yJLzopG3kXnfa2emFXdYvSVxCN2qu
7KimFs2NgTjJ4SOMs/08x+5TDSjm3BecQpM6dA+zgnkEDdA/NBF5lX0aQIgUV5kVBsa6taJypRb2
d3yB9hel3FFR5l9M6lFbEFB+rCvD3eYCIK0kycaq56fSUgkLckf9GCJSXldO9ldv9vob4hPsKjUT
0T4gRs6uU4pHIVDPcpZ4DPk/FyVj37GRIjvi1rTj0zL0RCPabf3R2zSZH57yaOrWiCl2cvXMUv3D
mcNrMTTWK0y1fN8CbN7Ip3E3gLUFP7RqXeYvXuzyeQgsiRx54t8MgJubbOasKN7rIwPEog5MYDBh
e6ahSDoQia7PgZGd80FBSiKeRWVb8IZJqQRdZ+iqiBcUGBfXH6524SD88qyXyQjUZ2lLSxR2u1E8
Z58K0u8eoAfJ708ykhbc7vzE7BxbOZeGm3bNm3zUjOZ8D2fWLtOZupWSt8o6sj9jYw72tj2VpGSJ
mf2Uk/AuC1lm6jK6qgXhcwDeRvgbavutnjSkKZs6jZTGGbZB0joHT4vnFwSyDyMcxuugp3hUMvPk
MBx/KlVXozASs7wRx/1hiWlmvhEVK85WFG+k5m30EaK8z6myD+njDHFImJQ4cZFPlrTYCIBVLIwI
Ys6SNwTDBX2XnNES4PTWrYujercAY8s9iOeKCZsBs9uCLiLP0pisiy17+beKPIFTmqIRJoe4eXJU
45VrkrFJO3yQ8Kc9yhCtP3JZm7hkMADwHSO+g7FW1TcQB91WahfglwQ7o82HTVSU7pNP/QwBqY/P
DvlaccMgXN4XSsU/WTPQ12DARO0QOLbOU+NuwEP/0TlnNRzgTgBTOflR9ZEJSuKA2tLqT8zleih8
V9cZ2Ocaus7ZPSsbhzbtbpEs1nXDjbGPj0kDGVs8CNSCsck03KnjTCpokwTFzrkmI7zttvKuBa7C
jRKOFNslI74zTjsGDGwIVo2kFiluRctyHjdFSmaPdCFBH2sB37gXgKQi9hivktQIVjUzBtn/U7Qs
O5m2Gq4cRZ3ftCYlFFJ5Uruba/fFqaLLcS0mpPdAMtaxng9v8hGKMyQyI0CiRNOiy1CPz4tORonV
7JJnIQYb1Y1vipLvg9boWV/z5CbmPOosSD6TY1e7FBPQulcyVJXlprby4dMtQoI/fMFCb0YuOHd8
jmfMS74R2GvadMk+qib/BTjAdhlV+ijO+/4pqbTunaVU2TPGSWH/uldWWVTdQ14eIG8wtgyCoyxh
G5VGkc+9fh9N3hnsr87EkDGVkdMYpHBUKGtrHAIDYe/ShzoCN6V+0RdmGFTsl15vhf5Zu+sJBbzI
g1MhZqJT8fqWbTuAv7IjybRzohcah8nWLDBVdW35Qoy38bdC74v/ciLUUgbMSmLeFVLGV7prlu9l
6KRbF3bxUTb5uflAMrEg4DgtpahpVc82EcObTE5mWAJGtrzB3beDb6Ogg0FJrtc1eNgBrMyxsckg
UipdW5VIqCTCbBIRYoZpN2gH9E0z1f6m7HPk7Z3zWCqWArCcQk5IghT5yXXfu5i/sq+nCE4lXcm5
A8zADTVaRRm7Kwfn4MtEHUlJN/+iM2ThKSLRQzRdL77nRKtGyaZTJSz/oiY4qc30yypt3HOkW8jW
wNA6zS1t2PD0jQl1XlTCblzkVxjFG4hg9KKtSD8rzlwiyESNHZPAyLU4v7S2Wd9yRmIbgnDnbdXT
QSvKd8tCu5TpmrmJ2ja9W80rRk2wHlUz4QZjKOHp9ZvC2G1fk4STuD0S8D6/OJPqn0JS0Fa66dac
GUDGpWEjd9NmeRrPj5hMk/uCrsgDb9v5McKiRtt2An4vloWwLyhiJ/c9mtwGUa02bJQ+C9B712c6
E8pTmnfto3BQ0tl9cMF/ou77efqipaKmWAbEVGgxTYiCL2nz7DQmhn8b6vrkGmtmTVmyQuDZdK3+
q4qqb50gYFX9cG4szXmp/BK1sn0YppJhvBjTp1q693EUrhujry6JW5dnJqbujngDddtC40GeMDYX
vxvadS/sqBpcaHBdG23K4++arX3zGD99dqOHhAN8YJ5al0h0cQJxcCcSG5Vc3xQhGtrSbcxbHfKv
zknwEyqRvV9WO8z27b4aIBfQhkgFhTF+UABkXaMeMvQJeMpp7jpZZLyZPt0PFOOXXtD3nJJGozzz
HOP77OTPvptWkM9FHwOzJR31rIRgIBxiQa1ap8hRron2RhvDuUvQxKBiUWky6qFRqZs93UTkdHJM
rmZQr/t8TUZLsk+EJiX+y8Epvht7LMHLP2FHRGqNc04L1Sycpz43u0Pi1z8kYKynIQyNNR+35WBU
iDR7oGR2ifRNMOqqKFThKhkH9IH1swKbdquUzYQGCOjuwqsqUmTqVXrGWt8dghogiWfW35GjI6nD
eA9ys6PTUA3ctEwzOTSW9y3osr+k7UzTDZIZ3MKiAeXR4g8QkYb6o/KJVnYUFOpMqjqgoujgXIs0
Db9M8qdUc7/riv0h1ZV15u4q1H8VYrhjxSSEVrPl3eQ6gVq23aBQy5is5LSP0YywluavhkkSdVwx
nBabxxlxxsJVTO2gpN8GL6pVcF+gH5FW2GEQkXMZgqK6bX/B6iP5j7T7BXeE6oSRAxbWzBiZQoot
qDhoSri2uRa/+aazSp+CRnN+OQp30C6pkQHiaV/pOFKNVRqwcKk6PNgqNKYfdat9n/ntcgUjmrbD
RTM/La1ox3KDB6dI9ptxzrzcFZgc80NFbspmRhhS9cZZB0QcPul1xSTX6C5qpO0rnD4t0kQ9YszV
eOuQanGcfmjWaKz++Y//+X/+9+f4v4K/Cuh9U1Dk/8g7QH5R3jb/9k/D+uc/yuXl49e//ROZtuvq
ludYpoNzRzM1g59//npEecCf1v5HqlSTFlJ5bzwWTdHTxWGJvUM3p4O8l6vp/EXWrnkkMeZk5T45
bpEy7zs08Yiuxn7lmH5+jaz4Y9lZRA0eZpe4i01VkAc/AO2g1vU8EinkGx6hDA4ZxhbCuI2N1Epm
Dq653v3mBaj7JpLXUQD/C9fBclbffaA80+a/eePqf/LGHdvjrqNbmudq+v//xoF7GYbTs/mL7fov
+VatWH/JCne+VCn2ntrCcOCU/nC26lfTof+UpDvbIMCxsPm++0Sdz714rS7rbKeHY/qcBWQXxEOw
w1tGQloUHqBSdjdPi+yTw7iNAipxvvXR+Gz6bOnLYK/T7A7hAAT1/r9+e5bp/Yf3Z2kqvDQETIaj
05Gyxc//ny/WDe0xtyjvSRhrWKpEKHVUKerWGdtwHdpW9RTUQC7ZnILp0d/tHFN0ljSQpGp3ww6V
xBsaVNfehQxFCyreLCelX7T2amgQ4ipjax17kqJUTKEUEp7/12+ThZKrLwz0E9pupvYSFBFIhakz
DrNaoBQsvHtmZhf6svp9oAWuDGGOL48YnIpmZRG1qFfDgFmV1jSb3k/wSIjz0sQqfAqMEk2XKO61
IDyryuzfZRdEPDMbBv36fESPmNwtFr0z9ohH3HvGXR600vmKhZwjdkxWUG1S32Uvin3HveMyeRqL
3t7LZu9oxPNGvn35ichDCHE+i0Jm4h0AQmQt88/O/kHVzQpko86Xn7AmPmYFX9NpqN0zy/OPij3P
s12m9b7IUuvg0R95mdExFOGdD1t9yAOEl3Htxxkuw6LSHuxl1mpXR7fUm57R/ejn0e1g2k8N2Gsq
FQsyf+HfQcl9dCV7bzzYeJ4LIkHNTJ1OSW69+pZVvHhuWr4YZp+jJEiDs3yNUjs6sbeayc3gpx0U
BWhKzM8JzPtGo6BGGEhoyUktsVcuyoWogqCjaMp7EDCqkvcVNWlbjNoCwaCFGgQzboesUTU7vLq6
yWLfnssTJ9dVdvz7KupuBg0k1QNq7gDwTUjFOqJBYPo6V8pd2ueWvQHzcEZG3JQ3EG6ie4dm+ODN
xW1A+EiM2PwsR0/gRvqb7HVEmU1iyIQGx3UUStvQCO9eFP4+JL52qqo5uliTkDTFyXiAPokpqBjR
Oxr60kUDCdDBu3KLgzy5Zjf8VSvK0xBn3kNF347GAt+1aI02nYVDw+utVdkZHUnlgTAyMuaDy5rd
Fe0bf7x5bkG/rwuYSdu2iO2zzUdPf+Nfj+RrLVXZDs/J9+WHDWAogtI2KilAyA+ocQib6o7KNPL9
zJr5SK1PWeSrfp3Scok/09DzuSHGNF65akv7w2X+g2Q4Cm6hXTS47pq4P1kBq9PcDPHG8oxsNzUE
LygaXNUWlB0ggEiEiyXFXqqSJ+N7yY1uqL4Vc48GkAvyHrvBSxyHzipMfPuLnVRqarQArS+nbJ0j
Wd+gSZCcRex+dlafdScCIDv+TiFPYyL9qyyp0GKB5pKsWkcd/upmpg/IBg4dmIrXJlW3blgaz1Fa
3GORV+X4FYhi15k3ojF0rYEsX/1gOnn2YDLYtHhJvG6aqbWjrI3PrT1Yh3bOkfmjMxmsRr+345gd
HRSGm9KCyZ4IfNJQcYNRa/iIBQCs3/iZpgzxGIvE+6nvgl2vAfFIG8t6Lb0UiCd1RdfW3tK1DXWv
2zgwXWSpxe0j22g+0po4UWOiu914JQew8hF4Yv2k51zKGPdIV0MG2KPXi6kg51nR93VdJ9tZnTE4
FJ4zressDd7cQHkui0/Z9v7jydRLfYYTgIzx3wUiWNU0nU27xEn6IWBA1Wl2pHDdRrPMvsSDwi9p
c8vcmRiC5KbK/W47FnQwx7ZDZGsVz4awFuTmGO21HB3EULj+c02f77ktgSrw/9SRql/8aJjP1L/V
LoCUTEeFWJMpiyZWzVq/JIpNOpmjLg6HyCZ1y42th0R6zU4frmB4VStTzebT4A32UfxqPtrctYyz
+HMILeg3NlHAO/lan2h7uqoXYzSag20DCSAsZPqB51mQjJr4VmuV/aLb47GvnPI62aO/7uwOs/D7
YOB57dMoQTtlVSevrrQ9E1H/brkfcfSOSjxaF9XcfVse2fh8piR7Na3Z305VTAB13TbHFvkdiaIU
uPLQOf+XsvNajhvZsuivTPQ77sAjETF3Hsp7GkmUeUFQDt57fP0sJHhvS9SENBPRUc0SKalUBWSe
PGfvtac9zjfGYHW2WKdtLAkvui0ZlOLMFmNrSgwkWIZ9b5H9Ko/4bjBV+4lQ5DWj7OLYAJcAK4UI
KrGd+N4huozmZmreOK+j0wv9HT0w/Y64WmWrNIjvVLt4iPrOfEQwoo4aOae6Ym7SqljiAnFwvJDN
QXrSzpROGwz67NqOkt042xyIQvEJxuD0XJO8y+wqmDblAPg+7+I3eaSAR7YcuA+hxj7uYTtmJa1y
vO6I5KyR9PLSaP0LLukQFoLdbalv3R2S4OJY1bMIOrT6XTaUVAKz/CA1+jdL1h3uK4O0WG3fTJX5
IInQwq/CY4hv82Tm/VspWtSzpDsvDUS3VdptFIzA34vO3Kat0O4LOL6Yw0VwgDb8IHHqVmldHc9/
+3dKBL6Hh9Gvu4vEOXVdm64RmXa7yu23QdT3j0txarUDf4weOVd93qj7sgEMGYKCcuzhblEuYDGx
dgA8oBPln5f5v60W9ovwAOlD/JJbI8fAixcwNVX31MxNfc0XxQ4Bcb8qFvoD3khFgSBSmuIsD9lF
W34Pnk2tVF70QXD/PTZfs9mGhfYG6lx+shHFr61Zo2z4zNdFmG2iLCP8daysdR671cHJiFteonxT
j0zLAaOJn46Mnz/LyHL5MDcpZXe7CBjMSO2UqcFV8UzybNr4U+iG/sew6R22RZJqHE21D5EbZw9G
WH1QAA492gTPnekqp+xlofqHClzTzV9KVM22DNWxVMc0NdsWP5eoSoBXP+vgSqd1NZ7k0S2Bm3IM
bP2+bYtvJbqPx9or0kNq0JUPyg6iLk37c83Z+SicDiwfelDCOO1raGBYCqy6gy/M8P82zQ9nVQud
5UsznfBcy4rFiqwn0ji9vW7NrGWnM94H2XDQmbiqqd8TVuOX9x691ZWMoUz1h2lELxJHGojvOZRF
7zkEGykxqC1m9L1hAW9Zap62ZHiFvx6hp45bcBpKav6cxotH5h82A2APdv4lrwwTWJnQ7gY8rq43
RwvMg2tPwQQbDhkk76iwHkKr/R7bAZPceE7OGQ3o131IIAi4kPuErIGHvj8LKHlQB5NHuTfUiPVv
cZ6fHEGsMXLA/sbwibgOOeQYW2+H5BGqa64li7yxGINrUBYKZBssfbJHHqpMwDRqlcX3VvsdUm66
Ix8Nces7jZgaq2HSMeuN5YPQRL0FJveIrFnfgfZpT4B+k8MQNZjhogqjcAs6AGRLscp91NhqG4Rv
mAvIGU1AzW31WJxTl9ARvNGM6hI33wVTeVcV7vChy7ZDiOcn18PsicmD/+jF7yoWIaU+e7WT3IHA
sN7UkNj+eDS2X1+fuqVbhs0RStNtbNavjoicX3P8eLSwl8KUcfCnRVIVE9SdVzpSJqOACW2i+FxF
kaue1a6/lBaeYTg+8cbslfbU2ll4pxO3pDbJijU02Xq+nYAvUYv3w9Ckqx7992lS2tkTPFzlg5ZD
vVA0aGZ4lVYCuNhKgm6aNDzZhbDfR8zPtznZ01TfDC1VkLRE+xoPS1PBV5TwvTVNBnZgprRcC/lH
CGGp6vkfDfQQvMz5xIYjsjz5zcu1q9Iq60rhXuIyfmcTy7z/W5wRmiRKGGUC5D9YN8I/G6CdjI1N
ykeXWWcJiE+jID97kFuVwEHRA4is3LbxRPIv5+ybfJgMtha6cTjsqRo4QU4AxYdG0N1rJ2Yqz1IR
IA0dieO/U1rvTknSmky0NngbRzVxNIQ/yAHCpGkOM4F0S6blIWEcFcSW980QOAOJoryJwrFXnpoh
Ryf19p1NviMps160ynrsn2t3GPkY2ubLordAXFet5cxsjIrp0g0Gu6VIPw0ClSUIA3eneY1GLgBK
RjOFGGMVWb90aYfoLd3s/mb15ldIhcphwmazcxVoU4NK4lxbD8pnmISbNFTSGzrnYUOV8mxw9z9g
Op/ubMeZVkZha4d2SXTOYbQruHX3qqfshtx51/eG/bR0ybVEH99QX7/424JWOyp0N1Z07PRj02vD
1sfkv+Hofycb2lJSYdGoK/GQY9nTs0X/X+n4cpQBobCfhHeayfzQ1M1k76T6fcgWe2Vg5tFe7Jl5
yXqidInpVlDgX7gnv+rRkL5N/Dzf+lxgqzxtphsv8kNSasnZtvrkLP8CL+xIAkxFjmB7iM8FFjhR
qkQMFnBQE9PHdF7MvCTTg/ZbG2cRRk9l6hu3xHDfyx64fMaH8KEIc/PsTpg7HWUi9YJYPwDldXEC
msAhKQqZo5nuXNuFnxwgBga5VUg3kO6M+hDs0DQqT31WmuvRL5/qFDVH4SSIKVgMz5mHAsjEIi13
8DDjl22aonu2Ee9Yqkisptm0YFj2B5ITMFlm4CYtvbloLTJm8z6tOFKRTKvtXrye5vA1lzaEtp0+
AvzpPjv9qiVT83NNRMG2MUvqHfRQ6IJF5+2KClHnMHe8SIKcbbOUVPKpMImA6cYw21dhepLyongI
3jsapavhFKS0qaj8F3SAGJyLlOioscB/W0OLDMYgv40k43UZYY00as6SMKu0//pK/poTwQdcNHNG
yqnWDgvI57ZX70CZtI/LdyxAYgdvpp2lU6AfFhkhdr3oUcRdBpiHSBGEwnPehWxY1zIIo5kwoMu7
FXXNORYtmvMy/aJX3kNDk7PyLIKHQTtYiJ2J2ZqpJrQCMf7OX1UlxacSq2R7qLoFL3Gq91KQ5XEo
xWRn0A7hcQ0dFkWrk8XX5Y1oLOuxGKxp63DeXmnGLEGBrrYyPvke/KI2qE6GVTjgxtq+XEspTxwq
YsNxSN1LkUFEeu1m6AN1T4Zdc79IQCpU5yuXEufgpcO+yjvvvGTeI879IrgkrbRLt7LGkuIkdEzZ
ixiHxBsWTczo577NHikYhmuZttfa080T/kLt5sSjz4pIGHGJFCbtNfVI4kPCfRILmOIjF2QZ+sAL
Q1+c5Fpv9KBx5la4LQoUgCbQN6kqyvvhg+yk/L6ZaL8u1BwHDtbcKDYNSxi6MW+UP/YS04pmPl2g
7aIkK1uqtVmy3ZnvGEyhZywz+1RHnlh7CDLf9UkerDlaOu8zNbtzMfInRamdo/mhjRqNg+xjqk8K
TDRE5gYNn3WUbpeBezw658V45tiju/aJ4UMCpoqO7k0XdEgTPTaNdt7xaHiDpKyc8Lhcpa2v1wuL
WikcxO6JL4i1VImdZsZPmyMZ9QMSK+NdPdh3+L3dTVG4jLHFaN9GIBFiE3mAJxp1JsNEbPHyO17K
Peu7+OdNQteajtOIyGjHMqY1Mgwo9Tc5P4hkeNY8SUCazokucYBzifbz7z8JzXpdk8wfhWG4qlBN
EOCaqv38URhhL3KY2942Bji+cueMQ29ONhTzg2P4dxgh9KP89QBo5i2Jaw56Pg0fzg0Y5JnSH0ec
VGfD8uKDdD5qfvqdEQDKRn/AZK6i1pBVSDW6FSejuOH0kcQ+Ljxf3Y5Iiz2cFys7xecgD761+Wm5
C+kd0WFINZzVOfdZVRDYoab9965R07MADn0zfIQVbpxsoLVM+6CrxJMeoEaFv91qY7rxrd4lE0E5
y9bTRFNRENVywxG1rT0c8LFiiGM5jcpezq0Z0FBdig9d1RL6onkeZ9EiP5kIFEmoPbhN22mHzCan
CiyC2n3trH68uGgHjTbp0AGWApDjjKxIm48ZQt0NUDcGL4Vlf5PfhFjdLy5xaRWPhiw9ylK4Tcf4
0lk4QFy7geQekltEuwW+W5xSxSrDzaSkPKcBlgypZCnt1Abe5eVI/zmlZxyHdt6sMKs5kmyzwiMZ
yenpwzU12dla49VYXc1pHdSQR0Wi2zvTANKrmy7niJSbvi7sFt1W696lTTIPV8ZtSOP2LhhRDJYd
6aREr/VbLe93da32C34X7V8FSnWWCLqiO7god1HzIm3IOk6IdTvsu6pP7oVNA5vlpfiY0PC5yFOB
4vox1dNI3TDvtuR8ah+WarOeyN6dhnHYprit7kbH6U9RWetY//zxkz60VMlzo7genUdF65OjqQzm
gx3ECC7DWvmS5MMalycS02rMeTmaRf5J1e8s3/i6NKBVusbb399IuuG8Ku4dYQvTYUHTVeGwfL1a
09ouQfieN+Mu8DrYDIh1Uqaway+fgmMWGB/oENhHD9Y3Iz/OFgogyAxhzjJvYIy/0yxy96yii9Zs
dMO1M7jRKsYuz/p3L403rk44O8qga4UX+9PEJbqauvhs5TMkzSEU1tdodgSdY7LrIb7GXJWTSdZb
+0V3XTOPzm34P5JFge6+Py3XqhiC4TDKTa3AWLmOK8vdWWYa7fMwSTay59Qidzkuvb86EBAZAAPu
8hZvQFqjJPZ8X3u0ioYJL/mcZ81wzDN8CObyTXDupFlPxDbNemNDkKBC8/bY1mF9r6EGcRq129t1
xMl2bsiZPd6QJG7uEQO/j+nT72SvVx2s+GBb6lsZZaoOpONq7mQcm9hu35YtmkZiottbkIc0QaHC
z5l+SlS0ewkMVjo4cahrzJ2827qYuYeszlp09Bc1s5apggJg7VSVFdYOcjRPUnFWVHPMamFmDPhp
8+vTKO7JU9kWJMEe5Pni71ifhuC7XRM4IxtRL1bLjdG0HE/mCVOVVEQP6uB3nSG9KI4Wv2FyEK3E
ZH53fa3k2Kom67Zsc0zwznvgOMpNr3C7UoBuI31INoGb2WRsP9dTULzN0Ki2DuG/Sdx/k9lxXhE1
6zGD5z9rVDadz0ylrXIglQSp8Db2DL1mhUFYUGAun73dDc0q7BOx6wYXhuT8bdXlTL28dsuOikvr
tVhgIDxIT6AZZffMWy5RqKWrNkMKscA769gQBxosvHU1jqmoMUDBRdOuMwIQEHIi3hPOyxy+BG5u
0h5KcnZ7WdcS8FaswQtmJDLb/YMwGpjcUxt9jVg8TcveAjFY0TXHVcMmEa06xzcPESqP01IOEm8K
O8mwQbuZxWe9KLIVAkSZNZX6hX6R3YoB/LU3k3OkaAFdDUGc5YhRei5Dc63pML+GRwWnRui3Vyn4
Y0tXrhDxahsIUzOrIZJwBENUxNeo6Sjyuc9I76iOVqPuzTHgro1wYHGqavZR1+ZnltKXB/TYpDlN
AjwKe6m3m1Ia4jKVtKyhHUVVfSCNAtxDbQQPKq3GszOGx9QforOFPG9T2sPjsuyZg3435WZyIpTM
uKVBbl5+v5SJ19WZawE9cFRTd1yho7941aaIEas2pkYO+fLu2gzVKSWV+OIFEaqFWSVemijbAwIJ
V8RPlPdmPXqYtUnhmpLslLIch7NmJ572aNJcIunmdg+Sgf6QV5pJMDwRe6NH8llYCpoZk9FeLd75
Fb4MOK2V/8QCmK4xKPlPw/xVpPs2yq8a+/RcJpqwqofZXdOH3j1oBWZ+herudea7TVKEGChprHcJ
CEimeOUuaL1wV0fF1h/pHccN2n07fehCR32sMTh7umbf+tTaJArUGd97DGOjuNYiQB3nlvtm0K1d
EHHO6t307Vhk1jprEPzNl4Ola/gd7Y7PZ67gibxAosgoW+TlVZKbPU/5TDjHcIxL5qJyvKj0aUtw
QEr/Gv862cveQV6fFedJkn/t/A4qiKN5n8LSFzcqBvGHPukvk3yXLcqyZ4a5blqUqq8+X2W0HMcI
imq9TGZBcpZXwBPewZtqtspnaeCTD2HUAlqHoZO7ftXhAnZOU1iFp4B6dpUkynAntH6moFvG1tCo
kPoJQaVSE8vFaFfdtBZUogQMzk0hcBLGAEnh3nCVYSdNk6do091jrKAnGDxbfedWjCcirSfvnOnn
NhQKU2zEzbSMpyeHq+Tm5eOt0PhoMoZgfA7jxyaYpo2BpmhFNyraBn6gXSz/fT3l/n2L8+nhDzfH
L9u8TUmkGkII13KFK2YZyA9HF1MPsgp3W0Dp1Ob7BYSFP9RetZSRpBLWGwEr/RyOaQKpL7WwrK1q
UkP2bgFuFXFycpKrMwdQm9knEc5YMdZ9GReP2lC6byPP+YDt2LvK72XBePPicZ+o2tENp+ZTHUEM
Gss8PQ9Oi4KuwbgoZ5wt8azkM0EumiqmCzOCrR9CQt06B5/CvK5HSl2vvVqo26X/m5em/abV04sY
u+CEo7Z9OfcEthdAmynmUDYqXzkSHFUIFLDEH0SmtucX6Y1c/8yO5LJowjhAwIROciTaHldT0rVV
WGdPC7tjFkUkT3sqEzH71E/FV6033bMhcox2QHKtELfoPcl54UHP1TNjM3VnMfb72DJTRIlZp7r+
Ln0jRxro1rt7LAscITg/y06tpgXZvjDJWIxV//vvP21nPv38qGbCx+Womuo4QkdeZarzUvnDpx1b
A1r4Xok47MwkZCeJ1TuaVVg3B7jFdefnp78fPJxqeu49F1rvXawO94ZG17OqUKBtUi1yPpgMg/AD
EW1MRPQIxl7FboM5U1XoPfeI3BiW8fF0Ed07TiLZoZgjz3RbRFQaCfnTM2ep5z09jVWFozJwr/Gk
DYeJSsGq8ZgUs0av1Ch9gDYd9cDEdFPAJtx4qcLRNoydI2XFGrXuwVT9/K4jy5cA8HragyQvvjR6
NWEitlHChOB/qmTjzk+iVri4cguTpK/q6iexe5GDuR5C58rzEnvj9E6Ec8a5LBU8rDFzp6r4uR1d
/6KPRKaOtLqQ9Hqmgd8rjW+//5zMebLz4+fElmVoxLfoqunalni9pAWNN7aJGVLW5FG2DmcBXDbZ
3IHy4OkqtbWni/4lsKJ2PU4z1UAo1lHoeCkySORRlRfYtwXAIbgAJ79CKxdvWsNx3lmomOmtuAzE
kl55N9j4xuJYkDeQFJs80kOUCu24wToPcZ00GECn+CVoJR1rLulVk84Fb6HZ5KGRfBdTSG7zcWgX
R7LOFA5kkLD4fDkntUn1dTAQD+s9AJTSe8vH0Fz0UaEJPj8Nk0j/g65LE78uaC6iPWZxjsobaL8e
Sgija0iYsIvdUs5EfsuOqX4xCnT8LsDErdbaD+6c0il5uP5AP9rRho54v/mKGwtBVm/lqDvU2e0a
m62+lW+6KIm2lKde8mzjncwNLAXBRMvfUyqkkQZOK7jhEaq7isc8MnIfUH/Wd8b8MBK3l5NI1ORu
cVNrfbwWjcIela6qNl2pIXdhOYQlEZ7U8LKQl11X+VXh1Yfagaddc1qm0WC3OzbDYbP4b4qEJHB8
HRyCZcGLcfuW6c8CN/8O6sqwHWebf9wS+dXhGEYD4067NNH0zSJ7c3DW5lNontMi3IT141In+Qpm
q0w47b1wNcg0Fh0fMjuhBc2c+cGZg4OTgX49YbMv5F+mb/lCytHLTcmI5ypxS+1UHbRZR5+Dx4Ng
P0tfrElPeTuRDwRAjs2wWs/75oUNSOwdGaukZzpZ370armyg/uu/zzehlV41hAophrEHT2GtCGPz
famle1uLMY9rOw80N/mr+FFzZodeXyv7IZuBEf3M5S9q7dtyHiDbgu4yfgRKgqDHc7D0QqsoBlct
u6BNFa6lfqcSXXYaFYqb2Z2F/344zigIMktKwvu+iwAMA/ZNFesck0pHBMbamqXi8LZr5GiTdrBg
Pq39zLjI3ElFKfACoVhdCX8M14FLr2WzhFHOg3L5MzKlsneKbrsELTto3U4F43JVhDi7rfhCaXLL
kanJQYbmYlItMT4f0jTaDH7k3KRup9ASImDgoe3CY/lyvCF4NdzRvHgeXXLb+rkoraI+PfpSWVUq
zwG4n93SQ+0wrxgJ0l43JXBoYHK/9mnibkdCOn2IfhdLM/W9NtUAK/4kQ/11JRQuIwSbQtFhEq6+
vp3DKWB569MG78mkXP0gGR5K338n0RnCMpTdRDEboD0ptPg9qymYV6N7sLPksZKMGz09mx1wn6ad
M3r08Jwyp1uXevXx7zRntyvE2TWqTbucicy34BWQftOillUvoIHwZGAZMdQqPixnvH7O+5HyXB2K
45XjxBvZWUak0+VN9L5pfVoBxfTerbxrmQRvZPtroH0CRwtyw6EvUm2nmLAOf793WK/3eEvTaTy4
moqxwHbEa8WyqYAaKGsrJoo8PA1KjMLdwWmBBn8jb8IaBdMZfebnSRXDefSN4GrVwQeItO5NRw/r
ROWdbGnJB6gka7PjPCrA5+7FgLTX1PrgTj4EhRPcjaWBxNJk6tPJnLYxSM/FVJA60M5f5p4e78dZ
0bVQjmxDpxcI5pZVST/JHlgR9O4mcLz25DI/31a5CfsDM9+6rchI69Xt30MT6rvuEtC8Vme4iwvg
EUnl6KBSwRzy+zfyl0uPNxIhkuboLl4edpNXHbAGgIlFVZFsx8Z7VJgSXUv65OSq8FVYt98SzS/3
8pfkNy23MnZRT9CCjMX8+6F2S2Rdloc4aDbwkK2ILoiGRht4N21WBMkHK0WgqVLhtjAwTxB3lavB
VGVfa8BANGaailXsasoTJK5ZZa6szEXKStbKUbQoZCSwt/V8a1vWSb1F1n1EYac+wBMSG7thJ4qL
zNxoOFcesxa8We803WMf2N1Gm/B2//69c+Yz108FjGEjbZx78BQy2KtfFZqTC22hTg1vTYiseaL9
NJ4VbRyZrPMVakZSRdAWLFuwSDY6R5P7pIPtS/eu2rDpejfsL92ezhD95vlprpX9IU1IhZfUF8WG
FT2Z8PDkU66EZlUWpVJtKc9Aao/YOSRYeDD173Db6rOSZBVM68xclz2yglHR3KWRo09AyH1DeTku
GPlem51JvWKcq6Gix1za7ywwarNRmYQixU1Wpg/uU0IT5EPsPy+rgstg1sqTNYHyFMVyG+vLECfu
UB58+zOQiVjdl1kSIoL+EsQwJypLKXeQWzSu9Bn0JjLNXmux2qwluLmlfDkjSSjP8qn8aqzvf/9p
Gb+UmyY7h2FyeqbnZdPN/PlY0KbmgACd1BmyPMyLypW8GoPvKkigXVGQKBjGkX/OEa6Bxoq9lZt5
3Z0xwLYgDwXWQVc1SKExYCB0AKzt5uIgn85w2AAhwtZqeu+MDv8amOFOvrlSe0cHkd2PECtR9NYZ
RGH+doqScGcZyWXKyPl0kJBygh93uD+a+yCyw21h180jBE1o33Rq/nDZmq9ND7OexXSEwczfQnZl
vnoj4mFs87AjGjbxbJIkOrd8oM3er9zSNejetseB8+p2KEnokGLjELjGqPfROZuq+mJe+8J/38PH
+1xP3gfHoglsJUFznJ/RWcjWZFANqwlsFKLoJkGBBJprhdMdtUxLSLTe5tGmaAtvGw0tBlCdi1r1
hjfBTCGYxgQPMEWYYrYflE40px6UINIl27v49DPQNOV/6A78sgS6pIFxYrSY19nYX+Tg84fzYiTI
gbRFary0VmoiqKQSK6auu8qv5EM28iOR0o4rneh06deRNbN8MIgoXDkYoLYyk6O3YwKRFOaevfCv
E/k8K4v8SXhZ/s6jkLsxXTJOS31mTM2jrL4Iq9uktelc8YrcaR6laoNhmwYUEWUBg1JIGmITd3b8
hKjk5XqaAxM1CmpaKmDxLbjIa8JLnXVO5fzQ2kQP2Zjt5bPR1tK7399Tv3SlYKFw0MFdMu8cjvH6
raPrE+UeEYS7wuqdoxSxL7KiYSLKpi6Aly/K9mi0NhEEifUyTIEk6mowFyVgS5/DL5nsqikmB/kr
YOLUsx8fVabQb1Qz8DcoKHat6dKIHZ2rLGpipeVnoJBHzDRwLATNOK6WEbFQy+g4msOB7NpehejR
x7e8UMlqiwB6qG1kYXbjvupV03jf4+jFrWi1MJQw/bEyr7RU89F0m+1nj7jCTEMmORgT08es7P9w
lLN/sV7Nk3TDdrBfoRW25M36w8UHk6+0GPgIwOfHCDXjydW+ZlWQQCggdR4SCxlpqN3rx6GKO+aq
HEWHUDksZ3ZOYRsP3vi9YQ/f8HGP951uFSdT1C5lHETJ0WvfpFpGnLKV5XdNPx5ddtN1p5rgHmew
bho3d32beMdA+s86mFd27lXbvp1IcZ+5SsuaX4w0Bv99ZtObmDjl0dFWHN0/IjlikFVm+UUzzfcd
Dpa1gXKDE9jAZzU/1FUu9rBKyeTUCObWG4LmSoCVWtZEW8/pzTWAhOmWTMN0w5G1l9rXKSwfK9GI
9XIuSFq9vcr2ORxRb2dDN/nDwvhLUclCoJu6y9hVsGCzSv68Q8QlYEzPBDE/IOtYDsQNbVlGH0ff
CYo7QWtnV2dGcddboOejqHrXRzPQL5rp73nvfikSWPfGHAMi5L6Y6dYctMjZMfS7k/TuFlY1bGLD
jHZuJwgPMB3toAIr+0Br+2BlyrSNUk5mdWIROkDQ6WWaH7QCvqMPg2KjGUh30mZc5lPTkCRcoeYb
JFnIPkjbG8vOXU5lyzUi6dSjnXRrXzXo85qwWpP+jRYH/NgsL5Zjr9+vC+J1eU4lM28ySO0EK8Qv
ol6/cX3O5HOm6ITpBZ9kd/A6TT+gXvlSt+NblDXuVbps0icACrDHhg7KkaMfkPGq90Gsm4QAqCcD
N+mTqU4+82JE1Z2b13u1wupDl1hZNw6ESJdR86Mf9P0jFoBV6HXiXj7DB50eO7XaNkbwFPWeQaJd
bl7lV4Bt+JBjWkB9IMpLD++iGRQsGZG+k72MWmPligPW26EHm2vT4CYXXNK5urBKz65oaQsF+WOG
9zQvBv2eufmzJcJ+23ORXQ2hkIiLt6arCD8aUL6AvuyP8gQ7NAgBi047Sw26MwobBVLzjLCtfnSa
Tx18ws0wQSX0iT2FLZSdXXUAG0v+6HQUMaHEYPfv2kJ9WpR9RtKsRnyjvotqGgJ8ea/mZfL0+09U
n6/9n2pdxiK6jfwbMyGSE7mO/bBOqbpvjEqLRDKG/gwfK6wvVV1lmzYmWCZ35xDlHpb1ODjjMazj
jvyrylmVaqvtrZFpYmpPRxWuyqEfspopgXEe4tE7haNKeZTGKTEE+BE6ai53nk6kuaH/od9ov26a
cVFqrm1yvNYNLk950f7wT4DKYGH3nboXz1pQtCGt9UlFc2B2j/JBGTRlVfmtfpBPyQ2e7jP9qZ+O
oakG+Bn98A3THQ7JXnNFfJ2tslqsmloNbvKhdytzD9oz3Zhcupd8gLYrUsfd9r5pX5cH/JgcIuGo
0Jj1HhYZHWEP02IowX1OlyIu251WN+621s3+bMe0j+KQTLW8jMIViMnqU6yW1zwczllu1jcSYor3
Wn5z1Cl9sqf7dMywM2bzvw/ayH4qe2AMGrPNrHCry5BjndbtAslWpdMPoC9yX/tBvbKnisDlWdNN
4M8uQC5+GeO6Jo+KjpbV1getyY/yuvrPn7zHtfQif8mLEd9Z0Lx6+t9v85T//mv+Pf/+mZ9/x39f
wy9VXuffm9/+1P5bfntOv9Wvf+inP5m//eXVbZ6b55+ebLMG+thD+41wgm91mzT/8lDPP/l//eZ/
fJN/CkPFb//86wuhI838p/lhnv318i3pueZ08m+L9vzHv3xvfv3//OtYfUues6+vf8O357r551+K
/Q9VVW3VFewN8yqr8WehFpi/pan/MB2DC91EnuOajM//+o8sx9j1z78s6x+GYFjj6DZOC/rT/K46
b+W3tH/wo5rrqEzQhWk41l//+pffL2vA8pH9725y7WfTsWXaOHpp6Mu/Q8NU/mra5qae0N26KYgJ
ULI3PtqLIYBEPLHgHnzaQufcrY0V2zvYUH3GTdpFiMzE/eZjjt3RLjwBZ/b2vtImK99m5E48E2he
N+1x8P+h/nJ/3qnmF8vcFBiJZvEvR2n56jAkklTNAImSETLEdykMk20XJKBCBF5NCtL9wAI3w9Zx
KSeAw+cSXIBydN3kfpGlNMDmQnNDL/OT/HfhXiKqVVUBDrHhTb597xd1sM/5/yzLxnxqrhRPMwj7
CzBhpKm9cgy93XvlQc0G60yZuC2VlJSePicezsZIN5vNdA2wOy1OYwiLnaeE32u981ehDu5gOUbo
PZJK4akHuAy4+KL0m60r8ZHNsj3IE1VpX/Uhj46awAYcBnDfZlAxdVtHkpiaX7EYu49WpbhYtIkZ
qRv9k8vivjcC40HyMHyOZWkJdp/oa/reBKWXzMPqsbcv1qD6q2SW0o1wihKP8eXYokGmv0y081wD
2GUK3kAn/iikE6z4bM49YJC8OMF/PUCicZ7qMfukDvGpa1xrG7WTcyJquuTNCjY/3EwvV+yPvINX
m5n80JkLEunKjJvWjTXvFD/sBKTVOIob86FrXQ2hpnORZkMa26Cwrc/yQS/G+tzk6skr7eLcdu1d
n9HoofFsgfixowMCvgFsU/VBDXx0JvxT0qkET6pOdyFwYSQFiB8ch5liNPyhTp3v7x/24peXb5Po
4WiajuZjPlP88PKhgdNV0SMS3tFiHWXpzDE8vNl6tmrIGsy4IPdjFFMXdA91Hbn7AOL9zlHsWw52
FyMuCX8xugkdVtC2zIHd5Kjefv8m/6+vkhmsyuEG5YKrzt2zH15lp+Pn0nO/XA/ldI84+OrHJeGy
dq+vjVEPj4P6PGHYOuGKCTmBHwmIZfZc2MmtKeNbUEMBSfwG6kJ/S0hVO+N8ag5/eI2/LFXChrLJ
cqVTjyOwePUaydoTBJjhQxVjoO1E3T5bLUDwylCB5Dl6hJ6U92vglkSjHuxihbZ67FySqIm38q0c
Y3Xli8Bbh1HS7P3yQWeXtjMgUf//VzpXXaaOHclUGRL8/G66rmLWtNRy9IdqczAyjiUti/mK+5H0
8Y5VaRi+2IFAu1u9CYr0NNYo2+2uwrYVzGy7fm/OVI6QoOSNb5TphkaCgkOEAPjfv1T95/4Sl6eA
6OC4lP2m5nKkffWmDrXCJHXwWN1r/2tft+m7rMOwR2wE6dnIYj80NZl3pp64exRZ6ucaCQtAbsyP
5tz5yctB2VVAFQ1UNEiw10GaGaesUuE7Tcl7v3WTP2wC8mD3d3ErXzHiBJ36UHc4s6jzDffDpeok
gPddSDhrxKLfy74w3nnMCzTywpN+k/vtJhu7D50ZJU+Nhux2nPHoc8vZ79U1mdvdLtRqfQ2Ln2RY
YX/DX/ndMrqJvYzwWXtlwP8w9XItr/Benxf5zm2R9SLIiRpo5LVTwoqEkXELs8zcBcJ/qzLlVgnS
2Vt2Luik6N5mSgr0ifPwE6rNPSfNcZeZ/Ts06+YDx3oLE8o5tHLjoLXeSRPfLd9pEUthIrBM4kYD
VDCrGfQfh39akOYhwS/vH0upS4E9FySv1tM8b+LJKOEZmWNW7hnJ2/h4YMjJDVGlw7KauApa11z9
D2Hn0Vw3kkbZX4QIeLOFe46ekkhpg6AMgYRLePfr5wDsxUzPojcd3V1VKvI9IPMz954rGhBKO3Gx
KWz3Ks20OqvWSFiANnuRGfedsv6Psv9Ynv33D+dozDkpfUzUIHsF8H99uQb5QhAwK1AMqAZO3MGI
j2HT+b32ONVkG06qhWVY1WN3daoAfqd71dG731P6Tv/r4vl/pz37g4aKwnSNXcBlaJr6XzwW21nM
NEnV3RoKcbOtwHtsrHYgPHi4nvhfw6gyA1tgru+ykUEnmFux1B9WgfH/eEAIkP6c1zzBpoDJvDRL
EW0qylh6gib2EmW8pe58SQX8lpG1TzzvHuO6yf7HK8Nb8f9/6Z7J+s3SdcJW0Vf917TESr3etfOy
CMZGpjH89vrOLa3rStjiDlAM6CG8WGy2yzOun7Z9ZMlwqgxthADL/hIYw4aVPx2iTI4dUzqrYNw1
0uUnWIm6JbBbbNDsnmFeEvuQp8WtV7XmiZ3ipbEEfKEdjAeu5QJcu4mPuqscuOdEwzBdKdJ9JE3l
YQiBIKQYuBHNP0CF73LsqT/nEiCgsdRRa3/0XSJ42XCaZEv6W18NEWipczG96cXbNhfqzAbUSeYf
jZn9mTa9POtofOI1g1Tb1oY/S8O4iGIQD33OqdAnIxb8eZ4CC7RYDFwpELv6ACFrfFRiB09XevXP
fJJwjGl//aIXry1BBUFZWaPfWUzF4CJ6+8qAtlsAcwymQuj3SkG+cpncpxy8kBiGJpwFrAqNDWbY
yeL1KFDnNYVVn/SPDkf1SZPibQ/EhtmkvalM/WKSxFPqaUX9+oAE2V5s/uV94cGEV+oqUFUWJH22
xFNZu/6RPTrXxYdYpyZWGuWRXSluq3w+H0Ntr3KegRLDUPPaP/wOGQT15fQ1tEiK7Hs11O+VNu/Q
z6Jil8hXjGJSodJl+UEUnp/Jml0CX9U82/eGh2WCrxiKXBKNwG8w7tW/TfwCT1JJ1NMwj46f1j3l
p+30GK2tb7ioxluyqBG2w695c4Wo87hMFp0yokjab19yD0TUQE+kpp8UjxAluRVdiLTeT3O9Ozvp
3PuOhd/O1fjjweMw35ynPj7O+rxdXyGUTuCqqh/gjoH+iVYLzcWKZjF6RKs7xuu4LXdOOV96EH4x
v+w4kjtc6Z4TwWeEjTrAkF06j+xiPsnU6mLHFQKsCST7oicruyOo8j5ldBHI3CEtvO+boFnai7fi
A20qrDQasdr4aMW+i+LL6MfTskgakqZP3+dPRmApfJHGO8178zKpuZ+ZWUVqCGRAh/0U8niYYvaW
BYnLFh+fI0Sy3RduIqTew934bNs/zpGTPSvXPcIkAO7356gic9xtnG2E1vZjHgLvHfw5biuJUkxp
+GE297fW2w7GS078JOnkq626cbabObaGan7/5vEiXpvEOvVkO2ypJX0qHu0sSqxtjBKtG2F/BoOI
IYtdaVTno4VkP3DWU8BIs7u+6e2kXlDQPXblQiRm4v2dJqAHNksAPr7c/hrbrUbNwsB+H8zqu2w6
72T0LuyM1Xks/EOAAlqyPh2ffmNW4UaUkb9ZHXNXg2hKvNLg06cHGE4m4WFOh1keaK3XdHrkds4Q
4dA4p5tjXDFOkmxk8MLXnRLq9Z7ooP1AuCO+iplmq7957BmiZDUY1MqKNxz+7MlIkzhnZbT1or3i
5rrZmtY8LmlU5eMbgLBPeoe7XCsJWFq8qFbcqGdAH7iJZWM8TqlC+8y+fn06iz3F6BZWFrIcfIWp
/8Dumj2WFwu2clxk4uF4TWPDKtPA6oo5TBBPgvIhBW2are3m/WmFCmBL5Behb2aUJjNEdBkexS9U
U+s2qu3uW0d6A2PpFaFt1NaV8YJA8AEczPJUElBBoggyf5IcGkZHbXHyhtknKev38fEfJxkxgdDM
YVtBVAPHb5E9VSHyWpIJlcmxixywZ/q6nZPgIHC2B0ftQGBfdDxEtpfceU3fxF8vsya36qHf1Vw2
D7CVqjEpl7OsrPPxpHV7P6uhGdtP55b33mMEEOV9/gt0NcpartZh7436tHoYVYibiyc8cJVIYQED
QvMAsd87CnkZ5adj6XRN+nqx6G9Dx+bypokcL9JB4lCganU00NEJrgJRZjWsKVDQhYllwAIJEdDd
PHpcgkHpGmW8KbUSHq+IyL313KH6xtqpnxEqcYrsL5JlZOfMMKtoNLOTwwIlaBzliu0BQq5FhJMm
QlvrRNQV3UrYD/8YzYcJxlk6KCmmLXLTMZbA9NOcc2UszYsrys811yKzmIsTvdRx/x43ps3wOpjw
jrqrx9Ryg5IuXCYebBOFMsBuyLScdNzSTxayjUnfII3EFa9et23/+RrG5cXLmwlMabmGKY95QEcV
CZAR39yhq16r9U/OyBcVeP5DWNu3gojAq1WYIxM3Tw/SnsT1tLFPk63cjRUZyMpS0ZUKl86qmKpb
Mmd9pEIz9hvzqdvKiVwFyWAS11sufuhQ4u+nZUTwYCX6s/Nu6jgfjsJTm1j+4Wu0g6YnklUhIcfp
FO72RCZXKtYeRa+y+J7T8v3t3J5emB+Ir1SKJnDnXr5BtNpBHBoZvT5qpD9CbWZwCmSwii62M1BB
hgE0/jhrU1PAkRkgZ/HjJWdrTc8dCajxAM08sMrdunp8VZOxhFUGm7KAxcQX14auxpmYTrUJ/oKD
fZnBKrfNXEVmXzWXcn+F8OSfcXwBzSQ5yBcav6lNON+CFy3ot41ypmgog8aTMqT5m+XwJSPJCEq1
S+9zlUW+Qsp1JU8kGnyASbZewZx/GlUV4H/xi1qdonofDBwd+vFEWLzA+PHKOz4hihmvv+S2Wlxd
cityCZimtnfLW+VYvmmM64VNM5HTovsj5FTH4+Rs0TaiIs/JfgLeoAebuz0ipbNPx59+DAHkCowT
2plfyITSsFnkSZ2xeriwpDdkVJGqrE4kmHdFzqb+lCC3ziZ2VWNbcLABYIUB0jNeR5rlN2R2lMRd
Ryan88lyL6AxMJtlnNfHPdmUhrhNCaHDi3Vpwe/fmVYfZW4+X5oiz163dvFJBpR+XZlkuXbpLxD0
i68XxdtYcmvBqeRNsus5yHRmkdmwPVuJlsWEr3hQpkrMz6S95bDziWzZ2C7LIdDheHEmdpd5yI24
QJpIJg8kaksL5vTVWS0DziV8Gd22fxxXtqJ96N7sBQx3443pAhcqPPe5TaqAmGQ0JWvt+Eetcby+
hUvQsSnWMyQG0gsy7eWrCzX6ObRUJKyN5WUPFua1yCH+VctTcTKqQUNnvlfPNm853A41VqApxHQr
7QUgGsHIVXqztzSAn/VIWptK++3KUEqLo2gvVrJktmI3BfqZGDitvs7tdss+pWc0vqI5QBsHB4vW
uhbRcRAjjkqAN40PhyCMhsK47Gfq0ftbmfdpZKCJZZkzyMwnooj2Eau3kxEAhwe2B1zFssUziBKn
ZmRwFGOoEt48FNZp7Y03yyppGoyaxUYd9ZPAjoKbcyuT+emoAY2+7/yyMorguJysdYp05GSnjQx5
o5FeDLAenHN3k4JARRXd7f4jTmVxR3vle9wNj/vAFaLOTU8gCHs9q6pm6NvLMsfHu4/rnahV0EAA
RMCn18XwbV6xHbbug2vP/lKwmNwPkmN6cDzuSGGsEK0ytACTSdKc3c0OApKM078C8vtQb+I+2a8M
JJaPVdM79+r3Yx9pYZa8Jrr8ix0WbUIhnhzmjRdrbMH+LaT6aNnqEXoOXA8IvRGNfXdPRu8PBXYb
pmHhZ3gX0kQJi9ws45rnIRhMC5m2K7D2knERH19AS3RrOzmg7dTCwAgxMei14V5qpLAcj+C8LzZX
vLrwK0cCkVsG1Qyfv3bOmp1lPnNoXgIL19jEl3KZ+2y7toZx7zChSPpS3mtt9qfZULkT9S7qeGKq
4TtLWb+zcX1kCvtthe2EPjH5viTiXlvNb+aS/FJYxaP4CGAUVzKb/HSazBf4x9MZ44ukiFS7kBFd
ohoNhPrucbBW3qSUrwwWgfDN2csj0x2caID/6di/9JaKdWzq9JGElLatNZ/G46TbK7PUtv20il19
wj6GUPDtrBrTQEw6rVmGCw2FJ5trtfsj+8ryN/JI6X5AD25QEGvWHixsndgYpy7uBOJySAI+HgJr
1qNcXWRgaD/HwWbQL+FOHqA/pe4CqE9GJFrSdnKjbsK0Q0FO5whslH+khDuzFPb2WoJh2zSCLgDE
GL6rLm/LkPah6ervctPMADgVvGxiY/SU0nEaQ0Od/lm0WCvDBV6017o3yWkUcvFV6zcsNTtsk9Vm
MekFQge3VNit6ts2/vLFaN8yIkCvU0N2eEW0Xdo4xolqrwwst7u6vcL2JL/TxT9p3MoaC0Cv8w8r
goQy6+yUuRu7aJ9S0SY0/oXlE/TMvALOSNXPWaTK9BcyiU8T9jXp0AtDVzK7eSe8cBU6unltv5+x
cJ95DIg4YENbISEjxwWmJs9XQH6mb3cVmE1wSxlImQrb9t1KyA/18xpD8S4Caa0sRVoiWTYAMoGW
B/NQvDC4+CQgR/jG2pNHzug3UmwBEaJPAw+mZw5zkBWN9uG660iAOpWVOSlXIAE/s3ylnhMCZiPB
ubOBY6jAQdcUhgGGnoLVmMebXYNN1wvfHmnUa5foMzPvfxYkYy9LTa70AnnCgFhjT+oPZ1/t0Fol
FC3M/EEPVs4Jq7+vwjw8g+f0uCjp+QfHC7vNxWa+ZW9ttZ5UvVzPW1sSxTr/FuLJ7CaDIrPVoDLz
jE7FuJyNHpMkf7mu8+TcYtiyM0dDbIYNFP0t/Bj5Sbdb3BIq9C6vH+1ysKJBFf8yclDlXHoQsNGo
LioG+KWCRNWWjDfQCZU6SNpKW38pk4fifFn8AutrgK03DV2Lv5cIBiecBvdWa4jpJkaQbnNCtl9f
mBjSzCMl5HdZkQJepIkNYhQwvwcaDfNlswLLHNf7TjRXMX8ma3+yu+6ZWNCgonDwB508TCMpbtl9
moDC1BT1jvHnq+3VL6t3yTZOibHaPp1lP7TJ6vIr23p1PHI16qK8jLCJ7RYDXd4OUeFkBF3AvrMY
Eulat/m8LKB0pUoCr+r9ni3ze9urbeBM7hspbCcV36JVAvxvGObV3gcaqh+pMTK1cpNLUm1VUGLc
olb6bg8cw8O2fIMc++RxKRHw8kyBeS9k+nv1zJkIZO/ajkUwqKiKWo1cZdQ/C4xRNQZCi+U4qU34
aS4/VA21Tsv3+PF4cmiblqJ8TLLmk6v7saiIyGF+ZHMLkzOtO+KfOfJdVeTkImn1i0w+Z1uGDlP1
FCDlEzXulIR2oVpvnd7/GCCudRa/oyzNJKwqQmbnoTTCNGVuLADlNGhWg1pvP5D/2lB9yLPh2iBa
AtsxsAYlMqlROcypyjLT/UG65TlBZVAoYrnYPDmwYU4uwS14wj9NLy/8LddesY/GnMGXobUn4Ibu
39E2iNREzH3CjfKZFtA9VqOYQmn1XTDoeBZ5mhM/Q14fCFV5Zdt2zcutgwafED/V9HaAAx8WlX7Z
kJ6ey5lqpnEaK7JqbT7h2iu3ygkHs8ehVbwbrd5Flmwo172ZS5wyoZLr27qY680Ee91spn1u6pr4
Aw33n8lk8bPbjzKg9FwDtgwgjJCKBgs+T2heKVE0OBqJVcZ56a/L0So2RSQSt7lWUDGYRICqd9XQ
qLYw6ZPvbOQXqAuCgVGpRRKPmp9NK0iqHOpEj3So2pp3ewT/T/n+qeuvut4ieqxsPVLhPTjdLznr
V0/YDQDC9qL2CasGeuWgXuUaD+Zygp07ERMMVKyr0sdCd65C55wdHfddTJnKshXNMQmJXqddehhU
1BtzsHSwQikkr56TlaGzGvfMmSNDr1WKkpWg0LHo4emw45btEzxsJgiVi3twLUSgL1z43eAEZs8U
wDHqT3MayMuIh4ZZTdLj9yMCDClgQk5gNSrnEnglZ/T8WjrEHXnuKsOGqSG5ERd6cHk3yQWrBV0U
H03D8TYQo1y0reD2gpdtjRyDpB+mHliVbZp+5+qMdRI15TSzXKiGF+bYZIMPZ6snDsouaLkLWye9
dTIDAegShdqlSHWQiYOoz2hdz0rzXBvKdkY8+emQMSfX5gMw3LduEJ+5h/E8R8Z41RVLBOgxCr/V
VZTOqsZVVFpN1Jn/mGyKZ+lYToAB37GZlYkzOTLXsbgy62NdhEIIK7n9UbmcaLPUX1TwcIE7fKIu
+LUb10FydUOg2myVzK2PgCNy+ibKAEOqXa9L/R1lcH5LMugPCZxZhftp6TOgiOUvTPlpaA2kZ0LN
HQN7GU7oWJeQV8ChgiCJhKQqjg8dQguOBXB//ooKwF+0mWbbmp+5K1MUu9aPHqWyP9kThVRlXWED
RhTDnC4m+/I1He4al+RRIis/FeRvdHA0yOkG6Gv9N2/vitq6F0t1X5F6begAImu20O01lO5gDNtQ
z8ob8SWI5iz6q5LEygaGgj3dgTWlgoTpoJiUNVDiTT8nj8nm/GPlUfpT2nKADtud6SbXFiJkuBIn
HmypWUSJWZeUbDiC7LLhA9MDTek0f55B3eFZKPzdGbgY9vNkPtrTuaun30U2/Et183mtJz1opfs2
brQQszl9EGFY25xvUow2udeVcdbXSAoSp5aOiROS0J4exWa5hdSLbAeQy9JoHjxl1gJ1hfxj9wlk
C2rmQH+RWrLxSjCIUAgj9UHSiCjXrDK0HjNuf/bHGUdVonr3WTdjRswyMgm9PipqlzqstdVrk3V/
x0ngB1uVp6ptSA/znGcHS8Jp7srviHtfCqI0/KY1P0e0SX5SpLeCSChfOtsHZdMjGugyWtz2zZwl
IZQ5asR1kv86h9QjqFJqNM+IOMw1cEZo0LpSWmAxUPp6OdzmMnP0cO7Uj3xMtpPitPcuuarEp3Ql
hx1EkJn2pf1o3As5wDNsOyjHZI6FpGajw/xIm2qEED8I7AH41TJKTr8YXGyfsjxrxvxna/VXMxso
Z2D7GaCooj4lWEXnvHbS/sfUM+bLXvOlveJbX4FiIrRdmdbxJ0k/yzTyOhvBqSWnPiQCjvQm2JgB
fpCwYJuwFpSsYHkmeJzV41LmVVjyIlRr/jPLxKVp06DNspScoyd2Mt+1bGmuUlAUN6WNK3pDqTgW
VM8tGS0FloUwb+3upLmzgXKxc75tjWVdZSZMv9//J1tw5QF96fPxF9l+eq9Dfmf0bT8hEKovuMPJ
993/zk5adBul2QcQ0RaMe9J86vf/QPO9wvcyO8gpRBgY3mY+zTnrtlbrSWqel4tels63es7msJcE
UwJ6bnKEVXKtuYeOPhY+jdihfJ5jxC0xtJ2bjyQTDHMgp82N7WLXiSQJOXvMC4NtSaJ5K6vThJMy
T00odM175tRezFE10gSmJA6XDiBe8oj9vLGDL5vX6p6Kqpkfk9GCnUBeYewaIGkOWpZWkJACGWrn
G3jTXAVauc5fNl7SLOOvxTdL5JOu3pyEI2ldtu5S5QuxPwWZqYVChHLRt1bEmeMuXEt4auk+W5Pg
WfTc0aGyLVDRRir/15faqfoQBvF5lLgFLcw2nebWmGMINcFksI4p+BBLe0CdMi9w6giWiNn3Db5i
F+Z5q/4N3dB952I6tGd7+18tBqVMUrax16Bgciu7Ps3a9nPK+a0ZzdGlfdBGEWPM2Izpw0EUWW7F
tFixsabLyQW1Mmk2N3X/FwC2Tu3kDA/bgtNVz9bLNpBNXrcUeRiPxN1ZF651seeMwfOU/Nt0gxtj
7PooHSjE5cjxaBZafZcpIBIdJamuvc2Pb1ZqFgl1bZ/0jpRuNbN7f11fOkKCEQijwiuH4TvFm5iI
bzZmXUd2kz/W5Sp+uMsbDQEbMBB3LLLy+1rKv11J0++VoKDdcX42Bp7tY6zU0NsXafqjEHZ3b666
EapCv6ab/r0pBu+hIVvoZHv5v2EtllApE/opZwREsry5CfPqY2oCtdgMlixVGZWzockSL43qbLw/
5vCrnWoMXjPncswjjqlPLRBMOEm+nEwT0DgiORK5FPWBnAPaS0tc0sxkAbhPtLWq5xHWE+2xL3Cf
0jsQZ6hV50ZLF36Kufl6bNOM3mEm30jbeRF1g/1BH9/z0eu+DYXzcADCNy5xilFBPR17OGOxAYUl
ER4norKZ+BoNV0Ly6TFav9WsDnerV5JGWZeu91PrMstSpjKe7GEgiFvX7kqd/j+d1ztK8uzapMuO
1PNOLOaWp0If3kWhfUtsl4gpgNNnYbqfjL7jrQOeeizqGoO1QolmoNXrPKZC4p7cR6DuxOtprJQ3
aWf8RdVkXDoqc8QkrMQJEWdxAL6PQZVzKQVT6nIk7l5C3TvN2atLMoKPUH4MtbHnOlIZYxy/NXWz
37psBecVWq5sbPhg3obTqCFOgfkWwQruyKe3+ce/x8rzjb+hoBUUJZg4g2lGkNetDHqyZL6EipLR
68nJIFyZiXs+noRmTn8kGI2uHZvSQYwvFJHeediVlB6fByFfhF3NGsusJTcDw+r1mFnsgruAUmDt
cau5HKMk8XaSUEW7hCRJgnA3Mr1UrJqvYAUjVeIYVRuRA/pnz4vLeb+92a8jLkA50dCy510eJ4Xz
b9CwIDjqdFdaFcPT3U3p9fsjPnIN7VorKLNzmBZe3CXrnVVsS+yqw1tfSxLznIzeAk+qya75gmll
DTCTPA2oEG9qB+AfMp+7zd5l8AibYhbGvuAAMU+F/bKPRXV015dsd0yMuuqcRG98doPrnuxlXM9i
4BfJEkKEuia7Q67609lAI2reyjzsXWy6/rjqEI770Zq/xFXMoVpfEuNMt88MO0mFdfJIfvOd1RSn
Wmpne1qLq1SsyqddOierbOJW4RKFHFg+ER08PTR5yCaZ09eDPpib/jH7Y6PbEAbHhb6ViKUS89mp
9cXvezZizq+MVe1N6jK7SteB44oYqkD1M8y2yXFeX/HP9DeH6GMqB0IjQfAPKw7DAZiX61Y3Wnse
D4ToicDTnWfV47g1UW5VYzQZlUXwJbEPGExit+3+9pAK/dZWHl2j+3s8NOOCr7pL2+/M7t/Sqfrh
zXi+v96EznNPSaO0UdelmI4z7FKj85CJDpVX+1Bnr33pGbvG4s3s8FKN+xmipBhjsXSn54UhQNAa
5pvhprunb21jTEwA5IwxXN09gjA3/zMT98D+kGG+ZFFWcdnapklhYrK9lG4FcpIY+9335tkpCcpV
fylZTpbY02nd6LlpvqGfTKXlp5Vzb609fLgm+S2BwIfHULsuED/oY58+Gs32DCz/Q6P2fXA0MV7r
JBu/viSGptrJANgewPggKpnvhtDjb9ow1fd23f01enEWbvlzlqy+TU97tXERX4zVAp2xaHpAGK4T
9qaePolB/gW1ckgV1g3LSYfQ587FLddN23x2lsH011T5l2stgTSu/ozOZHUN5pNiRjNSKeSYMhxI
u2aJy4FrchWjc3/8KqnpyhjPDin2sONx8bqR3rY6hpfcxo6wWWerG95L3rVncIvR2tZdVI9IjzOh
XFwDkMS0mvdL0Ss3R3E/ZG0/H08B+i2LGO3qXZfWt5l6vjULxBZF9Tud5iIqhqu0xpm5Z/unIvmG
IPR6C3uPJfYOvVAN9dvAN8SnSXZS5hAjC4Gc1EUEGHOCylkASSXf+5+UE7BPItEdt/g+TAREG4iA
WncgAx2olO5djzMItEeCeg/elOXILSwyGlNdLP+2ufhsbEgakJ3Qw4ysnTOkGRFLqs0/KrjjQqua
oYvYDl2OCOJdEC97BYhdQy7RKF1I5Cni6gpoIYaTegB7ylbM5dw4vKKdgE3lrZ/pDP1d5VU6pIhH
oXQc88d10Yztp+aSSTmvrEo8E8YDUTCVCSEGS5t7UnL8XONo3Yqu6Bl6MZut+iGCsMkPuiUiBP5B
eV9iz3dHwCdlI9+XnhyEFnW0hSs7aqzsJyj84/PNh5nzd1rC47uqXNc4ZyM+r8ad2QlXz8dxte1S
lsyoQ8KGNZ/Vx8jwg61+bUHxYHXiT1Yr/VnP34575EtAjzJK+aUJoVyVYvu5IVCgoFM4QffCwLHc
hhk7hpja038CiGLE4Y3nuVJ2wyLOyqTz7pjtp9dcWUlLrSFCJ1P2d8+g7gAs3XHIPCSNWzyMtvfP
tTHU5+Y3RZ9xUps6otdih0J47ahEajp6bAFBwhz1qTMkrKE6TtwZ0Hg8U5mZybT+EAUn7iEuPVR7
lqq8ZJ7WBwtTmdMM2uBxzHdxKOP6sefBIuo79uidc8YRYZL8KpXk37GfHPelfTODIxJWMM8ucw+l
u0uxOcXCsZ8mjc/gSzVEQQFmvL7ZOFrJBNGWYJi6NTRqZb5INX3wcAPFpaKQauqqaE53PQ93THpy
Gu9Rzm/62oNKoib1q64NOZEbime2//WOTkSmvee2IeYexoGNx4TxdihWJTq+hNFg3jR75nfcYn6b
z1hNG70OUrs/HX99vwLln75JGYCNO6xm1zHZlCZx5yQiQv1BqKlRZg/6fCvyW57qu21CnqdK4SnM
OG2PVX45Uubkwn40F+c6pAhzja2TsbHlj8efmCKGOtU6D9aYMJ0h0i2UbQoKFefJ2e7XLK4UOnH0
E2Qek0TpZUpIIrpJvclNwBCMtShPJPMmMHnLeprJL7ui4nhAZ/7dILzinErlyRwrHZxxQXmHKs6c
y+x0fNE2sRh3Dqlh5Clw0C2kYOkthGxNNxwGWd2lkPpEiOCkUGSigeRBOLqso/Tmuyk4TCV2QzmH
3rDgDctaFJYWBWSLxYRKeED+4b1LWb2OeC4eagcZWtsv5a1wBhnsXke+ZkwWHAdhabV9gCSww8Qt
H4bEAPjJx3hYN7aW0jNTGXGUrXNTOIsfypwnkbasiefKu4q0SIOOwV94fHvSGPiLVbL5TPfL8JCe
m9vrynTjqeYHHV2Sf5JeESH4aIbpVpGHRxmZBuyCtGBaVzJUIduJSbuoYmBNs+8Za8VqEcqgWmw2
djly+3uI72eUnpE0xV3PkUmVS0qhDwosiY9PVStLiL3L9OigLi0U2M8OCjvArSr+ugqJhWauV8ts
MCYl2hkpxXPP7XnVm+Ytn8xYDO2vHQ6qmRMhHvsbwOsNlgoJTIQQrArA2hBpRT41a5lfpFpnp+Pv
8ugVlRZC66GcyUuGuNbKIpfCi4TW+dUrTOWrxal2YUSuGBrK3vnx6ILTsT7hBx+Z33h3RySqmz9b
hSUDZ2gY2Ho9YfPMRo83ck+7mz28/lC8748bs7psSm6fjtM8zYEN543XXwG3i1OywAgCv2gvXv16
dKcLFxgTRiD/6+wmgVHKj1nh1/wS0mqhahTD7Ti5jntkbWzrpEq21NS0/Is3/P5qS2uVbR7Y9g/m
xsZlbOeVO4IZuyHSsw41CJHQSDDUfhwc4lyOr5PaqhGGrCVqJ+uPSz7epIwXnI1OsAzJcB7NlcUC
JkWfebiJSgPCe53N79sOX9K2mlyf5QRqWl4IFbHw5LAIJyXMOeUpRUgtXSjYcM6gjaVoP9P0jdA7
7aS4dMadjRiXZ904zTDTc6N9Pp5kFSKuLvmpGGO9iG03WO+ayFSR8Ks7KCnd7WuxrTCD333ohx/q
+BJMlq3MrSNPOvoNDVXiq0VLz84rhopQifSuglrglvYJlDTZ40lzmabsxWknMLCqHiU9u0hXLL9A
IhrxoYJFiq2/pIkbOYPFQoFoSr8svRsy2IdmALj69WHCH4yGRn8+jpfcKaAIE30IIofVT5aXvPM1
UtJO/lL7sT4rvWrcVyXgjV3gYpXy71cUlCAqyRp1N6rTTF4hBMYH+stbL8bEqHq3JJR7xQw92Tsd
b6pdzEswmkz6HIfYcrtwUspatInt3m3KXcxGiu0ZfYTuL2Ih0BXpfQk5+pwPS4FyhP4Ye+rfUrYI
Ji3mfB1ciiW1AWaCVv5kLs+jsv+3egWXM1DxGR7lb9LX/6yy8GeD3R7LMGAP+m+5/za923zP8mF9
sBHb+ZKOh9LRAVfQfxyvmL0X3fu9siFWF7PxAWhOue+IY2I43DY/Xd7Um/pETWzdqlY25zrHRjMR
tx12zub5s1ustzXRAoez4Mrg+L2DC9tb6T/0ubuhmT/VJKWuQrocGp0eZpLmTAFppJDpei88N26k
9idVVJTdI9ud48bfmCf4i4vRT6wMRJVZoVlV6vslcbqbsQzkvAFnDck6fUZu+60gW8VPF0lABDIY
5LoIfIaufNqKHOqAXj7Itkti4kV9liucmF7zveONjeedJa0ILSwAjpiD0kSFq+VnlRbVJ0f+T25D
2RbooKn4wCeWlVvSA+NMtJXcglvpIb4ysXIW9meNGqlP5zLq7ZLbXCbMnNnrH4rMr0MDnsC56heS
ehPt3SxZ2TDOs0PdYeXVj5kWzgzH6ReZjWULe6lKJVQ03QZ2jDz+yHySXRa3+DPDVqzzBceEZzDZ
2XVZuw9rF2i6Sxf3E2uIrCjm85SFBWla4UHjTYcKMX5SgtE2/1RL4j0qoCaOlmUA6UXIGLt9sNMn
5rZ2UI/0Z1/touz+U2g0nvhrtYr5JPNfSECgCGZFA5XhbwudhrotK4NepoxSqjEkRGt4Xoftp2Io
XNYeEynd0QPLGLPXwQxNKd3wqMsUvY+NkjWm2BUEnk1CpdSqF5g5KrlIgxm3ZvnLm3FsbGryakKM
Grr2/zB3JsuRI1mW/ZWW3iNEoZi3ZjDYbKRxdm4gHJyY5xlfXwfmKVWR1VUtklKb2mSkuAcZJEyh
+vS9e88tzh1M8S7J2IY6CLsDKlA66eW2zcx606kDoYiTfZir6a0pivBMSZKsUeoVFajlA2Ype5+p
0PUpV9GxDbEH7RnKymSSUjMAmoN2LTXOpmrkflXP5baakusU4tBJreukkidmmT1oKjk8SDbkS5Px
S6jR/vbhKXEwcqNEOEP3sdkWccutGWmq9Ctu0sxVp2SGRE21eIgPZdfEroMdkE2IjZXd9VQ2GwKQ
9l1oBPd4PU3jnJdzta9Qoq0AOzgrlWSXzIC7piqGc/gj971p/pFTITzsR+HsjcqPDgVDCUVHvhhp
33Qe5QbzPqtUZ8TCzAo54OQsmwyV2ph0aJisFkmRnA6Cx7iNC9U++KhrDmZkLvF7KHctOz9JQArK
0gdptfFR+K2443GWTOYI+5LIOFYM7fF19DbpeVq6D0eOWI4LWAiRfe4K5862x+Dgz+G5bZyMIJ42
2ERmvof1DiYeAR2eg8X8thRRdV43B4O7+NpsFexuy205ND5Gmhrw9szEa1RzMzkDquwc4OHtaxy6
Fvs6QCB8WzVjtxMzEsoqs97/NMga/9v2y22EUOl4K4fJGDogz1Rcu0ZXMQ8g0E2zQsoUMqz1y+Db
8e8RCmb7m4Qwt4PhmPbk5Vajf03ENG5LYY67VPXfUolDIEYg5Ej/UxUlRq9J3U2W8RPbkXa83TbH
WRLbVlj3GdivWnR4LGIE1PCb7toXPdeq+9sq0hoHZaUAFqi26DctP48PqVWu06VZmb9grn1HKmE9
EjzOTtlne1oozS5q6CqM5W+lOA55H6GBT7J9QZtRt5HFW7qOPBNdmgcrzaDZ4Rgun36dT91hRM5c
KCNxBnqx+bNe64yJsBafSSingxrI725hANV98Zb1WuUi+JBu18XbOSriY5EQAijxSzK4Xd/2oqj1
XeB+uqc5ZbXupW5vU6ovylYfPSH0NTpUt0q1wwm8S+PgudGrS2bI5HJ70GHX+XhF+l9OYsUs+AgW
CSEm8WI6Bb/lHEtKlLXiR49FZd6ZdEltPdurhoJEaOlDRmSWbZkYPd6svRHOIaflMotuf3trXQsQ
thW5DXbR0s81IXPf6rk8QvmLIpbG4K2f5CBVYJi0jaA30EdO52NgMK9Vk/KPKbGt5pj7AHwlPzS7
g5YyJBANs4S0ZFcVSMIVPcbEoU77ZVICoAbCPi7uvW+gPLttsbdfN2nFYWQ+uJk0RexAYm6Qe8E4
04xxR5pydqbt91Ip5EyP4EdRfw4oEooC7r4WX/KmfJ5T5vJ+t9P5cQ8ohV7DcSnpuUNtWj8I76T2
bWaQraMi/RrSOUGXxZjCVz9Rs1V/PvLMimOvHjSGQrGen3IxrGKGfa5CN27TdR8yQy5/K++STkUR
oYath4ZywrwE8tSAHT0NTn4ysZMSHBaesBeSGxWViFVmcec3D0bBs5NLTxAh3nu0EJ1pY/dFq+16
u87Xt7sJXsV1YRvKMVwEV0nNQGppRfvoImGPIT/oI5YqjHFMECBg2VzaZX+l9dvx5wFC6OVCUiRv
t3wv/omN4ykb5oJNnZcFWHPo3ez4MrKMfQKMLCB44FDGf9wYDTrBlahzgJTREjedGtPG0VB3mIrG
CN8/3R4AgoLocvt/dS/Q7Cbcd3pU92aULoyd9NHprOQA//Jk+YN+NIPJPN7qAG4ExbFEe7S2LO5s
Q9FnBxS7IJgThOG39VD1mnurQJE8uqrsJi763ewGkVmcQIddJF6vrYInhrkz74hjzY+AcIuLmh8g
N9E6jqvEu81MbkesL0R/GfHkM0yJIS6O7TevZM/Llw37JOxPhY2UKOSpcodDRd9S0jiEUu9KK3Jv
7QEnZRdpDFgIBk5didYb522dsFPznuWhkf4pA5E+nJwIQvgIelFrSQa6tehAVq6M+b0YHdfCA/ir
GKpVFItpzfgs3g2O36wZ+JJ6pe2ByTI6oQ2wBjOa7m1j/G0HAepI1hGpFtraH2frWi7SdpUzMgbB
B+SFY8Qf5gkOswZoN1oyh+fR9R29PiF5h95PeR/5ZbjTLGZ1kTXvbr2CvjbUO+xv90z9SU9ZBiq9
LxmdEsncCYeTlCAfD8ZgtKr6SfWAMRdHVAnRZebahmQERdmYE1TqD9rvW42lVCLfdqNfr0tRN5jh
28SLAMLf2oihM0RAj8vpjpd7FdCh+3OjqdruhSFis2PU8I6gpPzDhUrw028M5nMItkf0rgXbiexa
4YUhpMS2RndVLDhypJk9v4/ZbW++DrMIvm7hLEmf0ilumAnO6Gm0PuKmJeaJ/vvAZX1uDpVvwhZg
8hIp8f2tQdF3pLmNQX9XjoDf51aJNuqoqGsb3uDRminEb96/yekAVSNlbyrHWMI8IncO21+3szSj
L7Yb4qh3/Ym5Q5QPm0KGsIrJ7G6SVL/YVFG3mF8n25IbWnUWB9Zy0WAL0za3v7GyH3ITiL9JGw+C
T+ZGTawc7A5rfliDUBWgE/WrFrcBmm3adsVY8QfMQ0hE3DV+wnBIHfGB0EDIo8A6RhHRq3ow2F6z
zF+arH5xFPblrhk+A7j+O5g1FaOEskFQncEfCpTU1QdTMPRixl+TpetBWXUAyadPYZN/M5I0Vq2Y
dpYhCJXkgylG0tIVHcV7XLzi/k/AJSrOKQ8/y6De1hZvDeeueCzqTDwG3P0yGlqibJxVB7fxiOpl
vPim8wRNcDgkLcVZIRAqMFUBiuLQLiaxGxM8g5gTbNOPm3OgbPgEFr5IJUPDvf0R+bItsvVKHGuY
VGQHsWkMOAbEcqnoq+Chxe6NmA0LMZTzS+hYXOx0sq56zHKH2Ki4gzXTezPMT5GfnlvTeTcpVleI
tfp14advow1Ve1J6gwKyewcP3+6DPiSJKmzuaLAeZh4EuWdmsFFmbn5yBNGoKQomfmGm27YcTRYN
/jIyE8K1MBkgyqC2T1DBWw/+1LowbZLV7C1Tk5i700REd2oMx6gFIUpY2zVcAryyT6JhCRoh7TvS
mW1oeuN1nekfo6esnrp9qcAStxJkEXoqGQcP2Vuol4WHW+YHvDM56alAKMVHpNtHGffCNZ0g/8H5
YuzoF9snTEPuEJSPdT4M28rS16a0rEdNZNWewfv5dq5WTWkdU2HfM5UKzrQRAAlYdcvb7zA0M+UO
dtahUSPj4bboyAUDKTrYrxkz21NthfJgOGrpmmWjuqBYIi5x8MIYeWIQ8lfJInoPU/oLaepvU2u6
IOzlN86gvk1m7KpUchs9INm2ZjpzNc76bFIrjMkrws2vG1QdhumqDOzpYGVlsZ47JeI+yO0zVDYo
0zDlqCXhTaKjiTssUJ5lX2tSvncaT2jsl/JbrVD5avn8MS9eudv11DAXAmDBxA/yQ0UFgl9Aj8uD
jerXyIX2rKfqezqVjzHuiS3enmhD24oYiHgotoGWqoiFJUbSJn1RR3lSjYqhUyW/RKjHu1a2I98F
yLFidvfMpeW17iUzSjXf6IP1Hij24YZ4iEtCSWtaITM7LApr9Ix6EcOmJHuCoHTzUDRIrwjHydlU
sborIsPwNAlrLVEo8Cagwl/eHCxkTG1iJlKQFcgxC+7iWf1S2wElY2Kd53piIQcG+5FJ2ypkyn2r
RPIaybHV7QrBBQcU91diTAh59eGRIEpNR619K0DrsHm1K6s+dDqhFCYyD76uviZaMZx0ZrgAwbw/
qSosUyApHeeb2lrNkQvStZ+aYWvmWUbbrRqJ94ZbOmKU2FkzonIVs/cGkz5paUPbAgg0WwCcWX2K
J9J+4AFyXtZWVh34VHGVh0mBZ2FAniztq9V9oEAqtvhWtE2sqEfTZlaZtMAmfNpPNxAT2RnPpY/9
NOZwdctQNlxS2Zr82KLbk6x8YjcEQ0bEY+TcOqDw5w7Ogo6UwLKJQZhiA9dV3/C59S0/qT3UOyVI
UDBGerBB5YvRoaRTn5Z6f6f0pe8OhvVxGwVqWvzbQux5SIz++TYQUAZew05tyhO7plu0vHgCb7er
KTkiAbIc0yUdroFTsnIaEuPUis/ex8mLR6/gPQw+daspdrNW93jFaNrlkUoT0uh/hpQfi2kCYRRK
4E25puID9ki6Jnd0RqRTGjMcBI2tv6qyu1yX1lYr84cbtVXFJn67cJqVf2fSPXuImeUvx1mtldth
mQ5qEYPTbEo1Dy/JieYsnqKF+sVOid6BKavKQbIrk4yE4GTIDy3KbQbWqFfb+M2J03Qbmziy8/br
9mWZnF59dRAH0tHRrTf+JdcgNPWBVD0TIOoZ/aH4BBpBSEfL/LnKWSn47MfQ5Dqv1x2oPi5nUZo/
Ei4S4rXP2ThIStNTkWIK7P5x6x4l9bnp69W6dSxXlBpi2Q5bdjI1j6lm6BezS+RmaJfk6tk/Fmj4
z35I+3kY1ZHbq7v1mekDN+X64VSlcWwa+5QwDDnXOjTTsGM+l/kEmIRixK+5nM6Y3Lor8Q123h2a
iA/YKAbtyNjweAvrqxTl5JNHuq7J0N7oXdcSmcOvXoNH3QfGAyEz6b6Wtea2xD5stCXOdk6Radba
xCuJ2ODzzzmHwhrTfzX0zAaQV0B8+3Me5TOk8XH5lpzdHfP8DsYAY68B6c9m9Gfnbial6JaVofPW
aklQMxrN4p0CzseFiDRvbiAIW1xv5A1gKeYewSpdq6klcGSIY9ccUWzmaZAiRlxZFUa0VCCQZ6IF
yzfB3hU6eDKcPq52WC4ys3gtkQblli8e+Nj+KD76MT6ouigPqtI+1b2NnYNDC0+ydkhtxlXTG1DY
6c4W9cOtUvbp2y/BXpgBlaDcJv5geR1Yvk04o1pKwh8Abj0yccLLCxwTnj6t9FF512UEBAtbEyNO
plf/9z9off8FYOy/YM6g5iRTUsLVY0Xe2Cl/Y84AtBiAqmNglw2WjibTqcerWjtn+VDgc6F6cci5
uKdva7tDayLumATh5MOsHos/jKt/ibD434ER/4m4+D/BMP4vJCxCRvzbh/b/IBZfPtro6yP/P2uI
j3/nLN6+7A9oUZV/6QZQQGchnupwEyHg/OEsLn+jG2QmSMOAdijhHf2DsqirfzngFQlVs0xTVTUJ
Sqr5Q1m8/ZWQNv++rYKZ4q/+Bcqi/s+ULYbyhsNmTBKzCssepOOC5/nbEkNDj/V9ZHjo4Easu2uk
X/32w/cZ6Lduk+8msbXoXoKudXZ3XlY+OBH9kWDjh9I1aH8oDO01EvoUHEJ2/ZRXL1r5YkzP4fAs
5gvGsK5FYwDjb8nN2pqEL9hXs/iyrUswcuHHUfF4e/7/0kL9n6zBf1rM/92K/1+4UNnM/n8L9fTR
9tHH35fo7Qv+LFFp/yWXVUAjD1LOjbP8Z4VK8Rf4GwGayYJxqLEF/fsSNey/2Jg04VhIZYQAbPbv
SxRGKN/DNizUOBTw8ND+lSWqaf95kZItIAGbG5oNeFfjR/lPi1QkjOVU7BEMZEh6zrvyWCsYvRuZ
jhtFa4OjMPAnKKzgKYME6VzBR6DTmyFlbNV6wga2r7u9P5UPLR0WHy4S1r3KA7qrrBlPYFhgyggf
k/HSogp3aGsEc2cSf6XIdZcynlYdxTyI8Amk0D03DfUF29SdDiyF9ubb3OTS1XsNL1E3cNXqTshU
6PWYaxBODenw2msaUR+lQbhDktK6SreqJsPZpnl+H4b2isKnPVaxdrYS5ZES9TXF9I2OiOmkTAz1
DPvh1CcNtDuH6DelcjsRnnOUg7ZZuepY6J5Ta2/wRBrPmGBem6LbtOQmNEiessL5zKPiY84+5lj7
DvTWg+C31mpqUo12g9I/m3WJqgQ1OsAtJD9K4okgZSfQLqaZYyVNf2fqr3GJASsdkvDS0FhPBba/
JvUBXZRHs/wMkQJ3in8ZZHot4JRr4bxvkQA35auF0VqKhphniaOarhm9pxx4ua1OKHJGFDXY9mml
BxEjEZwxp0YdyflCV5IzOtWLYKdmGP/NZ6WymPUDul7V6D0IH97GBpJNv/9sEOEn2AzN2hMRSq6q
bwFHZS9V3r7EJzsWvyOruF8ecr2MJJ3pEzYo8trp0PklqoLx2Odyk6DiUq1wxYT9sxfhrrLSXTwc
rV4/65HiDha0t3C0XlOFqZEGQioad72mrVtd7mtLw1HKICucNZeQinWB7VZh1cHmQZ7sRwGGAnOW
h5R/ye7gPmLjJYi3P1WTyRVpNh6SVyd/rtTEnTv+O/F9agVr+KZHFB9uz/BslaISi2jDA3tdhfm4
LfS3ICaiDNn0tOkZyTG+Z0abf6TW7Fkh94p4cp7MtJZHTGJeJi1a/S0WfIJYj72uP/fMPWau0OUl
S+Sqa9ovaMH4RScuXB+JgI809t/1c1AEx7YZn0oRo26y48MU0qovc2XVa6LxzDm+M0T34ytwMxKo
3gUmGmkWmBEbgiPrFF5EaHOq0PzUA0F+V0BWeR4SRJwKWs8j7Y9a1WnoqQYYGtL2ApqiPcEhW05P
AQAuKteZbTFHK/IjCEOiw7d9ma/HPHeL7MDFHHlP7/YGYvf+QzPec9/t/c+IayGD7HjfhxZgYCM7
MSfW9gMZvKus66drXiGRErTYN02HyghmkLNX88wTo6RNAZGTAB3HbdSuvoB2fMYToj9laEMe8Wm2
VtcenbBHIopUo67XPRJyMI6l+oCMhWlEiJExTd5n9dSYxTFUkuMICYRB2VPXMVrqIcAVD6E4t/BX
iQRZG05yTLCI6hbgLZ+Oy0wTY3wOmtt0bTUx5Z9awFxiJQSMIGiwYTdtzP7ZcHA6x/NqUNNTo2BI
GOSlXe6UKiNyFHHybVAd/Ag0vHG2T9vMEo89esmUI94wPnxRe10qaVV/EUi4t6t5VXZ09WWBAQ6b
jM3gUbA5ogiYTf++b85mORA7FWHB7VAi9auxVvBHP3KXJDiu2fZgrlIr3jTyOuZv5lCyAt41hDHY
Aq25ImjiqZ2PZeLD9ykgGIAtE/dzfm2uGE63Ig0PRgucTn1WjN4FLhvUF81QvR4bsU/rxAoF93EF
fFGNYgmYMWRDDexf8yscVd616crHRLWWuBU/XxRoOBa13Qw3ISqvIV2oQpDFrK6xutFdxUUaBhnR
wWH+mlfjU2EKJKajNyaJV6MnUALkbKqyNgjW1pYLTOvoL1OceiK3DyNetTx2o9Tf+MH0kqm7vhrd
2fxp0HcozrSaCV2tYnAOLTGTeNqb/K2ok81Uv0YE6SH+iPmL0cvxjNQlKUtRerGx8o3orGDvvQRD
dJ+MSHUZc2uHKPmq7E1rBRtGE9vMMLgvK6scuFxKakQTAZChkc65uI6Q6luNDvOGYWmeEqK4T9tD
QoI2oAL0Na8Dbut2iiHy4TCSwa+s+8gAc4WZ3JvmMglT5xXhUy75RoHzVgXFto96L8usjVDfg/Cn
WkLEpp+mjb8qjGzTaG6H6BqpONBytsMRhIizNKQIEeTC3kskLxxnBlwc9pNmgESxyL/YTfTsZ9Zm
TgBjq+QTHOW6u8imOYdxR/JFvMchd41JwB5DiFAmy2prtOB+Zun8xLjmb3/mzGuBAdDr4ure7FVP
v9TzYjsQCnlAE4bWCszJKtPtGME9+ZUJkVMS7VGthC/9rOEVqaH0I+mpE3vXThhlg+TRoJeoEFU6
DCnY3ndf/YV8f8yQR+efLQUt+Ft3nmu8LjB/u88meslJGJlBgcC5XOGaWPYOhhCkkZMsvaoYGZNO
UcSPfY7iIzFOtXzIzIGe7YsZv/EG4e9knNPOZwF4ctyrfrinHw2bt8BUWtLqa73M6VzKt1Ufvfht
doLaDzGQBvmQbyebWZvxy8rGdSZ4tBEpOGR8IMfqgRLW+V2UcM1HGuPTRlDIUFipacK0PTvUI+M8
ICFBwEGa0Plpth09jcxs72CZYdceN7Z5bJRvh901rDiyjN85W14RQe9pNI94S0qJ6Q0444q2wkrH
MeHwTquLKjtmVDDSfK1devTcvZn4xMV2Gstd2pheUSSUbHCwi3KP4PxMVBE+7Dr59LVtX/W/jNZx
89mCIzA2u6B3HopRPVW0XYuMg3Hu1xWnZ1wwX8icn0CfYGnTS8WMRFaKmcmHM2nb0brUzUciXD/C
aXgy8/hz6FjgoVp51ojZRZPOOUNXO1i0e/T8MbVZqFkREDyVZzj4M/FOHUMh6cdBuB4bBjta391r
YcTcAcVBggZ7bWF6AVcQHFDjAb/5nuPxO3X0wDN647kK9HvfqVyUnIPNICQDVg2L3Dik/XjqcgBh
udo/BBEwkWYLc4cjMjilFlg2ML1vSkkzm+TWXW0zoBgDNxoUFkX02NlIroNw+k77BTLSLdWcbawc
5xmgN6nqRKjl0wPwz5OeOo+jiiZ2JJHMGbwkio8duyNcQvoHrSZ/As3+Bji2sZph3dXTAQTDdx2w
S5bJukTU2xYV20F3JKAEmpv9pmPttalr7EM7A4YyNyaNihW41W0TfxkxrV/ad9ZELg/2YDP57npt
p1XmuvVHGhmEgNkoKnq+QTduOiOAE3HUyUcTXbPuQ+z5wPZw6ozTpxKVZKsRy1du/Rx8up6eUPp7
nVLeOTqFWpNxlKO4UOtVrwrh2pnxy3cgSBWnkn7lkETARy6GaPfZBOIzZG3gQA7ymniolyiUx4E/
mk22rLLcsUnzFjSYrxkWJzM6Eu0MDnWd8QvYSPyIfKpidPPFo3S0HQKQF4v60Ld8L8rdCXm7Vai4
QGNyzen2vdDRWvfOd5QW25imO0103MjiEIj3CrikTsCWpTxJO8EKlOJyJvyknXYpH2MGpGfqe07i
9Am3H6c+nT8DO4r+GBb7WWd3VX3TpfZe4cdG9jweM+uR9q1lPy3CxcmuwfUgLIdJYBDh2xPUVEfF
U6TTEEMmkBbm1eT1X6Et8QaLDHugd8DAsbWUzP8V1w++eE0xyykw4RALDwLFVfkKi/fqdNQPvo7Z
s4R/lpV3khSsdSyT3+gK3dgeHzKNge3AYRIxJFwJqhhjIhGVpjGqREwlXWMl1w4CrBeZAKQLrGb0
l3VCHFPlrS/1X7YVZlh8lftq0h5jRry+jx5FwVtQVumzzZQWccNq/mphamXzXZAAKOspvRYMAzAj
x1FWIaiYyH/ROkpRausi/DbHGR441vnky2EEamPoW54dW+d60q4kZjIrlcx7vnOsN1a7Upm5zcAx
sFbuhb3XWbyIH1bSILBSBB8tfvTZ1zmTaJtkaO4fkvHQMiOgAYQMytok+nQ29FOMWlCSu1PYF7O6
r0SCHGyi6CrX0Vw8oDBcKZa/TlpKlwQImLNKRHdmtW+KnDcFTXKDwYmcadeZhrU/HyU+CF3rN8zN
n6ux92ZngL9lrW2uuJLY33DO76wGDn4P8SVqz9nZbgFD833ZnVOoR8IMjqN4bc2l+N0Nc/uRTCg9
/W4fTeNDYKgno/xhggV19YDpFIiIDaQjcQGopB8z72bEL4jxa/SDnWaEW8Cgq7LIXCJ+L0254IQZ
7nDllD0ir3anYj8FNkscI54EU2HG7BBvcLBoWKfyJTKjXWK9qlyWUv8zAzTSMpBWC+NZCJbqMLuy
+AEM7SHDuYQ5jLP8QbU/mhpxEe3eUvuqAdlJ5yMnAwkkTIbmkLqfkNtEe7KFcR9nSOJj9P8J9837
rn8pqcEM47RQKqK63fjGWx+Em9nkxF4oMi1PdYHkgRJe3FsAH224jmP71FM2i7ghRURbN8qjMaX4
YrgHl9JT8Tj1eH5SBtQifZ0JviXY2V0SMIPxlwKggiiiic8ntgJvFtZWB/HWYncvmoHbUuDVYY8q
biEnnzPhfKKWW+GLB50wg2vYxZRXEqoa7ghTfcK/t9a1c5d/mknNef6tGaan0OzX0LPN9daKov2U
Y7Ww0o3BrLWWA2pDQFLFQzR0x9QEUNMdZkaVtoR0Mbe4Qee1OX9YlPCSiMUG0JJJgWXl2Q7TApVk
uWZA8pSR3sPkd4UkIJ3ICXgwcDglGkCKMmCydV+jHamkdlFxfxpKenFC51cn4HP7CUeyvUopO1Cx
rcxRXuRU4+FEN1J0jMI6T0tfpP5Tp/N5yuAukFlWhpob6QXFVnTqu8FfDx0WBSLi9tKp7+IizL26
8l2tVz6Jq7imCiQon11yUBDpGTr5mgqz+ygDFyKZXIQEWlf9q2WwF1Q8QSJ/V2U8V+uhHK41tGaC
1xxwFK1yN3U92fX4+KznKLeIx0MfjMb2mgT+0VYq6kPxvOBJTWgxKreXJXjSx1gLlJrC1Gus7ho7
7X1NwemAK5vjZKvUE9LudEbwezeapzY3OThbAF8RB3aDXof73eBwtCi7ymSWAgQb1euqHvRtm1B/
T/mVftlq+mraPSSrieTltGndLMaUgvinQxFuGx2nVMq8m+IwL/eEg6ItHX9hy8fOZ4OnZpsyjuoc
E032paX2ZjYIzCQwwNc+RtaG4LmVOekj6LvAUZT5uKo17SKU7JU9gaHCXoY2BsVmO+gVKgu6V3Hv
qSXA476DipodQ6Y8I6MgBSdNK7HvyfkAteTik3PaFzE8OMPN8zfRgnJo8ftixWBg6QWWsQm06WnO
7H1I2AWR7OC+nlK721qOBLXyy9F/T+n3BKCI+NRdYxjXpkNzJ2KPQZubo0MKeg4gjC1DdW/RDQoA
66qFfY6U7oPYyQ2jFUQbi9PkIRXWHeIDidCGvNRo+Bi4vdbqA2326qC0xi5ZXJCtyLxhgEJWwrUg
gxxOzfCTFxYOJ9hSAGFMgOxqB6BeFcczEWPxT99uUOXvn8zqOba+oSZscJ2YjzWKDUAQ/iYtuLiG
cs72OPJ2ZoDLs9CSE0yP35r+W4vJ3tGTk8VVe2xHr9AW4wmOjS6ELDbPVCPWvTnVa7K8+a8N71Gh
vBixzckQsLOjZ+d0qIXGjX/bYbxLm8OIkjHBjm7CJUXQVqUbMaKggPKmdOKAuWeFH/snDPA51fq+
k8xJyRfUqMFohg7ZfVTpj5WW8PAe57zYqeZ3nBhbAHWGgwHF9l0aM3jlf5k6uTpJzKl7TZvoweQ9
GHUO+XKE9gUYkBDIS5fn/BxoPkzx5EuUuijXVgzC36cqcIGoCVA5ulUc2nj+5rq+Gok0E4PzVBOT
g4ICUIzZnZTqteTY95UfM29Omf+GzNLjin07KYnpfFWaeBvpXDhFis5e4wSmgsAbHXXxKp1glv+O
RuTvjUWVKIp11MzkgP6M/RkGc0kHDfsE5h5q+8tYLw1ZrmjW/OZze+4XYbHM3Lwp9lyH8Ms+QMrT
V3LT841YDfdtCZizCMcPooefsYkilMdrvrIV6xlN5osWNx91Mvyu6nYF328FU3VNB1vL7bWRvct5
Myhb2oOuRPaQ6aUnGLVyNJJ5S6lDK0PJNsmcHQZjsTL2KA91lzYsFLX6lRw2qBnlkS8/ijh5Gbgy
CrmTo7MzndO0uAPBKM7tecQGPqmSgjZyqxq+6Bxddf8RqTCqtNAN29dk4+B5QiJnGSs/S8/18KKT
Zt58I0K69PVTBvfO4E6LU4bAxHmdjPpjNpwlly0t9I8yqrAv51WJAqgnL5SEP+Tl4Nb7cAeY+LnB
tAJ6/T4k9VAmfOIpDNHc+HQmh7Bpx3Wq4qkf0++Sjo8ii8fcQUsVBZvmXMVf3RBsVbpnTmh5KgZZ
qi+Z78NGbPre2jrA0HkQLn6yI4M4iryachuLl6SANTXusrAj4quevDRooWAHurJ6gQiy8/PqiRA7
3o2vzHgHlHMpIfGF4bE1t1P+AqoPtQpvmU7j4SMr0BsnHFsxeUchejIQRzLsoezTtHbGPbdkf+ge
B+AYaaEzjrUh91XghKXjxbNzsX2LnfM9Nq8ZPjO7/iJxYBvPKVt4u7XU6reBhUdPDxMxVoME/9U4
xJjYJwRPsFj5mZ2Hpu42kTI8az2xAwlStcBtKU4WgUhgblKLmxUgoyl+D5KXmTtHaLw7IHp7W736
eHCb+DecfqqL2UsN6MoBExE7fHRK8R0N0d5sYQxDLGHyrhpQKHGRTyRK1M0CAwe32CUvYToeplKe
qdHvG1kjSsH/uka1WyDGMA9Nztk7yBnzV6oAmNB4VGqTql6e2PKwBHb3qnaObeVSBfZTODOF4CLO
25fpUPip1bAtFT3qCNB21qljDL+PTedVhTpyifCYjFH+llnRS9vNmPyD/F5PvHGKQhoZ08cAgRoW
P0Bufbo2+MzX4NBerRbn32zFlKMO0uPU0jjNxq0mqZozIk03CPdQHt3KSeS6bFMcqPdKwY7chUiO
CBdrDpitV3kN5YJRP1+9EXWxyRdYBALQLXOr7aId0wtrlYngkNFxUrDmNJbGBdR6pdva1LOJiXrw
xs5fBfT0rPhtkspebyWk4zylXVHPr7ANcPAq4fH2P3RTgTDG4gRp5RppEC11eTLqOtkFWu86ZrTF
YbAOrNSDBXaWiNmxu3qV9jVw4jOmCQmBKImQJOpBE/LOMcsnk12lPpRWhYY/tz/NGpNjifyDewhJ
WhBMe9785Fhm+RsG9q+knTZlQO1DB1fSEkUWka1g63J6x+PzONqvdtgVa9lTAk4khgUlbFKHplPb
7Drb8MSmgSU85hhsOipSDlYtdJvxUHccc3V8DIEx6+W4bvzhxIOHxF5tougtZ+LmoL0OSaPQQom0
n2wVms+S1YJyE2HGuOqx0tYA/9NQuIZicPlJC4rViReCFs+5tkggADRkrGTl6oizXC2B4zKN4RGH
TLCVRn9VK+XbV+KWZjfnlxL6PsPoAtB065x8XYCT+zf2zmS5cWTN0u9Se2RhcMCBRS2K80xKosYN
TBGKwDxPDjx9f1DU7XvTytqsa18bZkipjKQI0vEP53xHDld879POJ61yYSTnbDSMO+kcK1s5iOWi
1F6V9hncRo2pDuewlTAVNnoWbyBWbS2Y9viumVGrOerN8flkpAM8wMx6jAMYW2bmwABiYDhJngAe
2nATnJTtK5TMHdq+mlv96DxOEDrJcfhpGSzHQG3KSwLi0hcH189Po9rYcJpPCvFnhbaqmPx31dTN
pqrnbC5INkMtjt8P0HG7vVbR9OlpCyFQ96BzZ88ieYbCmz7pcl8VU7myA/vBQmC4NbyV6xhnmB/9
LnT7361JAE9rd7jBwIo0nbTPbgXEaegGADtcn8pjYuSQOjq/CerD1Hjmpo1YVYwsNvoqIW529NeN
m68NXEYHRJPQy2RGGnFrjQh5u1XvDpz2Zhhsc9x+C3Id1FKgzwOxGG2VLJ/tUBJh0lenhNiLk2nh
1nCk2Gqqsrc8tZeu7WaUpb0uiSFaxNI4eRoQG97QfKxTulrQe7ZLAT44k7sOCAVc1TBIACqi0yPv
GHJNDwugyDp0cirdeNZvt1Cg34vZN1o6TB1V8SnZbsZ4VFcobyV0suFqZy3+r1SL9q0f//Q83pDQ
j7JV0UOjHHnbH91SvGUePhFvHkKlFHztAGGQ9mxiiHkOHGqlhGqz6LvpNhVasQ8Znvuukms56C9p
YQHrBQOyUpLVNOo6aAmhuStkyJVDh49HoVzIIS33zvwpBYbgiA6bRm4vUksSIZ943rbtojPh8Qvw
JNPxZk0+zuVs2gKENs9REP3A0m1t/Mr66s1PLoX3krhqXkqbwKiI/hbBVxpo3hMZD0ObUX5n9SZH
6NyTUyyxVlpJ+eL2mth6YfyO775bNp0DWwahODSbvuXl5IlWkXWLas5ZEYPLSlw2l1B2om1yDmk9
CUznwy9foqzXFgAqe8mey7GMfushg+0gCS18XSNKxg2jdZPURxUXEzR/bKl5+AU++4lK31tyLiuw
nf4t8MJPzWAl6akSS6DGYK7iXQgxCpySFV7TnMWZF5o3L5tIV8D5sVBF+NwD2146nX1m0+LfSJfg
3I+7dGd1FAC4UjjsgmyimMxvfoAp2POqz0i63UdToyS2S7bUMigR6WpvlsSOB/R+jj9KTrA4XnOZ
bMyup3RvoJJVk/OUuPYtDfHlDzlAycDErZHPEUIBy3cswv6iDJ1sbXeSOZjuzTrJ8bdvTBvBO3+f
ltNKR6G7Czvrt2BFTiU63AJLKzZlU3J2Fi3tDOOI7we0sToveMUMFwKgocSxnWedeKB+wjb/jWU2
tJ7GhtUUyZ6Huibfz9zTO2AICRWtu3/ouG8znYBEACcOPoNUGSo962HQmFX5oBL429tz76zwu7lr
18UhQ0zfLXYBXEYxKYPYBjIDuzbHIW0sjp2MsAnSIAJtryWA6Voh176Twz0B6gEuYoEXMTpamXbA
veDvNKf41UxKMpTLq0e305g/wsyYdPieZki8ke6UUAWT9oUEnoqZUYKLFQV71VVHjV1r4kqaMkST
K6dlXFt26A4hz+cCj3waZcHWjYPZnwTqOY9W/FagcbXpubD7q1X4HvcT9M2ZpoM0OKZaAm+eDNP1
oMY1E6/s0HfVLq6Ld/TB5OO4wQ82S9QcE28GBMrBKCQRA8Fnhrdt47sYakKsHXqHZJl1UrnEo0y5
RCNtWszQ0wRep8OOCkc4uNUJUhj3kHbrN029zErA4hns5K50i3XdDHAhAI2trCB6mwO9sgSuT127
r4pR0yIx3WLXcSfL/M6/orKkQ3fBGrTyibiqx0BkjOZKJKJY+ggkyukfUEIHg+NsvMLS2YSY9ebb
uYPVLlxizjB22HJ4naMLiui9Ho4V9pEGF27tzp9dy7g7lr+u/cHcw8etNpqQTxjTf2mQxB/h2Y4s
lxJekiKAYzdKb5PNgl8z8o1HmwZmidmHBZfZwW4qzK2X2/YRmsWeV1AjJCtDO+P1YDGbZy12211e
ZyN4B5ssO0wgO8Vpi1wH0qycHA3BN47rLJfeQ9wH68pmhs7IwbjXqKLoA5NrZWIa0cAmvOU2Sm5f
vRM9bKMlR6nTY8jxe4BHU5x9aBAPSFs7jzim7ykezSX+Phq0yH6BfSPvFsnla0A/CGvmL8vRIxFk
7Nq1JqKnKLM4YbKY0ihqyl2PA5ORGOu5sgnf+DThf8Fssol1J7+Dht5SFLNCQ859gK7Jr07qzsLQ
q+pWKowKie3BcbeM6kaFvIok99nCFBGmiyg+25k/rnwtBBhGliKzFwYakOKMw/eDnP8UORncK6I9
7EIe9DpnRmz0jAV9ABLYJ36Q/RDig8/ZuTSsAEa3u5DrA6dE+AduKtFNxrD0mTsfgoyToGazReAA
LinkwD1QnRWRfoPMz5MbVGdjfsgawoesWI92PhlgtFJQWpwmIuUi9Deh8Mb7IJDX2M6npcXh3ReC
xbavkd5SIrvN8trG8Q5m1HAK44AiIUZGb6vtYNcT3rZqRhPJi83aRLUbPzXNQ1kzFhhrWscI2fmD
EZrbqs2/0CrW5yTBUw6r+UmayaoFU3CCExMimUkh/vX9RdDdba0qeZ8Yr/mjmd2+waMUavltKtXv
DPf0KkhN7tOkbb5MQQHNNRgkHwsbs33oduvM3BDfyaQPb+/aLNUsjxTvg1XQuOV2vm+5jbzYkBOW
Dp6+vROysdaz4rHW4vjotUyHXCd/dJM+f2QpSxYgTrta6FBcbSXvLveljdXZuNYl+QTU0ekezOyq
rE0XF1xYrVBsdZs0qq2dwxR2U5QY5i30puRnQLEQcXiMu12ki/xK0sK0yvqJoKJxJJpIVAfKtYds
wKCOhzxbl3rJqq2AduLOD05vfZCfM65D1lKkbfpX/Pja1ZgfElXYBN6K55jWYKkooW4N+vWbSfQP
dWH5KixvuH1/3yW+hvUNmDiM1RpUpoRALFsy89ITYSyjBIZb39vZGdXakWuhHhynVw/2bCw3NfEy
NTEocZ2bSFJ67VnkqjuXhokmCuw8loBmSTzhuDMdyTSEiJaTnnQNK4AuW5suju1l3FlAoCm0N1Cl
rYvnjDimR3/mQurs7dvRfKkt32M+hvetjOXNGrVfkoUpd63UvNoKw3lfx4zz+uIDztdQdUDlnHg8
hcprT0aV0w8w9WTJlhU7neDZtYMD6mJE/Is+DV7ZMDSbwRy195ZuNp6aSykoZYcB5TuTFzb36AMq
H6RUKbXsoJo4uHe1jYhoJNaA6vWsJwQPojxgqDbaMVArVDluY+6NkjLb6Uof8Z311qquucJ3IyYk
SxwqpHw45TY7DTwLWbhCAAlfPKymS2V1kHOEXGAlHK7EomF4CtroanU+8GNggeGUTZ+EIqw5uP3X
KdDR4yRoDvn8/gjCljJtKPCKOsOLnLiNcAfaxZYHWxkQw230Wkl4AYPqICZzqort/3LGBJayn0wS
txJSq3xDTEfb89x7HotdAtudbKmz3bRUZQjElk7T0/t2KcVEIUYGeiqg6XYrKMRU8BvS+wAimW11
G/uh2mt+j6YpNFgOMQA6WENdvtVzU0YAV6cQUhJnM95kwhSDv3LYKjwC5yxSWK+a4BDptbGtrfqD
UEOL3EyUlYkEiWR6cfbsR7J+oCS/B5FWHlt0a5vSr5KlkdfpVqEhI7iJsTVY5Gs0UJKmzExUlUdr
x4qz3ZCrp8T0HwK3jrd257LnFYl4iyJzG+fM4Ecb3LgoU0Y9pl+zEO2/ZJXKt8Abzo3vXF0HUGTY
s+MIVJTsWoXxAudQtEmrmMYRnwUmVrcXq0Tp/SZs3V91KoCDtvGmmnPFLadfzaZwPJn2bfCm16yk
dXUCWa6H3ndxDWX1qlbsbVoUFESCF5zSw/imqyF65j9c1IV+hZMtrsKQr6ZffOa+/h514wsvULSM
Ax82TG6dRhdhSFCwGivS4ZLrpffsZO0Kl6/4GHtjvuVw01Q50/Ig67wHVOrrydJA7xSlthBNye9v
lHvTnU7UI+GmdyNW233/bhbddKh9YSIxs++h7JulloH/cgznHPMctXgqgZrl9jbVAhavBuYt8hVU
paMlawaHvojhRcZpoM/4tnag/Shh5ANO0dG1AbKYQ6FSuGEovxKCPElxwrkKyzk7id5rtyX1rGCF
5gca+xU7XNG742hOrAw4fjlsTd3Zj9lwadx+4Ntusk/8V89r7Ycw+ERK+9LMnLiyc0+jXvQY4Sv0
Dtw5QcKjbsHkpoZjHcfNIU7Q6HRKhTdlPhVBke3EgPBAtvKMBAnG+4S/tHTx7oHps9bKWiaYDhYW
9ThavEVdMyqHm0GqZXtyM84K13+VtKdLXSbWZoSwdWzYx69TIB2LrO+tU1LSPPYuruQAExWRV8x8
7ao6WkVMahVGWD33yQOkd0Q0/BhWjcE0k2a9y9NhHUP6XgeumKUgVs3BwsrADe917RdnhVyA/RH0
VVMfUJSFnY7mBQ1nKbET2Clv59GIrhkU8WvnEuLOBRCMhheqszG/aaW3KLwpJyHRIA+PcY0NVob8
J3eN4R1Op72xecKnyPgcCyu/JKX22elOs2lHGYBHkvXamkZ3k4bRD5VCksjacZ96oElSBsBtfpKD
19PfOUwuSLndFnqe7b2gP1j9Q48ZeXYvOqs55UyVnxOJPHgQPwgeZoZRGb/M2LTRHTHDjGM0kG3U
mvzgVU/S8qj5bBFIbsyWJjuxk6yAfJEAH6+1VNUHT9UnvceyW+i/Wh2+EsYzZIwMLNXoXVKBls8O
uTEijwOTH7FiCpl9OAxyFq2ATJeF7nMMBG3pO8itekYiSduSRN4qa+1GBi+aMWpPjJ4wcoySBBhi
u8CRzJqDhCiTAn0Sx/uA+htcRWVQfjMZEZKkeDnNUUlgjnYNkG9uLtOF5LKKbY9DAqhnbCbaaNIW
LWdTOc1zrcbfVdepkxcKddLmB88kdbZ0iAwKJloRyvtNGWMYDQUpKa7h7KJ0Nro51r23ihPlMhDZ
kX5myMApt11lXibDnM5N8ia8bB0JwMVKTx7ZGSikMuN4rYeWOUHciC28whbXpMQgzZAuzs1zYJSw
m/xmB5QAn33c1KtSjL9FqsmHya7cB60gic4YFHodTV26Jgr2AyTHBTsu/GgYl7cMMsBWDMZellh6
GW4erHugT8QEESlaiO7d7Bk85a4BKO8XB3m+qdwGJY+tPmOX1TpRXF+28xx6ZGax25yuk7uP27dw
6MiYSdzZtk9BQrjXOh0Bdjk9GWozVoHqLkeWSHusdGQV0POZiHMLr8rmwnG+QPqr9iM79MShPpn8
n25aFPvSMBZ4ijDWZ2Si6ZANGOvTb5d++AJxWAesb5o9m7TO2ZgtdgPBCC+CZBV3QGUcFBBTouhZ
awRRGmOO2hZ0VoDN97FljEtmkMw3alAUZBSCtURvGMUcgVqVHQfRVOiIjGQt5oSoYqTBMVKYKcCc
ovV3HkFdxxfOrmEVZay7fe3kuZVxMDJAzLlyMb63XFuclt4Q4s2wyuxUZc0T609yF0SsLeyA9s/C
JNq6/r0EHYgUnl/ERYPlUEdqITRCvOTxrf3ZiQ3zdPOcIndhaLt0pVRbDbv9vnKKF5eR0nYwUWha
lcU+Cl2G2c43aQr3fEJJWfiAIEhmVKfczJ77VjyacdRexdDDVQvOnP0fZjP9iHTi03zqOoIgTs3s
TjAahrnJvONOCs3gA7PkVd3EgRttRP7FMautqwC3Rdo75Y6m/lQwVDj0FCzInlm6mdbEOGmFZwCG
g9kjSEQRjRaHjBad6zwyX2pqA/WBnvRkm5En4uZfNfK+yatXVoaURUTc3sktlYu223al04PqCx7T
oebmBdKeHWYTQWrpsMKwUTTGgg1+hOt8OqkpVATVvOedQWccZ+3ZC34Fhc94EW/hFtbgwiNqfjOk
mBAiBiBLj/pzbjJHLhm6fskKYfRsoEfuQ5ilEZV0+FyDO96CclLkkmfIqJDXF83Jg1XOfNL/FZkE
4TggIehNUOaAJR8cb61PRJy2fvM14O9flKZBrJ+Aboe8V9s2MKbibksGCEolYwL+ApsDcGxhrAfJ
rjFk77QcBZjkvqmI/orMY2yjf8Bi6uNlWIr4Tu52TpxAgHGf3nnVOFx8NcoJpUosN0PT342KJxjI
MdwCI/moWxwPKFHsle6pR5ed2WooQbsksivIDw9+9TgdUgYiB6Eba9MRiBEgfJ6b+mlwecMz1A43
WWdfdcdJ14OONsihH1yGDvoLt332fVSpFF+4TPtiS6wrc6aB24b7RdIEkF8RRpx2P8tEa9ZxhfCC
TQe9d+QZJ30KCOGBOoqolDC3zv0+BNw81ukA5n6WYXEYr0s3LDaYogc0NdE03qOCmD5qE4aaFkEx
mYnoKUEX3xBUU3EULwi8aFgtjGvLmF793uEaMyWgf3vXQqzbbfCLII/6RAoNwmes6yuh93sz6n+0
hlPOWx59Nz6aBRS+zikIPW0Z97op20WbBjxg9ySHvjh0Q8+ytCkoCUP9Qzezdu0WVrP0/YeqrWwK
saBjEMHlJmeMuLu4yy6+256GMGl2rl196maDraiE+GQSOHFDIn4X+NRR/Fu8QH1jXCRiPWH/RIfw
EkGQeS+s6CyInf0lfW3vWU9eXDQ31fjyzuDux2AW4hTgGlBD+iC1QOzSIDuYCdQkFQ3JE7boW4cL
YCW70NmqRskdU7EAl07+I03Me6ei8aElgnydP7t1Mt4dn62Dx+52Wcf2o4zq4pR3HVgxVfwQZILJ
+KZiY9rZAVe/mTfoLrCUlU8ruJyEPcfD46GvesZ2XoYZwnJAdznKMXZmnb4kcKSPhqPZW0FsAKll
E8pLg5fkf42V8Gra8T6Wv/7j335i5m7r8fFXEBX5v/oksd7++z8ctv/N//uf+VdR13/zVfLz/2X8
/Uu6uuXi++V1t3FB4pD8Y6s0/iKOXscRLJAxeXh4/2mrFOZfju1KQ+dfScv5m/MXu7BFyhV/0ewI
Nkz7f2Kr/LZ7lkU6BkW+//qPf8NPjuOYYQi2X88xdFOIv1t/TS/XWoGVblFprBApzXN/YqwvLMqo
EKOB0ZAaVEco+iedpW0DI2JvNwep9dGDP2k4fdJ2FzfmWrOdA8qLAj5JeYpr6iCYodXCA+85CkEx
HczquRKQQ7fxAjhLYoAqXlJMWpxwZGuYmF5q0TP+ZgIVcycLyATZ4I0nJlr1PzO9/rD6+oc3XeLK
fum18cEv034rLRK+U2+AVR/tanapFCPJzowvZAvHyzRHslvYSn/Q9PKrNqIPTZjb3BGbsfIUlrGf
FXgR6Dm6jB900PmbIhQPfdcGK7+qj4bLQr4SxYHc5WXpGN0FI/6vGRDAppTAoECsbMaSiz7VnHNS
CaZ9cHNrDROYBxZiaZokEfGyz4uGbJloHXNhV23HKP+RaK62FVrPnNodH9P8i+aPRCdrjm9j6eEN
nIx8no9jo7Z++pyWun4JJsoHEjLRP9sdlpcvNLg5h0NAhx4QYxtn2BnmGc2AydEQR7rHXS0R7I+Q
LNepqEDbIWXIE/IhhxqQpLReIvdeNzRVJS8XZXm2lWCoq0gvHr2puBnPRlT/9hPtNR86sa5iAIYI
oNjrRfbv+Yau4rHY10SUUTmqaFmZNisIOey8wsQ4OSF+xlTM+rWcDhOd5PF/j6P/n+PINMAE/L8P
pKfyM/rb8fX9838OJPGXZRoufC/TZHimC8f7x4GkGe5fhsTdqQvbIqDDnM+qf7AIrL+klLQFjpj/
oct/sghM+ZejC91xEc/yhrIN539yIgnT5dz7lyPJdqQlLEMyXjRM3Kj6fC7+K42gHPUmStL+N6UZ
AlP2eduI6f6yn0ULczrqEAxPOI/GNs+ficT5pgSxQGAvYEXtutTUdElsMRmrKcp+Eu85HsYuy/ed
jX/gm3EY6vo1zpGeet1gsXN4wnNuHSqdjWU3p8Zi8e1qJc92H1XPhpEzYtCs104zzIUEGoUsCgRS
EqX6J2w/jsQhf097Tds0BdKetrLWNab5Z6jk0MhjO9n2tcvyo3MQrWAnRhMukvuoCWM9iZ+qrsYb
dBfjGiCTzDR169uMrbvbYKwBpFIFOgOPlKQCxgrUdlX+CD8lIZLYT0g2rJOTqx9gcqKSG2Rym2qX
gFhJGp0SYH4Wnd9ah7Z7l76dPPSJNZ199CU1c1v/q5//fseAMRtGw08dscu+aVhV5VHfAq8esAoI
QnKg2sT7XLKoZXRartBFoQaJ+3iLL9dizDYzavPii+TYbv/9lMs4OTZhrXYaWUM7nUSHfVe2yYVE
FraJWnQtJ/hRwOLMncdUlAylztsHEeEImxjS46KWUjtk3qgdvv9Uzl8qUxB9aDUthhdC51aTNjvq
Gk2nns2hdZfjeGktd7zorWMfVZAtRaORTFl1N/hwmwi3ydtAwtMWtYOFQjbXH0VwttqMGR+YP+sW
+J79NEYd++CuIttzJi9n2qDOmQ1bhc0MA4CS95QwAiBIk/CxD/HQIq9gdCkO6fCA0YVUnigRr248
tEwhAACY7j3Ga3cywbtso9J+G6J3HLXo37OfrcHJ/OdpWl53qlyRLzUYNyddQLsJiYBe274XLnOv
QotoxM2DGcHOsCPTWzPAJ2hei5hXzFfR8nL3+ue3cb0s3KdzPF7L0b92qonEhSaiHZLk8nmEiewS
Hw7R90MZU0j+eQpiSosVCnRxiNUIGofm4nHA5eMUJJ4HwKKYbm9yoRk/yN3eF3bQklQnzmQUaQdf
OPoORkG4CMyhuUbzgyRu2uxS3oOuYJTEPhJ9XNahxffYsgO1MW52hdElFF/ICxm8KrSTVfzsVEO4
xWtgrQYsPWE8ZT9FvsVgItApy/CIvSm/edLIV20/s/hsdnRrFx0oYs8vEocjivYuW9bNTJf9vr5w
pddAfeqHqajkhnAF3KpW8j7QrLxAVfcX0Jd/AgV3L3++mvmz7jD5S82Y2QO+ExBf18mljAzEoECW
8UCy4WxGb1oHfdyuJWOblQ786gn0Fjm1UKDmL7z5271uRKTLdcYJVKdbecYdc8u9MxJEpWYT3jiq
ocZ3zodq8+LBjdLf7hym3M9f2QyL11oMmvzPr+qmwUsz73C+H7xS3ujHnwxL6oc8JqnIT7svL9ZQ
NZYi33nzXiItGShMKy3RsN9lFWzNJkYM2SfZSqu9GPRo0ZOLxk9il7BXURCMKzOpikvvY+lLSdOW
sv0F8DQMbAj9iQjBufTDxzjgCmscA3xazufWSZV1GozylUuUbj3kBSskGMUPjhabSNQ0LOyVJGtp
VTge40scws9aK7/C2GQsVM5pJb1jPpN7/YX8p10xm1M3Kap5v+dd2CcXx5FAV1Jr7eG1awdqu/Dm
gHc7g9Cyn9i4/h5jBtqD2ffHIk28NeMAeaUcR+IFCLMzCYZQeajOejmgu/p+47S9R9oH94elRO69
H2ra/HmvK4eabIRqOnJQvkAnj5+0ADA4xtNDze4IRADoO04h5+kb8QiIdl2ToHoeoY6dnS4ksERn
Ck90irOL2XlxpyEnMmVn0k14t6IIiI4dmg3bUiCsU64fyzaoDwwNfuvzh7y2gUv+Ob2HPGh2Qo0M
+rPs1lUhkoA4sEFfMBo3o+3YjYyTRFS+ej1SSQMSw47F88qo3Jq9Iw+mgynK019zfdUJ5zLC3A+X
ZHzEh6K3thwg0P/L5hoDoL+y5eEGV9j1BqC6OpNyCsk1sROQaYrcio5wSMVadDk0gfOU1WjxsrY/
lArVrmwxbn8/+6AFwFK1o1gKeOD40i22b1JNDzlpNth8rQYMbg3NHGuH1Yvi+v3mQxE4FRzJRtD8
SLruNahMsJBgR7FTi/qUT3XDx5rZB47auaVoH61BP7pJbXEycjQyZCuyjzgliUwUpNW2NfJYHDwo
npWJFatkx0LOnUG8jZDt2nKVtqmG0nou3RnX7wLPj6P61loG56tbjm+sFO8+4xEq+244w2xVkLB7
wlL48ApJ6HXDYvYK+2jcM/d4V+VDodMdIFZtropuYGEzgkfDiNWUsbp6iEXaLb7zP0ZJCIg9aYhd
rXHbTq31osLok01t9aaL/lhK4jgtDXIZo3jjyBSWqFjFPoh2aHwaQv2SkDTVL6x4rL90E4FLAeTW
zMwtlED7kk3xoRmZf1nhK91YfMx8otKwa7gcc01/clPogaw3cK9O8B59J6veVdebJ4CvP4uozD7/
9gfaNsXVNeutZ2u5j5JxZdZ+v/HCImO9yjkfzg89b5GTYcK+GUe8GpCot7EVdqda4QRulTl8hs5H
VxTHYCicN09hqevNxmKYyk9G6RDvoQ2KVS77dEnhGlLAzdNn1Jnvtsf/aY7P0i3GNBUa8Gdjtsgq
Z9yPWm2yX3Pjx++H+Vvx6LLtLesHr0ZIJwLnze2KW4l7ObSi/t6x17rXrsMd0/cuvo8LoYYTf8j1
+IhKr30iDKPF5G8xJozq6CAZ8yz1sJxuI1CMnknCo5mLTz5bnkNEadHsCzMnhcuuPWoeoe8EIo11
QkkxazFwJuGUXYWDJDI36sVxsMs7cpNw9X3ehXVQrMIk2H6fzMZ8POPvarozIYX5q4ZOAcKCOT14
5hhtCUMSbC5xD5kY01rgu5pff/pd7hNCq5unyZ+Gk282axUUzY6iqUYsZk23SNc+pj7MFr3mO191
1S8ZV5QLa1DZObFz51zMCnSKm/LVNeL3XvCBsAfQjnR21Xus9CMGQPvoZAlKl6z8Vcneeo06vCTG
4M8jzkq8GhbboRztyRFz1rpA/UVgWWg8am5jPJZtvBosN7kR49Nv2QyHK8xKVMsVBUck9PBpGjrj
DB1l38XlBSW0/eIWOHurjq0lAr72Eb9PshSJmXz6ZLSUob4bGtl8KlWBHRPI3AeEaQIjl2pT4wtq
zKbo+vBh8ON84U91cujzMURDmDUPkY+mqg0USMOCYCFPj2GKH/UoHM+CERrY1qP9/d1eO3zfTiTx
c4A7JmeddbBtjRznUlDW9qkC3XnijQ/BI2+mhcry/ozwukDW3FhbVfASVq56TyXi/IXOxP8ArOn0
favABO2cENM5W9+EXp90bX/ltsC8nOnhyokrIJ2e1wOAKYEFCG8ig8VTN+VVcq1RYF7E2ImLdEIc
dAPekyQz7N3oud25tQd+eSzbKBIKxD+qK54ZZtiLKqg7zH26CW9I2Idwcg7fRfP3A0HmkhDPmrUL
SqK0nVBBDDZEosLTN3abi4tnW6B3DJeDpwhgQ6AXPE3cDb7mP6gubt4cW3uqhfXio7zY4+FrrlYc
Y7Kq9WYl07yl6IiTE9TyQ2K08ReBJ7+BWrR3h3vbQoQNppRMQUQxS2R9//dP84UdJhf19Pz9f/4E
tCZRu+6+tozukfViSEWpygtFH9GKOroUDksii0dUeUYIXAR90O77/sTWC19kzIsmwbquCgRcdEno
gigZ+mBlDBWJgVFzskPcaN91QtUHxQd1xgLCOA5M5Fd/ykp7zoOI4xqFQc9de2bVklD925iAuqxC
i0pBYt+p4qm/08v0d1PHQOyk5g3V87J1TO30fSlzF4nsQPLEknN/iNrw9P3Q9mZ4queHf/ley64o
IoQyLI16KXgrHgb0ndKpCuC79JEAVE9MuhPWp16AlJkL6phZcfl+cANgoEzfFmFaZcvv+9efm9h8
z0L0Cugm5iYG9Z74J0HoCIlu1tlvoMFXUyEQU/Al2h4DOTGzZYCGSM4F9UnoBffI937mYUSOF//X
TVSHH4VBl1uX7VwEJexE2Fq9eoI2O6iMH7rbsIAc/M8yCaNr77nNuglTue78vH8a03i6gj1G83np
2si4a+mYPWZBvvlTOM5fyaQAPRLKbVG2aKBmxGmnguiEAvRUj41T4bc01+OcbZL25THuNQmgvt4h
xy8eEkKxdz7BmMvOtJpLomyYNnPlNV/DvG7/fOt7mpBlEC2ITnEQ9qTGyuqs4BHB3kev2g8u3HDS
2qh+8i2v3TnSbJfQjOunyXDqJxcBL6mLtDBJVDzqOthzt6m0jUKHv3QFT6PFuCMaadxL2Rm0BPoq
U3136slEYK4/NNsq1bJHhnrBcqQEZbOnSrDxyXitmsnZDOi7t53USFfJfXhVUfWeEZvma6bz1HsZ
N2tgOwE+pjRdYzxn5KpPfX1JLWOpt6b9008ln4REts95jpMh0H7Hnje+9SCcOubVmzAKcbT5+UuB
rvrYGR1v66bFjur1JTm0ERYhoRUXoZurHHLpSuQQgb4raCsFb+KV4F++a+6wmi25HSEExJ9W20lD
Aoj16dcYBOlWt/t8MxoNTXNXk2k2xFd8Ai5MGqzJ+WRCPLXIRA6UalCNDjR8DdCwQzVU6bazcBWx
oI6coHkwEg02MiwCWLAIn7VkVY6PudN/Omb8EGEyX2bsxJm3+0u9TBFFGE+uVjw1gfGsk0uPgALQ
iP1bEqKNdvUV/8tTFv8fos5kuW1kC6JfhAjMKGxJgjNFSrKsYVMhyxLmGSgMX/8O6I54G4Zlu9Uy
CRSqbmaeTF4qR/4JhYllEpDdPNfn2ie6Gecc9+3FMr1yWhNyu43rJBIVNrSUp3fz1EZk1dwBJBtV
w1r60MXzUqtNbZxNOTRKb9vpmFKTF8MYALJZ9BPks/hIcKkRGn/RS+dJNLpG8NOEw9D8KhXipSbn
s/SymmA4bkevNldl5TcMgACb6H4LiWhMdlAyeBbzzpyQVoNOlfI9I0PgFvMPJwl7U/od1m1j+iOh
FwLQo/g0jX3o3QOn2Y527r6LKEAIVXzJ6i8jzvOLDkVwsqcPTxuss4vnYT0k5z4i2z9XD74Z+UEh
2g3OQ3NHJAE7YWrZ0I3NR2v0HmLXBHWW4USu+i2Uc+tY5Aa4rnG4+lXSbjAkJcSM4mJfdvWDmzj1
CqykvTdrTLhxXwEdlbjB45SrQ7qvEZ4dTFwE4T3sCM+tnX7Ec5Qy2Jt/I66zqhTpVqLXHXuhUYdc
wLqS+pVgknFVmv7ZOrR4+JW77VMVQoNEMNDLpL8ILAVpHe7StozOPg8UegJiMtR4zgZuwIpqJdz0
lAMyHAvsL7BleLRbihBcnnbd1D5Y7i+imsWpN03gwHrxMrptMONk8/PW/0vwP5u1lddP7rXIuYkc
YD5njX4u2+x3o0YrS1YwSGnCbp0YPa5+a3yk75GW9Y4w/mDoq9beaGI2SapHxH9UScCoGg/4U3r8
VhLPvxiOCsRqQL3eEgPAeBgr8ZhBn1mJAo7ElGOLiuenMmVOmUuZbOrm4HhRszG1bF7Vo/nq57nz
C3OPs7Ub4iK1DxWliTL6K6bcv0Ap8OPqGOKcOM6VZQT+mMF6aAzivSiYK2AQj9o0/nDG+EmSMQ7w
IqCBVOgVYlF7JGuQscg/iw4UIQjV+A6rWAYWQbWVZRDdBoDNSWQqH7zCOarKCJIM145ZQeLS0/gx
SwmY+sVBv2tRiyoVMQIBzWwJDp3gEpqKJHlX6uVlQhFfBId6kR4EGkS6iBFykSUy9InmLlQskkW7
iBfTImMo9AxdeD9WyOQwTgykDiS6wByjt0p0P+aLRBFpFmlEoJGQs4DqAyOkTBl3JAz6PAvfK7JK
1ZSwghQtUU4TuO5cBO0iwmDB3beoMmReMHZrm0wHrG9JdvmsC8yTC+N5BDEp6YR5Lsz4o4yi7OAT
MGLyVBivTRPu/TY9mjTQXnpVXfVQv3me+VevKCmu84dpohrcSrEUFEX+pOK4h5JUF8c5bEKsym20
YejGCNljlGXl6uh5wwPVBiTppHPQKGa0XHM40te7m3EBgZ1UXzyiWuBii8m5fRZDbJyKpArsyCNs
4X3Enc4JcgZ59BSX9KARsvrIh5b3N2UrHjU1RjW6W5rJ9Y5KH96Y2GebTBTvmu7Vp8rBnUJdlGXo
eAHp32FTWWIaio7tbD6UzfzmZxgi0vhneQ82NAq+Tia2Mp3+3jry0t2Udddw0n6sXCSXwhpI+THY
ugB4f3Q4ejAH0eKSThZCItTOR805TYGntholBMI8WGXd8NmjBs7WwEO9E+GTfZvQtbZxXEW7qkP9
9CfnivWeVFa5qHXVgp0xSvLtM87rcb7isfaPY9Q+N1U1byP/d2SYoOc4J+SI8CMwvLTP/1IBu8Iy
2a4otReEqQ3wHVW24oYtaGMZYYFmi04Gvm9bl/rajczXaJ5em07Ei9/rFFoF9s0ETl5vi3VTMpXu
6obzoDkPQZ/SdQR0zFzhO5LMoTNCUgOeIkI+QTpMPyW8H+aBcTARVcss7YHSA2M3jkNC3xo55sI+
xqxZ2qzA2dUzzRW1Tmu6rD6sxm45qVIvmEC2MaUpWFY4nQ4CTbWkLXAix4V/Dx6aj/9p9MMeC2Jz
I5Qx7agLOavBvfa61h8N52A2Hs/J3qjZFpOQ62oM+lqT/mVe3/LMs9It/k22TJZb3eJCPbDX/ZMD
eGOHBnXev6bLXirWcPTUrVpgv8O4naUCPA0rgsc6REAdErDbYOWJsG5MMSZwM/c2jQGmB1etdlXe
L5pUsoACxRe+3WuRFc3BYJvD0XA0iDfoFnYRl5k/O+c1RjDsnw5cgtgr/rCkfNZTvWPXVW4wh4M5
YUFZU4b3Pdv19+BxsVtlBMgp8biGaUSEJfBRzySJObSZmIuuV5zfTPOJCAMFoEQh7B5nxHMnJ6zL
0OUDla0kGm5/h2PhwqY0qJJwnVtIeGI9xeY78J2K2Q6UYi0kCKzl4pW+CWtXVy91VTq/9ar7tpiN
bcm87Sy76a8lRuYt79l3PTPFKeWbDgb0wE3y4hp0QVdzzGHGhe7GxlpA1jRheebyWJc5rsPKZpno
8PQUDqXFqu1oY0oNzD9bCe115RkpFSqm81fQvWpb5rfrGF+9OTKAYJQDRzd+kdSEds0MUDnFBc7H
9h6VFbvcEEyvOTSXieNfXY9XP7e6bb0wdaY+/WBp+iu8EBSAmz615dgEuLEqWqWKkAQ6jTUWPq9+
fmnDbjdW7uNAmPKc5RoTV5dsm1QUBedo4caqROQOepGJoyNG8HU97VBjX8UHLQScAwL2KY6+KT7n
5CD2EYGhIKaLGVTvu4qYHFQjAz+W5YxNHMUnM7ghLDzRYW7gvBQ8+lWnsh1ntKuRDj4+aHMrmqjf
MVUIYfB0uH2qadjyU8mb7bWI/W67Q+za+BEcrFjq6ctg3SosbMeicop9ZLQIaIncthEJK8/r15Nr
2R+2mxNdCq0vyL4YpFP9Ic63cqBAzW4TGeRoigTCAIX0ef3hsvEERz0kGy/mn1w5dNI5osV6O472
NjX0Ha1chzjCyJ30DL1tfVx1eXGdEKvWueq0VUetQoDOy7zI8s/LCcKhBxQ+mNBANX2Te3A3Jay/
QPXOOZp48LpqGIjpVGeXOs4xzw7Ue5SsG+ElceUfikGpqg+7/FGPs2PkUMZRmRP3Ua72LuXoK9ST
6iId9J24Gt7nucuC0qi6VWgvEKo6/PQSj6VkLrlA2+wMPmKlOxkJ6iqPgqzxmOBVc0fQ2aYqvvHf
xxLaFp/m2W9o3GE9RDFzdmKm3sUdpbNqS7zc+hKl85J0LUviuyrbwnG5Ws5YP9jQYTSZATgRPp1r
fbkNi+SvSNr6Fo8VzKaJOJIB7DfXkmw9OVNE+174JDXxZYZ6GvQFI7aMLY8ngc2NWveoRYJZJg0V
66TFKigb3+S/cyDEOBp/4IFSqgaGEN0wvS17pbyN8MMM2EdQzm4UaFKj5k/dajYB2OoO0QY+y10d
+oFvMpSrxESawbAPHmfqRk1iH6Z/IncmmR22TGxTucljQE42EpY2OjO7A6VzcyXvFtgB4EHcsRwR
cwsTpOBMCWBHb442xLhxypMjWXxOLmYWrZ1GA5BmgmGac4xuk/va6NYPTZTrtLFvKitztuoJpa04
JKmUsitwtp0ykB+d+jmRbBX1bD4YTfWqsUFaWRKoysE1tJ9oGgu2Coq1UCyUE6f9a0x1C72LVlbg
RIHl69MZHZmhzSjN02iBzRxMYpna8mBcQlv3l2IiEkbCYT/bKdUYkKvuvz0mqX1IZ/USK9+6ASql
PEsKziAFuu/990qxcysXmGLksGHQ9I6WN98d1zphGvBh3gWtn/3KHHFu5atKj1LaU22aHtusvNxf
5rR/12G+7PQQSGQpKEQNe1t/yl27Pbp1Uf370jPH+WYhcZXxQPeLMF/dGYsg8wsmWLqEQSg8FaQi
WqAxJYJ6EaM+49at2GUepeCcTQkTczqNFcdOFu9sOeSUOA0IrZEuwlO+KDyqGtPzXEjavUA18Iye
m3PlJAZfChy99DQSVGnXQ0eD9DyXViAXMbsplTzRZBj8+3Z+h6sgHeMmmOZRvXrTqgsTBGcjAiiZ
iBz0SpGvfG2BAwwivBih8qBMktKI5ff/c5K2PX+YOXGDBYoQoP9hGF8a7Bh3axx6aOe0cL4XoR2+
F0P8lOa+OtWDS/TNd5InxpuPbkOWw1s6g8SMx7/z4CZcbJVMt6zp34lUOs9L/9CTKb8Xe4bbeXgM
hql5DDVCj66x5ZkuwT9V9XszTQeirv0ujO7CDy6qAU1qP05mCB2wCiKjionSaKAxbLA5Fee1+0vU
ixMx5TV8G76v6YZHnVj/upy6t1AP8z/0Oa/1zLRfZEdMbxRy8XCs4rGgbvM+Ni1A/IxVS+BhCewk
y4vQVHaqgQTUIx0+5gzgRaSO/awtXo0hlnul9c15WhQwP7TXmVGTcx9ISdyvwvu3MLNQ3xqKM1DI
BfkwQPjg0xM42xR7OsdvSHlIUtO6UDklso6AIcmehTygj+O+bMP6dH9Jw7kihTf20PrryGQwzShg
YzOiPo8WjoiNkVKKQPufy9QFAb1Mk2Kf4zB5KLpRPkw11dw1hy8ojngLpqnGH+H2fy3srlvBeKIr
zAyirQQP6M72A8G63IENt4mckaNEO8WbxAPfdP+O9xeNsSetAw0brdrISA7RZwnKI0+5ZJLTOG2S
HAs59Jx+W7q5FYSVWNoejOY5ibt5/e+7d1Aaaqc1tiXFrc+hlMwGdDrIqfNbsiIVRQr3n9fXZRz8
my5lQKnW9/ddX953qvIm4NSRXZ1KHRKZu/hCZuaOFGaMx8LDRMJBZ2m6ltuBkPW1ahMXB0CxjKZT
/t1mFdMCsY+naXiuC+NY+UN9lb6hVklK2W83Ffj8WkVrLDnbLz9B5Z50l7s1bP2TPTIT7kWtjnWT
fYV9Q3/4Ms8d82VcTGnAtnDa5rGHxCkJE1/gwVJ1dX9js7iS64hz/4m65bf73ZB2Dixc1PR16PfG
ySJdy2rJr6poBJ3tk4zRWi+6pPbX/f9ic6K+hN6hWFxG9WI64lCTnkvVPP1bLTtdp2MsT/lhh/9e
KNeie9NITtpENCZPU7YqYQcXsA9LTPAMqv/9KgmtYw+h8v4Z3C+X+wdR4plY64k7GRs95RxXM5gr
0uVydJlM+QoIs1vENFMud2HnkPWoUBNoiI7yH7eu6MtcXlTNJsoVgH1sYT1SRTnsczftT6hjTLdN
61UMQKpGq7dJo9vfpk5+HIUg3pN18BD0Uu3Cfp3wj8VgaY5dbccgd3qjx+4sLC17Vq0gYZ2ULr4H
jypgYPItzpnd/eJgmoe6f0w4vvQQrq8ZcD63Q9HhPdKBrOnunoQ0wPcE1knnFZ+FBxVjxLi1wpkC
AD6b0i3WtvIoNG3/b3DLdvTcAZIipcyyy4EuPf77A9GM36kW5TuHTgLYhBkeJhtGt1/at5YHDeHe
R6Xmao8pzufeTLM1ucH+XFEEtMJto1OrQemF4IJc+ZRwsWvj8q2wux2UGUeHuhPFQ7/I/2SViQk4
GijQttppdixesF2AMUryr4og8L9FTsn6bTBsjmGWPh7au37y72HS2nV4NBbPrbJNm0dNb8KjxG1G
LKT7m8jnqJXdfjDSdmvoRnnQyQ2tOxWFbLaWyTMMhep9dGjAorsmeiyJ78DJBaXL2ljH0z8f290L
VanR3ii4PmrALeZGiDl3E0Hl6VBEgQwFqJHfZI2113+3vBgp+EoSIibl9AF2Ad1Nckz5p/L40OsI
4KBx36sUqfq4LR3AOh8oWFrt1bxbjNwIoADlFI6nZ0/0qmJv4atwYGueKHgUFsLbi6RHIHJ9QFI6
fbttN14cV4PFXBTihDlxo2xlvgyud70/LbGxbO//GR1s4450M6rM4mC5PzGH5Vc1EDk8xWa3KkZy
KPZomR8wQoJZWLt/b/pgsdO7LxH3G8YYcB0JjUqEjAJJNvg8Xe4vc7jUPPY8NtxYzZA99WoHKd54
Gc38KUwr9QWT5CkcmcSZc4E2Zq97g7LevIPQd//+s59rnDkjA8P4kO6kTR71vvmaWobgXepOO97E
Pza9eDXop7WRJc6hb+zm9+BFuzhFLFxm+2aT3Fwn5DkO3GSWjfHM+PLfPzkK3WFv9tPnv7XMcKYD
D8uCPoVlKcj6jsQ6UqwtaT0WMPzKWD3OUz98cWzeWnY/vtxdRRSSiOrYoaJ9NTGuApEyNOITUdOB
pcw/DC1g/KGUP0aYdb8dT2OjkiM6O82E9ZAc0U34RIyTgeI8/Cl4ODuNDbzf5hNLjpqOhsXheKy1
+FdsDbuOg3NgiCMsH2h2HShsmTXPmmlgV5t03q5YsfZ2dhHthvmSLAFGoJZeZzVHDaIHGh5HNhZ/
FmBnwOgU1ltjubziEStR4tFVksMh6CPLP3Y2naEyxRFDwlIDqergogR1dU0HDapULuetqAnqt/qB
SXv55y4nQdZVAL+0YASwjHYoHR4gIqn2QqXec2Mlf1qtqZ+JrhZg/q0tuCDn2RmqzzR2rTNQJvL6
MRqxrprHdAKwgh2w2ULzeau7bNgXzK5Rpt5ysplsrbp0XyxfZtHwPDF9udx/htR139LJTU+FcN/v
QrdtiOpiqQl9vYw/S9smb94XY5Am8vOu1Lns0TeqEpwimCPdyLR5GH4YMsS1Vz8UQjYbtAr0htBw
HhRWA8w6tG9z60EWXzml85+HzkCIZJRlgmSb/nASt/Cg9d3BAvlO4nkkOD8T+u10fzs77sDn0/8B
rjXvNYd5V1NbAsyYnfGy8BPo/4AJuGwJYpGNWzsZsNnXUYsxpBpQnh7+LZYRFt8h+8VEginaskst
qVNEvWd9E0MebYdKEaL4w09tHKc2Ute74zFJbFxOKD27hInVBfAARj0bUpzmReHVLe0vg8nHKzMT
+9AMVFpFwj/28AEPsan/HmzxZMx98lfLwxdgeNnvvCj6rScy6K+Gl53pQNjrSVH9twuyza656fRn
0k395qATGYsn0DRMbTVM5oE2pGUANtjbu2TKakJXuZeDDBhoZeGc/3AX/u4v8fI+8u3J6MdyY5TZ
zQVCdrQp4XqOYjriFpSEjvdm1WvESCdMDluGj9SG9sMvWoGrd6PKHtqEjb0YmMYbi3lw7EFsF0Av
YYDFz7aEWgd2Itwxi5xPiYD5Qc6zujXD+/2ogfm5vxWmrd9ESGwjwptyTo3aOMNw+gI3w9nJz8td
N4Xigh3Ou5id6V1qj42k25vemnitOo5en4HNuoJ1wEInEdjZKY9MXRZfZJiQ2RLGVXr5mjj/TxgC
0rU1Yd56cMaDTt9EU3YoI1hvpJ7TjutFv1vbIJIHSGTV+P2jtchVHhp929DK6mbqG5ldo9f6QYUV
RxHp6IFWHyx4jzcnfHINn8Es2o4Uw81w+/kZWp0DXGlldS0dB5p3bTOWVkw0ZCrnJMjbklkG45ck
BuLcTmR+BFLmYDscslHLsXpm8SZzayKNdGXgjCYK6bunPM/E3kUS1apLES3V795h8geTeVZ6KWId
Iuz4xv5D36bCv3ClWbvQ6zr2ofjo8dexGrrl3qZn++hHt4wqe3gwGLg4o352oSs3kW1+t33zU5e9
D2JdnpeOCw2n3Tqi7GeFcvDHnUkaKc8jaaSY0UbivWf7eoB4cTIttSrwixKxTat9ARk/Cj0mkh3c
ma6C9EK3A2yTGYCIjJ9rqoXYPV8nzzwqvIjkdinjbT7bPAanuJSsZwC5pZ5hSGbyDPMxP2dszTD/
fduyFjjk6XGtYe0FdcC/7VsYgOFCw4AQNz14A2d/x9YUVTh+vA7xytn1pX0mCDYe+Kzea8eQK1s1
yUHA2eqVoz1VtCLgz37NnUSDvG/s/aILr1iftaSZ12g6B09SzTMuTeswLdhpDiC9cNsz6hbLMs0U
pJq/wYpMa2KTFrSNZI/2ArWjZnZdQaGaUt2AZliDCrOepz0LuqL6oJUHzWq/GpWE0Moy6IYJ8wdl
pA9kQ3MsMxwAK6xbg6VvcXuyKyCmsB09zQ7wEcG5rGPua5e8FnfBNJibXumkDzGYKOY1J9WPnzN1
qnEN2oj5AFFOru6VLqZTQzYpSAQfcFIx9mMdZdqIrTnhfQfe3PeBtKqbmpuMj4YwhL5ctDNvUQSj
lWqT8xT5z25B424BMIhTEZ6laP7o3PwyDjAHQWo9m5q7s9j4jl59I7PMHGvSgeh1CI1hhhfTR8V4
4MwR7fOceGlovwyEH9Z5y/+rFA1OZfBWK9G5l7dKcQElaf+BaUWuW0IJKx8Kla654lDI6Dis6TiR
e6eKUdDsHKwoLd+FiV0wLYAj0ebNer+F24VrxsX7PsMJiyciPHJxKyCzdm0LVtE9I1RInOcpo+qu
Ho5xlt/8zg/GJHxLGbutscn/4Ih+7AqEwzDsEbs11gIebOyCkj+1U7+dZuW+J/xJJGJwjB5oJLOI
p1PfPkLr7lp32ldNsU0sUNDKxUUs0Y2G/kXNer3RsWIYM+udXy/0eSIYq952vgd2TARisifHc8Ld
4JlQ8/P+tXPslz6pucuWx0aaY7UN3XqPy3Sd1ZzdekHPFGgqBkwWtmeAXiKpN4x3UFuMYWVYbb2O
htDdqfJzaOZdmjHZhd9DWD7NwNKKKeAOSGGvThs+/4rieSbBDDFE1uzCUFvbhbHrmkY7TqXzPc/z
1izRlVl05ohiB2LfEycMQCiAbtsFSfLLZzYY2FX6u+dCCmq84p4DyJQr+rddsTylgPf5izr3g+3t
MI49pB1AWg0IKVV6GOkbQtr3r7BjX+sahd0s4bIMKaUCNswSz+n3bDUOxdR+6jpaXwHAF8GSXMuq
nKxfc/vLDRGwiiXYiAy8OGvL9TS7h9G1/W2TrdM/Q9hdJCYGwrzk7ofmqVR6cWSHO8c3ZOznKiKr
p9fRme0MVUuz/KNTzpEYfrOeaMBbY2ugWhqQ1KYR9tkqOEELmwamwTV/R5Oz6edxwIcm0AZohwqj
q9amH0jTXOz5AAxVG7d+nn1gfGXpbKN6lUz9czzDLE9N/2Y3xnfVhCm4y/jG9Z0GXlW+RRHHI6xa
RwFAqi843b0PC70vzn+4diZQOswZE9IzDkyQDcXeR+7XWwnwYTvXV2D1Cti9BSSvoiPBmbsTFQIm
JxUkKKQsftM+Uy4P0VEa7kH02tmGNrGqOd6sKX+fwQXw9ColfZtm/s4/K6fYDiWn9IvnSeolJjhq
VAbfC/LEpCqRa+bkFr+xaHpBTTP4ykxCKsG1eVMknRcU0UnxfdoeA6eWBpZKn8Yq1taWySCnNQvw
Tjrzatsj0yBRt7qHBPfsysUYu6otOfFCTXmugXONFEQN1s1VHQFscNlJLjfSC06EhK0QNAaeSzwj
9XkD1pQfs1iXNQVMtTFra4+hujdikCDwvsUERskCwPei1Ta5j4EPIfPRC7PPUemf4KwMguJnpw61
jb6U83i+dqRJvnQgoWjA7le1gQihtdhdY2ig0N3pyWnKGGfc9I4yuBA68l2reAoTMa3GWp0aMaCS
/nQOWihYAYO/KnCii2gtx/TIIbNdp/H816vC9NqWDY/SJlsZU1yDE41J0MmH0gx/pU5NeUssHnRz
3+nOTztEA4HgIfAJ0OIFM59b5Z0XQ9s+51iZWPhIipD6okpNVDpiH7calA5BM9LKSse1J/CNVDNb
Ifs2K1UEEKn4icqI66Uj0iAh87JXtbhM+sWXZbOQWUa79XqmNMYtSouOmI9O7WtzKGzI1O2gvuwQ
lqRtB/YC6zOT71SYMcEqrNWs/Q8eb1Eh1Goe/XwzaRhsi7ggxd8lB44BGpsns9x0T1NkAA4YXruc
dKDOHbyx8SsAlOJv2DNji+RXYbXDIYfjkPbmM3qPsWlBxKCslSt3oODApCVDm/I3wnB/8ybqKLQQ
m17DsMU4iSQBpxRYiAmei9fMKDkhL16v3ELTMTyxy3t5pIbA22qADlcoeEYzYEPJjx2+jK6PwLYl
BTejz7AnBKCxMU3js3Ty32AfKwoJsRYk/k6AFTxA4Ko3Psg6vYymFSbq1poOeJsjYtMXiGN7PmcM
JJU84xWe2cMat7mFU1rFajO0xfxXEtLCAfqSAu7dde25TByoj6U74LPjMnFrQ25JQ1N89rulRXqd
pK9hY1+FBALCFH3vWs6LBjlmTSruQ/nVptWid0M4j15kadQeVOu+jzYqg71ZG7HiOcyPITxij0KL
wX9ispshXeVsn6JE/2Rhb5gCvYAfJhwwDk9uyTmQq2ZauSmBwAHpEQR9bj1xFEgn7dEYJXKyfPS8
IErBVBp1lwPAyFB8xpfWbcObcK1r3wJcc6LfxGrWGWn9tR4LfD2o/tsJ4nHSln97k3S5MTN35Y/j
uh82hcoAD9N3SxhOsCLBGjXH+KQDXmlNc5vrOnTSZPz0KJBpPOHyX9Fn75bp1Z/eqZS7ZqYPsN2k
RJXqM5re4/qD1Q5VVBuyY5PqHygX/aZsDOhrUG3kFM+k2jMAqPVLThBWOKo7Zz0rGpNde4PfECRy
z1BG5O5jpvzziEYNC/Xd0isBD2ZGv6JCwMFyz6IUdUHjt+4qNl2qJNuLFPgzXG34NPPoxEiatqtK
iMUICpTRVgcCjVeLtpNjOqnHQUddxV/NVpTxxkouS1EOsDioUeH1+lZldGw6KVUDQ6yQLkIa8cYa
NHXK2XEyPH1davZDVeTDuUHx5aE0R0kKEbv8qwk+7yJz2m0aMnROW/eYq54KUjsdN0br0XZclZ8Q
fmEW4YvAw289Af77klSgQZrs5n2s2Tmjn0NlY6mbnZjPlLjtatAstDnQjr5Rwwj2UmetQ9ZiySJz
a5MytHNtL5aal9iuUPkXX/SsPRQcafa0wCSa+TpWI5f2MKzs1o85klnThuoLuPaxRDf195FU53iu
X2WaGIGnPHoZbPbUy4wH5e5Gp8/JNnof+4t1FWOVbF1F/VTs/Yy+onGdN42clEupLskuoJ8UpcLa
Xxd6zV7LL0mhOgmJ/MeWngXmqgAWE4sbBPgqJbVIGriaTIAY23phB0YLVpkDmz+60UlbXmAdeR07
VSc9xH/juUOuNMZm0+ruCbsIJAV/Ys3Osdljm8EOmAw7F+fCOsolriIBIx1Rg4AYIB9Wvron+Whj
+Ig7Wh39jI1Iv8kYz2EaOnBeo5sSybjtbVD383HQRXOAccqSyNMhZ8GJiuHL8JNl0TkmXWFQAIdS
ThL0DPgMPUExMPbMlTIA4lueFsgaPEIc+j/j6AdAFcK1oCrH9a0X3TLHDc16vxxYMbSs7BgxUkpJ
hrJgD1mEh7r3T+NCkTCHedhqqP8WToh4kNfQXfoLwo+ZE3Nf5Zc64i/E5RJ0qXEuyTceBOk6qxqG
DVp1NEp7PbpS3SZ6j2K8dBh7eARyPe8YXWWb0lzaHX/3nHFEAdUlSaXcZIXCvIotOSikwWrEnBPZ
F9Zzq4Y/CR160JsnAI6VDMzFQC8Li8po7dkzyBHTc5AEo3bTOGNSEhbCAOrYWXdtE2I74GJ3Dfaz
3qfB8Yy6l8w99f1RWCWLfeJCxjQYPdZEs3EpoM6srMmvtpNFFJ6TQxgkBSthGGeH3A2BSIvuo+i6
Fy/3lvne0GyVpd5k1b15sdtRo9bPRP0k6tKnMt0eZxiCmbeup6WPcTIXzBCp74rZ5LZQPYYQMCJb
SYM2SB8Ef/FjsnFYlZkNoIq1+DTmEVvM6jlaDucdQfTaDOebYY3ZGaDS3px6nXJLMf97qUbzhOEI
W0VummuZf8qWbCenx1PhgpeTBOkDFRVin87ujazHn9Ci9SQLG4BykUOdB41pEU+AtBl3qmFuZ4gn
354vjFujg9OFNE1lCzxNUAI3qXy6sKcJCkoseUrSUeHTxcImpixSufIgHJcx8CvAScM6GxXbz6Xe
nfMf9Erq1VTZfoHSqlagEadVS4Mevv0vteylG616k35F57FXElT1mS7ZPUhGSmHRa8AO1cw80TvX
Rkv5H7tQSQeXxgawnS9KIOVanEqdsv0dyxm+PrWKk/3YJsWLNwlKSyAleKnpbOdpfFEJwU/V6dPG
dqjVqTiWGJ3bk76Ivq0izgNGYsMDbgVKOWledEqfOalnXRBeKA0faNWURf+rlWGQhUV7LfzxT6qo
7YUvO9Idrr7QRUcBIK/vYz2wDYcZglHi8InzQ0hiicrQuT5E8V9DiyhljiGO5aUXuMU+5ckQlC2+
GktLaQugd3litDH5FNUrDGA6PHh6VH61XS1ohR55CnGi8RsVkOx8MhDQMRVscwTddOqYEXKfMRLA
NN6Z48kBsLubuSuI/cc4DQC/mYbNebn6lY4Nemvm9nxU9rfvUekg3TG8Zrgo2cI1hHDT7Ls353ZX
Jsl8UI7aup199qv4ualG6pYq41fUAXUfHrXkAbG8ZqNaP/lp9pK0t4ow5a3q+Uy5SgLNKNI3R2O0
ZHvsrnOSGD6guIJ6NUyBGdBHydrCo9tAPS9H8NfDqzbRZeXQ2MSumfus5o6LYhqw4sgJt9Hk/jjR
cxdfdC3/tk1ngymV8qJIOMz1mpc5zAC6CZJT9BplazaDSw9pd5CteCOSzRMFa+gKel1vDM0xofM+
0VqSoEaP06j4tGZ6J4zJh7ps0v6K2WepXViFcu4fOafEtTvjKeDbFAbbP+kUPzMEWJnE4myq8g30
BQbUUMMlyF+eGYb6vb33u5LU3BAav8HAmVs5OQBZbUgzufzQrHnpVWJ2WTA7l89qKMzjYCF9W+va
mab9GEXu2q1ZL/3+SUo57xqnoHMkqWn81TD5Rd+xG8yNQRBb42cC6mEGPejxtSJrP0RjGdD+QcuR
e4ur7LdnOfU+9f/H3bntNq5s6/lVjHWVAGFvng/B3gtoy7Lkg3y2+3Aj0LaapETxTFHkRoC8Rq5z
lYvc5Q3Wm+RJ8hXVmtOUvbpnt7jX7CxgQmjZnqXSYNWoUWP84/+jzyG6B4eSRr/nwgvKoVV6OKzV
GbyxIMH1+WPgl2PQ8AjSN5Rdp5Ti6mVKpyv+bhgvfMjotcVzk3mAQCs6d9WS/UBFNLuhD9QbcKeF
bCyq75fxmv47ef3FDCRlsrD11bGEigBlmhi9XJ8r3HpeOdDMNspYWTjumtocoQkZVXmKHFMd0Oqr
ZvJleApXtwVhKRQHISgg1CviT+V6JiXKKRS+yUCW8vLIsz4F6/Ip1z7HlH5XQXW0XpLm5xAdVYnz
qXAQAPbvKwV5o3VB3/nSuVxzMEINrQNceJiXFeVtZbym+KZwfllNfdFEmhvCYlI0aTjIKXLZmjZa
Qlc/RAjnCnqaCaXQQxPIb+ksuCo3ZAdquPx89BszEkKAIR/X0a2Sq9MrsIci4QvUI4lQhAxkA8UF
7YQitn+ZqPYZWo9fWI/pnR8XxcjQuHvNtWYiJG4RRvUtw82MxcM8G2RVsx5qkRaOqzmEUcyGpoYy
GidVYQEQgp04T8kdyhl3Skz7wOVNodU6O0xTcMB6DjBuoRO7UF2+KlR6hVRNOzWjqDkp1xAmG7T7
2ch9rFYMZI3SUr5r1uENPjilUwfSP0fz5DPKjOjNqZeqBVwgowQuqfhaHw7WwyqXTEhLA27PkXcO
+7aQaRAHerMarUDjp8SyCmTI5NWRkJt6/qm+kpC+9kcq2qUKMOtxnDbGIAkQs3QMq0BImq9DUHtS
6IIJy5Fhp1oP86lq3dMLAMcdgJkpndYlv5iyawUY9EKle+7Yu/IlxzlRE5TT6jCGKjprTubr3KaP
5ZBU02OecwtGJAP03VQbR2nM2bK0WBQr9TjVaffL8sPSqO1BbtAKYYR5OJa9eT22zBpm72Bak67h
cUpp+AHI5ojrC0R9c3CtupMTmktVTCnJP5IdEoGOVoxgPk2GUp1cB5EzCX1iiTK8l2u+96q5RYdy
pMP6SRvdQFuu79U6hs/dW9PKDzVK5ZNRWJmsRMC7NOSUH0DxC+Ry+jmg9EHvp6WfGGZ6m0p3cDN8
lPTpA9QQdIIY+MF4cQt1qYJLRRp96dAsTJcjfACIeYH2QT5PciNNymGUsS9UbYluB3JuR1G6QELe
EM3sqc25n2ojSNTdFbaSrBwUdHjlR9OhkvoXdhGB0J02n62TpLIvkaxGsy1kM9tQqwMA1keVFkJp
rSJdT352lBJIDaxi5ZYeegtImNBSo8XxoNL8e29Rf0asJGeN8pOCq1gu2V+KWbbkbr/WnI/UQT/R
Jb3UiP2jxvwMRngIBWpymHHajqPFheRhFcB5h3KQPpsOrC9GnNzRTPtANYjUBSlbFuV6wGUGARKE
pdPEFhSLwCXa9lCLJFQ0d3QkbWJ9wjGEymVarv0xCsUPOakC0oDT+WLsV+apUlj5mZdNUU9tKYkk
zuBl7C+GS7qF6cyoqcC1LxnVCIe2tjFHArfzqjbPUqOUHkifT/Dy82tgcdwMQIyDJZFpFw4AjAuW
Bc13jNOaPgSJW+OtYcw5LtaLC83QDA6NCuVAc6qx0MifxhXhhefri5NilSIfKPAa7VudghB5kYV0
682Nw1KVaJnIpeVEieX1Wb6Er98yVA+fzVLKwHsjphGw9UCVL7VE/xw3WnkUqOg7UQP2RvMpbXmN
mt80Bb7cRE3gxLCn6pFBRziZFwu85VSfiyLTcZSV9fU6Dx6B1QVX5bxATDFaWufrqUzF3h5I8Bie
2lA6XG5Kx3oC5R0x1FmgcazMm6r+XKrFRa5FxwvLUW58nW4T4bfStlhdGHziIgnA8mQ1nY2i/OwF
qwdomYB5N/6l5tOmgj9Khvgy+GC89DBAFyUHx5eGq/ozfLX6kRagOrISQpdps+SttvhCbm9518am
cZKrkFihgW6kxmos19H8yFw2OoBA0kbm8kmFqQ65PMp8TsRisY0TYSRWd3bSEiT5p8oc9cFatJdH
0/SI849ue/EvKW7OrXVOsncZfKJjtTql5ARgeNFcTu1p/XkKwOvIrL4Y5tI4N2B1OfHL9fIkXXvW
xLJ0Oh1zMlVqCqa1sef4pFjJy5MN6QrxLGJ8GsUgxXeCy1Q0YK3m3GwbaRrf1Cs2RQYQzQ1l4kF9
btdXjXe6EpV2kuXGal5OFFuiyifgpqXCUrYSwK+bsSVuk+QSISZXP5er2rxy5JV5OkWEkMwuX+AF
6dvVhsXxICpBfAVRkf/bX1TzDSY1QzcMVI1lVbFMSONeMqmlsQ4HhebMFEfHQ9bmaewrlG0j46ya
6+bJqgk/zSHrSlRfu5sD2RkawKkgF/EISzaomxZttKQXntbD9fncpnxm5dr8BLVE/5qdfli34gvT
a/odqiFKJaiul8by5DtfBOK5HUo403ZUzTQcxZQt2MC7X8Q2VxzOcQNWLjUhJMjkkbpMb/wCuRAo
64aksNITAddH4e7OTktP0IB9WRuEzXUA6QsBIZdMAA+RQXg8XRHkw1DAsWaql1IgobboSYffnrIl
iDN/J9aExc60WqJO2dHBGljyDotdRTuz56dBBCeugN7qS305WqTLaJSH5PMXtAB9ygr1xK4ljY7y
hXcSNcpiElc5edImUemxJV0zis1kDWQynJ56FvmOyFBuc2t+uhSQGCB/oCFt9cwR6Ov2JUn8I3Pq
waNuo97O0be6oGuArKhikwqyyAnALZEdBU1jHtkWJLZyow4d3VzQgQASRZ9Te5EdqIYKXT7PxUv7
L7PQPmuQXMC9o5N0gjpsQioaEsgihsxyCrlVRODckJ++oqJKV4QNLT08nuAXdMv+GJUV/5L8y9SS
sg/CB/l5Et8WuXQ2DQPwmijfHFP7RcKERvCLhV+tx2tkww+TBDwYgBp2ovpAVluC0RKyl5WpFlcx
YdBCQy/628/NebVnbMuGr1XV0QcESqjv7BkiRp+slwSnCEd8EKcnRdJ4t3VhZpMgqS9ptDhUfclc
jlQpCQYa6miDRKbI1hLIQRNh3Hr2lHy2ntN30iSjSrA2FQYC7cBl1yft29JM6A5MBJmDXNykZbg4
kXyJxhjyoTdpAG373FLtEbKSHA26Ug1XsMjiiWivS9f+LVqikKFbCyitDZCtDfdXAdFcrmlWRlYn
PQpQyjo3IZYmGehdtu66ttarI7NRwjMdChyEFcvgzNB1b1hPHTK+dr48A5QxXqCP/WDDnDfO7JBl
u1zRF+SHMJiD81qP4ThZ+Zv3Rqqdz1MEUmva3m4zM0jHzQqhsaVz3eJQ2xfgxdfQr4Ha0adQny4J
Nae1X97HElh3zZTX90WmXE1TjWv7eglqQ1fJydTTBQ3SEcWOBd0U5x4quUcIeCSfqeYcJZFjPNkC
pYdO4nxgrmhDW5kSRwKd6TRNhM6kCaJHQurF+OvPYs+cfHuVmK8ckiOYMA3HtgmlDXgrug5J8k0u
RAokNfSmotELxhpGRgQmJIMs70r35XHRANrxLJk0Q5U7E0dblLdajTOqWWHaIRA3KBpXCd23NoA/
K1COFEm7X5VBcV1KtX/ZGB8tWiNv0jlJOW8aEH1lXHvmyrWcF6gF6FL4JanCL07SCBZt6cwoucqu
MyoiSVNJJ8lcy4eJD8a6JWNpcpCclaKN5sEK4nEvrC9tWomCzI5v25e4LKEMAf10pybELPUaIv6G
zO1Ag7psWAhfsNYycFMooJ1UhjJDryH/JMU+CO24+ID6zBwOhqVBAlEOH6CFrAcweeqjbxteV3fd
qoP7d2RDg1FZVbB91/CaVpcGnVXhoWWjZ5CZSbKAlggtFEsbysvq8xx9Jbj0EACYR7F5Pk2mUGhE
iG/ri+wik0F0zQHYAeCKKduAtSDHaXmT3LCuvMV8fTOfKzDnL7nX6hnNnoI1EOdqnVqowbXg6/Zl
WpJUDxTv0a5VuobMlaPewwR0TAEesYW8XKNp0HBzKZcZaCTAZpVeNecKt1ziYPIxfnzhafLy6Nu2
gTd4xzjQlBrUF2wD1JFuOvYOmXMOM52QHoIjw/L9kVR78hgiGsJtPxm3jFM2/YImV25SfdbAiGTt
nmebLzhzNvFJoqSI4pT67VILKiAKRnbWlOvpuWZVHwzTo7gCBZSCeHdLzWLOuEApsJbmp+pSye+l
SC5O1zQpwXTmnczzaT1UFrEGmUS1PI6BMpI9Dj7S+eTD9KSWR6QYlxO1ssmf6/FyEpRT8pwN+XAE
wf2T3I+Q0Y7s5VAiPnng3uEcwTh0hOJBNVmFGqqxqWNeU3cETYNF8aLquZ1WhyX4f+K61bQ5MsCP
HrUMZaEBOyWtAsC2I2iJFolC5nOFNoYIEjTouy6DhsbuRZhWx4p42/7Mpu4zltIAikfaLrx0Dhes
YTbDsnAOgcLqj/DrDrmtxuhAK8aQypMHYmGt1GepKdFpZ/vVaT3nWmgUpn6HgtRFkOSwaJbWZ7Ao
X6LpPLmWJW41SF4dBi1JqUQDPNVs0uBmc0Un5eImEX1QYB+fIWcMztp3Hgo/39lZiiZOtpcRC4sG
R2YQZiHYrquy3N1acIE2oeOni0M6GPVRS2+aio4wMJvNgHnbVJSs6iw2SsoaelxE7mKlP3mx/3ll
GBlCD+T4wNfDcLZsnCOtACvJwbEeZZlcnq2LlXXaQL45TgoaDpRCv67MYnEYZ6l37qfakgqMQFOX
6Fjm+qf2JxZe/sxYwkbVvq2DeXYpxVP50VmUR9VinhznelKdB2tFObVZiSOtNnIRu1CHUWiqtk3T
gaKhOCl9P3rKK/NGT6wLTuzmrGUSWskW5xpSOGdNWjVjZ7qCuleCiXERo3qSl6cUoZLHQCfR5ZNF
e6ATOj5E6uOSPoupEH+62/TBSGAWN4uuUoDQOZASQMIXLeqjihT3qRyl0a1sKo9+afmPDaw9AfLj
FAzrj5RqoqGWK+aYGt9RmFtUXn25UuHqRhHALwtUS+UagkU036B3SWlYDWE1oywo2RebEzqIQXOm
lpJeOiBFRX9IBSJsUKfQrbQrv3X/qBHlZ1yYBG3LGkk08vpNiDZK+3YlaIcBalxr9vK8RfpqYoPL
RzEcgRMtShwsqNOmFjjFJdSs9REtrfGDYyhU8mDqpJOYe72ZS8P22pmn5qAOpRraK+TW5mssqkrg
DjjmP8xJah+BS5yOYMvEdZZzOR9Rf2sGTV41n8JwfWlqlf4Fzq2Bwhn3nahc0cUi7i5y3eJs1mXH
IlY1jZ3wrvHWytJKkaogDYHukJqGR3O21MN6TcwxtWrvGdIaGpxLhKIsqCKppaNZO1XTa9VULlG6
nN+X9WUBid9lIs/HUeNDQkKRltSzZ2ojJK2pssG9ABk0JCQUdAFHGrCzUrFo/KEVyupZMYdgvZFp
D7SsFSwyAeotNcWKuZobVyvDKu+TOD7MBSMfivXGpKiEsjLooHl0l1CavbHWymZHFP66QMRZ3Bag
YB94QUXHtKzpp2Wq+bemAvRzHWWnSlWsCoTf58vz6JNV+P6kfWl5OI2CKIktJZM1o5cBJSmkdJIP
NTn146XFGtJRMf6wKMw706EdzNfh61sJSR8pMH3BPgfATTQJMS+UwxFsG7ZI+fal8gyLEGihbX7m
KesFUHmgd6h1ladUbcIjOdWcSQ5kFZSOvTglC+Efts0ETpiDrMpW8PAY1FwFDbBV0GdeRyvrQgpq
6kXQh1GPvd6kJ5R6NVlK7lo36rEhL2wQ/er0Mlua1iC0Ux8GDPAQsaKEIxuKSngO5oLwFNCpFd0G
ZSVDv6TFo4pom1iWgkYuSt445OyUYF2/gaTkCGCaeq9qlneRmQDgFtmm8xPo3Ed7vQ7PplO40eRa
FsLXq4uVwHsGtQLraVQ55dheLribocJwDZ6a2p6Rjsqp2igjleT9CoQ7GLsLAOHS+NtRgQoz+4sV
b6myqVKTNHXh2mUdwpquW/crpa71BRro0Ecdh6oxthagDuLmxufMSaBqHSfkhslu0iK7tk8UPZ6P
C+9K06h+ohblg5yew6dWK9GZVZXa3TSMLhzPHm6OSgW8lZLDzrCmxRSaAujx0JIfluRwT8wi2siP
PK3/qzeLrzb79GVGw+lyw/Nl2LWmwfmE2rGBscSXfXIhGfbIfyj/BWEigzRSjgRKIAEZBXvyQU8o
jLVtIGqCu/QEGVigpQ1MFeVIr1IaWsSlSU5SQI15dapQ8qXDgD3jLR0wCW13Ln26wUkDuS0Qw/rD
yoI7IfRputbMZ7oVqD7P08+bvzRXhUSBT0ogUkRYVZlmMJCkKsyGq2bYdhvUa3ZOyVESCLhTECjn
WhoCCWvbGi3QjmeZoYwMtL3O8wAG3mQKiksN4JD0qHbekVGxhsV6oZ/b69sQlUxpHrFypMK4pZ2l
migtqXYafqFrk36uahlDM5DSgcFWJ3Som1NQNPGFVI1WPgrdVQx3heId5aqzmNQ52ADum8UwqgwV
7TXS4sX02V9MKQwn1WosOcZJk6IrtJ4n2gcHKroBaO7otFpGgzY+md97xrQar20qqy1JehrKT9Cu
OWc0DwWwnC6u2ka5TCVjPs88Y9y+TeBP+87Ctrs3dYseKU1TbFuhQKyBg9JENPxiLRi+CTe+WTzH
ghuzbkQHvNraJtEE0zTu5TCRPelqLtihprY6sWizvtGBGQ/mqxVBstj+Uk0WV7CuRdYaGHhJo8Za
Q5WUrs/FRPMh067KYpSSDzxGkL04oUlhOgjn2QpMvF4fwtmxuqpLAVKlKqUQXJ0Q7kGvMy2103gB
prBdEoDHfm/Dy6LQG61q+hZUW08+CaCegY9TK7kassGaU9VBwxFKT1AzFoSusmUClFDVVDQhnQOm
jrjqa0dRss5H4XqZX88byJQXTQrPcdswbSaXKHeH8JemkEIL0VEilBwVgetpXSNppsmHba4GrH59
ju7WXUX3y6m0iql5in+h+K0fmWUZ3zQ2R050rpq5Db2TB/OL15wV02ZgB3B9hMoXPzdKwro5yXhQ
Xs7UDcLs7tsOTEOQouPAeM62TFBqQaysGLa9E5dCtWaFRhw+r9WHSrNWm5sMl+8EcdJmhW6gn12i
O/0xLhf+g6X6Yygf68/KCl6FYn61WRJVQG/JvFgRO9akpXQTO6y09FM6JU2wRNOc7m0r+QQ0Em75
62xphS74m6fGtBe3UrhanCZrQxvCkTHwcFKPnletBwuNmxE3u2Swio6kRvMm7YstDlhIx79tBS5g
r8xgQ42vaACLFTjzrJ0cKCm/gKsx+csqW4KaU4gc5yu1cY0QNvap9zmK5OZ4OQ8/1BnPhmYw/dhS
6YCFJzoZg5aM4S4gdJE1UGEBtXA3jUZQ8U00O88+GT6nUxjqkJL6ycfE50CuhSJu+2KDBD3V/QZi
rulHZRnTFMg/5Jz4uzC9j+JNs/0p0V5Oy/SHKsoW4GqguaJ7Mh20AUkg4hNTl+4ozsUXUJUsqdA1
gLbIFx43njdiR9mU8OBBjoBTgvaBTMuflyAWYRWO3XoJwIQeSGTDTOdQF2WcYhV8LNfGgsaP5KlC
afnS0qQbivWL82g9/bhqkAUJeb4TPZDKUVhwstM0mh+22alg6cRn+UJ71tQGkhOTxm3QlOTi5/GY
9lv9QzrVYMoz6VjKsgyW+2lp3K98HeI/9PW4Wq7GqvmBhMNzJppQE61IOEMiOquDDE4l0IWnaBS3
DP9OMmjzZKtC00ftttfrQh2HImVH4X/zRwb94KdeKZrC5pFQMNvQIyMvAXAJ3s6xsgY8sq6ms3Wx
HOchHalZBt0GXdH5mSZeuJ3nZ3TgGJW8OCP1qo43NxR0ea3RMjLr+8BcHiG8frzpt/WyRXXT9nQ2
a+PSWWsXU2SWJ6vMm05QESEPGVKk3oyxWFuX8nKewYn/IQHr/gG8zAS4oHQMwDQZwqLhP8J4kThC
ma5OQUR5EQFYeaeSr71f+j6t9aU9TnR6lR0tWl0lsVlD4hbqp4lplicqqoft/SWWG+R2S98bSJl1
F8V1fK1pYXEcU58fL2P1dlnH0rVRWICN0mIialSw/y6cU0mTqdysteIitoAkNk1ZDKEiRaOphp8V
lp/wqMhKC+x3EJ8iLENAaFoeHJs08EqGJE+SKJUfoKeoxsbKCp/MCAh5Wxmbyk8l5JpwJC6K8TJt
xqpm1JNpU08vvAr+T93wtFGU682pLkuHjbeKnwrcFo0J9YNOfHyRw202Bu4yirya5qPU0T6EcJkP
0zylrmnCmIGCaaGsP9T1NINhkfhDW6G22epWpFr2JVIxhxRBDuJpOnyO8TH40kevmV9Ag1uc54Zc
jBb07B5PS68a58a8GK9qGdwPyp+euVhPqgBumkIJbzQY/qDnsm4y3aqOWsLWubGsTzdsx7ot4xjs
Ch0w+cabB85XtmPVCAe0k8Z38RS+yUUVDj3Uoh9yMvuko+E1VLgw0dEyDddwhkFAeCuv9OK6dYL/
0on/8lZn7SlO6iygaXPn7V/v4iX//av4f377m+7/8ddJ8JTFefyl6OGvRrP4wl3O8t2hOp/PHL9+
B6EN13kzbOWcrstZhqpcTmT17d9uvi3BsBiorevd0TMsBOpeDPGH/uilWt3rgQ5m7aB331a9c7gr
dFSm2oHamXxrgNBlwuUzenqG8k52AL4TtqvklfjXXw7COPK+/lqR33G0wxQt6i0GEpdkc/m8F7Z8
PfOtFTdr5ltm6sMCyr4W0K13KPkBa+faAncoun1dC+jvyFFQRkBwy1Eo1fLrX8wCItDYbxGo71TT
kbmtEbhosm0Q4L1YBMY7U8EGtJiJgopBiPermcAiFNvLAqb+zlBQXLMtx9RszNC1gGq+g3EUUmPD
oVJsi4vML7YG9M2y3NlzP+IIjHeaRk3cYKtrsmmKAV+sAVV758i6o4G90FkLJKB/NROITMNea8DQ
ENfjmiqrpiyTfTTZVi8sINk4AttGQo8touoUt0h9/FqrwOLitZ8J7HemrZmmyjM2DIHj6JhANd7B
XwdVq0Kzq2I6zi+3D1R1331gqnxHm1yc9ZtY4stVoJjvQI1gGZXMBomNX28RiJriXotAN9+J26sj
W5x7psnj7i6CdwKvZECsTchAtvWXcwTgqPa1AFGPIyOvib93TOKjblAkae8MA/lsfsdBAQhC++Vs
IKru+y0C552lAeiyeZUVDga2+gtnqIjTQrFlgiaZnnaBrvi1XCGefE8L4Ajgs9cMS0eNVdjzxdd3
EFTlGMAPAMtycJYbr/NLhcV7nwXmO9vQZdkiXUYhTt05DlX9HTpWUA8hQktcTETwyy0BZd+IQGej
ozIAobBqcUd4dTVghRAqiCw35wFceL+cBcRdZi83YPAVVQiBDAo5PGtDqAq/2AeKg6ME5+M4FuIP
5PN+uX2wdzxgyO+IhWWHelYbFsvdqFB/Z5pUCME8AcbCI2qbu9iv5Ankzbr8+asBN2RF3AvEbkfb
b9cTsAioetLabwIBFmvgBzzBH7DTb7kU0Tv33KZagln+VrLl7/3BNs3w+vdfcyQnz5QmCWd/k8Vu
/1KkXjYf/nsq5q9PcRmB27+Z0W4dtXmQF7/8V2z84m3nbzf5qRe/3SZRXn7WV3O8nuibX2H7w3Ew
y9zsya+Hbcro65cSSbF/+8v7qOBXRfDk/uXFlzXEKv59Lv/2l85UX7qxzlR+S/x0fvriUWxn9OO/
fzE5Af9Q9n4UL0359Um+/FFrqu06enPa2x9+y7qHrp+5XSF3EXx+27KbjfitYQd1kpX5dhyxOsXZ
su+oI7dxD26LLEi2Y7XrXmAU9x36JHM7avaKwP/vPWieubNwO0471z6My1zTzqDiiNh3rqdx9rxj
AtHrse+wZ2XlBsV2nNYE4oDZd9jz2aMbxd0nJoq6+457udyxgclddN9Br8mzZ9thWhOIC+m+o966
5XNw8D5zH4OOZ4RKuofBKYx0R1V72GT3UVDMnts5HwyXQeYWs46PUNUerP1hlhcHh2602FpBWJwY
ePv2zXrEbyHmt5zap9ly1llywPH2H3UUh250MJ61hajtcGLOwGP7cJp3ZfR4cJLzIc8dYyvAQRW6
8rYf+fN2ef9YHkzKvLNevo7ew6L595vh7fDmYXj03w7Eo51l0cHt7urkbkd4K6CWCncZnQz3dzfY
W0fpPyY6IB1BmnN7OLeBxt8J1AiGItzEd4K0+Gnm/n8RyH3JdoI4EhO7q+/rV35x6fvWjnw7NmwD
4R3/+oPj5jveD9j6fjMdllmczLZjtIeATOpx+4Pt5vuxaaJQV/gH75ezXcMCDRCJ7+4R82Njvy/z
InPDHTtYsr2nIW7j8u05awp4y/3mjJHdnSdH6gc4E0BHSkMwHMlkOnY/o/z9OoSD/D0J2LkC/GNc
g9gQf8QxvJjyd5xD51r0Z93gQo8V2jkeejjn3yNlHnYGfbUyX5jpDzoU9Nryyo06w4pKancn/cS4
M/gat8O0AQlpqL0HLbMyeg62A4lhRZ5/32EHvvu8HaWNQ155kh///jezpHwMg6eD+MtB4c8OBgA0
4s6HfGtb/sGH1w568J+Obgb/uTN0D4ttQCoii7sXDr2HdYEmQgyO6OV0DdLeez9CBsB5H7xvj9zo
YGv+7cjisfYREQ/cZHbwMMueOyebgJXu+w2O5sEjJ0VncYsE/b7jDj10l7bDCDMIwoK9B01Lt4hx
ceHBqCRk67gPs4dlAo6/yLrDWj3sSkjUgxhSmK0FhD2sHjbiHTt85C53LqYCXL+vpUfuY3cT2j08
vpG/4/Ffxzjl7zHCH3RGrxcCSfb9DTD42/8pZgfP//e//48TwL9ZZ99Rxtr/A85mUd1ZEG+Evj9u
jfPgcTcEUF4H/z8x7iyPC79zkih6D+uM+e5YQe/hZJ24z67n5k872aA+DpKJW0M+1l0ORg9beeKG
btXxwrTC7L/KGHZn0B728YSj9Ompuxj6yKBM3BL/60ZdR0mDRA92gFAGP5mW3ScnkGD7usqLgKh7
O4zw7Eofrr0ddccQAlqw72w37hIerzx3y+1w7axfXwp/3E3cENM/d7wabYrbT9nevX982K932Vd5
DeAGPQw+i2ae26ke0I7Ww7jU2jL34HwWR51Fpyo9uIvbePkqZ9BHJeW23ClOqH2cdXdx9xKiCljs
viv59m//Mz6gfeBv/+uARXdwlf3tf0dPQTf3A2/j/h9EYjfYyXaoWg+r+s6NYLnq7nEYvPaf8L33
aheK3vl9DY6cBQrp7sGxm3d8P3D//QenBh3sxLFABvcfd0iagexu5xAEtbv/wJ9fxd2q2cNi+xws
H93Hqusx+iiObXzo6/0tWgL2XhlBdnBH+NJxosb3649/Xm1AaZPC/4wpQOq1XZfSw/N9Hz3HnGXb
hSLChR4Cpzbz3Z2raNHZezHOQhibl9uBxGT7qNsfxjmGbY+a8SxDhA09jm7+UjQ69DB5dwfQ8boi
Uv7wJRkKXc/dSQ0LKPK+0z2aRUs361SA+yjVnmQzUUbdzk88wj4i9SEchjubQ/RB7GuEQTN78rvr
uI9I/TiIdo3w/Wrr9xFDx24Wz96qU78uZP34OjsG3fPUObtEj8G+Bh4FjyRZd7AdTg9PbkQrZ5TP
6u0UxUITnSp7TxgaZjfqDtuHHbLZrGtdpwc3jDQYEVLHucO8ub8RxmWEz+kYAXDs/uOePL1yDoAR
ehi3cMPubAUqfN+lcDrLdhaYIhqB9h4WKAupqC5MRunjBDp34VnoroY+Lg/nQeGXu6FJ2w2xrylu
w3iFRPXOlHuw8XmAXy9mEViYbk2RZp/9n+A56gxLSi+Ztx1LeB9FcNTua5EJBCrYZDtQO67Rg1ub
xJG7m/brYYuQoyy6k+3jInUxo/6ZvUZj9XHfAQ9SuV1f0cfRDGnWTtRDv8z2Kf589uwK9Eq5k+Gi
GW3/gW9IQu3EUy3T5L7rV+xo6vidNYEe+f4Tvm29ZhZE3fxFH7eOWzR+u8CDPhDItys3fHSzTiSs
qj0cdrfV7Ll7eLT9sHs/uSooms2u2z4t4X3gi9i+/fllfL8QAPpOcEnzcQ/jbsCyZ/DOPcfda2Mf
lbMHgqsn1t0A3o/tZFub9FI1iiMOqJmXdRd0H7ea21m2m4/roxQOQHYmwCmTHfy3ofSBgt8A9Sbu
0+x596anOFCFbh/Az6/CM8hoVh1rC64P2pm+N/Sfl+ui95Lp/RPmut5CTn7/mPhzH8T+uMOX8xfr
mMazlz8aAj8t9m9XmoVBs+Nrv7fCv597GMR54R7c7KCTe0nzhwe3brhyyVNupymcrOhF3/dMG4E5
mlFt64QjdADuPfA4jp4FkHY7Uhunf7/d7vtmvsDAmeuVnRkrdg+2uALAs+wO+/18yVur8xtrtksK
1QEH/6H+wa/PZfP4X4OS9/WDL7/Nf9j2g6ks87oBsN3D4XVT5ruFTKFls+8OuaMw2E2igYv/3rAv
7bj1Wf+YVbEB7e+7DtiGv9ut2+z7J8G/B2zOLviij2LyiKTjq0R0H7fHyWwd7GQTBHHE70Z9q9f4
+87vlktCcXAlwBeztlozEagfmAi2Q7fBdx9u9muX3W3xqr1O7yHZO8AQLbT4ja4TArpvOXNOlD/U
ZzegJPT4SFPTS9OAntTgsPvWHXMz/p+3gX+b4r57+OVX+A/z5e+z8rF7ZG7N/fO3EPqxAs73dn0f
utkjqJ3toO3y3r7Z5xO8Mgi7QY8gcNp3e4rZEqV1g54ejjYBhabHnuikM3Qf3bQX7soFLfe1ZrY1
gbCzIDHZ1yADqI5JD7zRONpHKniws/b6wJQexUsANV2aiD4ytttx326jMHtYfJxlu0dkHwnWY4Z9
8iUuCs8cNGUXgtYHrHJMa3+wXWpi4dF8u33781v8lM2y8xhh8Nl/3K/mmLiZAF7tQm77aLuhEFHk
Al1ZbGfbGqWPTpsrSsJFLO6onSSP2gf3xW1xcBYURd667YvZKui6KrmH0s8m+jkvn7qXBzh3tpb6
+fVyR+I8eHaf2+nfxY/uDqizj+qjuEps7DNgbcb5W35R7QMRw7N4CMAqECtSc2l75TbegRRz97H0
0ZBwCK49yH0+kmvdm86e1tn9n9D97Tc/4Vsx4x8MGSFfd3e6YdQ+kiwDEiFPbnfL9QGjv3W7sRfC
E/ubebPJhqQfye2X3dXSB/JnMz6REhXMcLbslA2MPqAOt+KKNHH5gG4NSIPFsw8nJAYXzn9r6k2s
ZH3/0vUyIB9+TWT+g5ICov1q3/vEr5cTeP/Fo+kuYKV2H8b2yfz8afCeOt+jG8y7A/cQpL3PYH/p
Hl89rEmIaryQ+Cz3t19dLMo+6pKT2hUgyM6wfUwYRcCubfvoOTikk33WCSWFdOT+dxiQLM/dZ9YH
aOg2Cw7OYRjqXG77KMqSVe5id/tA9JDP9w7OxMvt+5utUTfReg+HzgkYbEKTrpEV6O/2fnqMvDtq
L7eLpLt8lT7u4md15iHqtLMzFK2H4GlTOz6Ld/q/oerc38Sb5os3xu5hYZxB1rfwX5ukh3197u4k
avqgvaA678avtogQy9jXDXEthKpkZy33UV0EofYcrLr3AnhOe5gxZcV6d0/3EYJdzJJuSyN8rPtP
94qyIujbty5liPf1Mf7iVaiCQHgPA0MIGyTJq7ud3MOqI5j23AS3sZ1mG1j0kSu985HY20EEqmoP
+/rOnQevLa0KRZ999+CdG9ADvB1nE2P1MWPyAiIs3HVz0M5vP+vnQ9n75nH2hjn6yL8+BDO0s7uo
sj5c3UkBJ1HyRkoanYk+8khnZeTmPm19m7z01sZtNGPpfWR7bxPSd2H9li/RFEHru/dSnATPz4DN
hm7eSRNuSIP//ujc5/9Q9ezWDxYxgcgbJoIg2kINoYevIM4H9+AMXoQQKpJ8Id7dBM9ex9lQDjS1
Ptg47gJYkqTzGYj37dzFE7dUB0bzHmLC2xmx/KLcPvN/OQrcuOaaExxcQ7DVTf84UMirfaSAjuLF
c3zwLzSoLrj9BV34Cto9aJT08KTO3DLIgk4nnALfP5ooPYR4V64UBtITTWZSnpcvH83Xz+ilbh55
b4zcg+8+d5PC34lGNqb5ru/+8/JBG5bEf8KEUOaJI757++3D2x4See80DvWB6D3M3KbbV94Hd8SA
eLDj4vrwnoM4jHe5uPo464dPFBa7uMY+gDKbMp0gUtth5eqjQ+bYDRcidN26+peexerB3Y5Ksm7u
y1HxhNu3Px8J3nLQEq51lgbiXfsPLG5OADbq7UhtIGUb27c/P+OrWdY9EPogarvPyt3Jqn3skAd6
FRrAWJ0Hh0De98zwk8fAW//bCwjpV+D0Uzhzs7/+PwAAAP//</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Reversed" id="22">
  <a:schemeClr val="accent2"/>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7">
  <a:schemeClr val="accent4"/>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13" Type="http://schemas.openxmlformats.org/officeDocument/2006/relationships/image" Target="../media/image5.png"/><Relationship Id="rId18" Type="http://schemas.openxmlformats.org/officeDocument/2006/relationships/image" Target="../media/image10.svg"/><Relationship Id="rId3" Type="http://schemas.openxmlformats.org/officeDocument/2006/relationships/chart" Target="../charts/chart2.xml"/><Relationship Id="rId7" Type="http://schemas.openxmlformats.org/officeDocument/2006/relationships/chart" Target="../charts/chart6.xml"/><Relationship Id="rId12" Type="http://schemas.openxmlformats.org/officeDocument/2006/relationships/image" Target="../media/image4.svg"/><Relationship Id="rId17" Type="http://schemas.openxmlformats.org/officeDocument/2006/relationships/image" Target="../media/image9.png"/><Relationship Id="rId2" Type="http://schemas.microsoft.com/office/2014/relationships/chartEx" Target="../charts/chartEx1.xml"/><Relationship Id="rId16" Type="http://schemas.openxmlformats.org/officeDocument/2006/relationships/image" Target="../media/image8.svg"/><Relationship Id="rId1" Type="http://schemas.openxmlformats.org/officeDocument/2006/relationships/chart" Target="../charts/chart1.xml"/><Relationship Id="rId6" Type="http://schemas.openxmlformats.org/officeDocument/2006/relationships/chart" Target="../charts/chart5.xml"/><Relationship Id="rId11" Type="http://schemas.openxmlformats.org/officeDocument/2006/relationships/image" Target="../media/image3.png"/><Relationship Id="rId5" Type="http://schemas.openxmlformats.org/officeDocument/2006/relationships/chart" Target="../charts/chart4.xml"/><Relationship Id="rId15" Type="http://schemas.openxmlformats.org/officeDocument/2006/relationships/image" Target="../media/image7.png"/><Relationship Id="rId10" Type="http://schemas.openxmlformats.org/officeDocument/2006/relationships/image" Target="../media/image2.svg"/><Relationship Id="rId4" Type="http://schemas.openxmlformats.org/officeDocument/2006/relationships/chart" Target="../charts/chart3.xml"/><Relationship Id="rId9" Type="http://schemas.openxmlformats.org/officeDocument/2006/relationships/image" Target="../media/image1.png"/><Relationship Id="rId14" Type="http://schemas.openxmlformats.org/officeDocument/2006/relationships/image" Target="../media/image6.svg"/></Relationships>
</file>

<file path=xl/drawings/drawing1.xml><?xml version="1.0" encoding="utf-8"?>
<xdr:wsDr xmlns:xdr="http://schemas.openxmlformats.org/drawingml/2006/spreadsheetDrawing" xmlns:a="http://schemas.openxmlformats.org/drawingml/2006/main">
  <xdr:twoCellAnchor editAs="oneCell">
    <xdr:from>
      <xdr:col>18</xdr:col>
      <xdr:colOff>279400</xdr:colOff>
      <xdr:row>1</xdr:row>
      <xdr:rowOff>12700</xdr:rowOff>
    </xdr:from>
    <xdr:to>
      <xdr:col>21</xdr:col>
      <xdr:colOff>533400</xdr:colOff>
      <xdr:row>29</xdr:row>
      <xdr:rowOff>63500</xdr:rowOff>
    </xdr:to>
    <mc:AlternateContent xmlns:mc="http://schemas.openxmlformats.org/markup-compatibility/2006" xmlns:a14="http://schemas.microsoft.com/office/drawing/2010/main">
      <mc:Choice Requires="a14">
        <xdr:graphicFrame macro="">
          <xdr:nvGraphicFramePr>
            <xdr:cNvPr id="10" name="International Form 1">
              <a:extLst>
                <a:ext uri="{FF2B5EF4-FFF2-40B4-BE49-F238E27FC236}">
                  <a16:creationId xmlns:a16="http://schemas.microsoft.com/office/drawing/2014/main" id="{00000000-0008-0000-0100-00000A000000}"/>
                </a:ext>
              </a:extLst>
            </xdr:cNvPr>
            <xdr:cNvGraphicFramePr/>
          </xdr:nvGraphicFramePr>
          <xdr:xfrm>
            <a:off x="0" y="0"/>
            <a:ext cx="0" cy="0"/>
          </xdr:xfrm>
          <a:graphic>
            <a:graphicData uri="http://schemas.microsoft.com/office/drawing/2010/slicer">
              <sle:slicer xmlns:sle="http://schemas.microsoft.com/office/drawing/2010/slicer" name="International Form 1"/>
            </a:graphicData>
          </a:graphic>
        </xdr:graphicFrame>
      </mc:Choice>
      <mc:Fallback xmlns="">
        <xdr:sp macro="" textlink="">
          <xdr:nvSpPr>
            <xdr:cNvPr id="0" name=""/>
            <xdr:cNvSpPr>
              <a:spLocks noTextEdit="1"/>
            </xdr:cNvSpPr>
          </xdr:nvSpPr>
          <xdr:spPr>
            <a:xfrm>
              <a:off x="15138400" y="203200"/>
              <a:ext cx="2730500" cy="53848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101600</xdr:colOff>
      <xdr:row>1</xdr:row>
      <xdr:rowOff>12700</xdr:rowOff>
    </xdr:from>
    <xdr:to>
      <xdr:col>2</xdr:col>
      <xdr:colOff>711200</xdr:colOff>
      <xdr:row>28</xdr:row>
      <xdr:rowOff>139700</xdr:rowOff>
    </xdr:to>
    <mc:AlternateContent xmlns:mc="http://schemas.openxmlformats.org/markup-compatibility/2006" xmlns:a14="http://schemas.microsoft.com/office/drawing/2010/main">
      <mc:Choice Requires="a14">
        <xdr:graphicFrame macro="">
          <xdr:nvGraphicFramePr>
            <xdr:cNvPr id="11" name="Manufacturer Name 1">
              <a:extLst>
                <a:ext uri="{FF2B5EF4-FFF2-40B4-BE49-F238E27FC236}">
                  <a16:creationId xmlns:a16="http://schemas.microsoft.com/office/drawing/2014/main" id="{00000000-0008-0000-0100-00000B000000}"/>
                </a:ext>
              </a:extLst>
            </xdr:cNvPr>
            <xdr:cNvGraphicFramePr/>
          </xdr:nvGraphicFramePr>
          <xdr:xfrm>
            <a:off x="0" y="0"/>
            <a:ext cx="0" cy="0"/>
          </xdr:xfrm>
          <a:graphic>
            <a:graphicData uri="http://schemas.microsoft.com/office/drawing/2010/slicer">
              <sle:slicer xmlns:sle="http://schemas.microsoft.com/office/drawing/2010/slicer" name="Manufacturer Name 1"/>
            </a:graphicData>
          </a:graphic>
        </xdr:graphicFrame>
      </mc:Choice>
      <mc:Fallback xmlns="">
        <xdr:sp macro="" textlink="">
          <xdr:nvSpPr>
            <xdr:cNvPr id="0" name=""/>
            <xdr:cNvSpPr>
              <a:spLocks noTextEdit="1"/>
            </xdr:cNvSpPr>
          </xdr:nvSpPr>
          <xdr:spPr>
            <a:xfrm>
              <a:off x="101600" y="203200"/>
              <a:ext cx="2260600" cy="52705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88900</xdr:colOff>
      <xdr:row>29</xdr:row>
      <xdr:rowOff>127000</xdr:rowOff>
    </xdr:from>
    <xdr:to>
      <xdr:col>2</xdr:col>
      <xdr:colOff>673100</xdr:colOff>
      <xdr:row>47</xdr:row>
      <xdr:rowOff>0</xdr:rowOff>
    </xdr:to>
    <mc:AlternateContent xmlns:mc="http://schemas.openxmlformats.org/markup-compatibility/2006" xmlns:a14="http://schemas.microsoft.com/office/drawing/2010/main">
      <mc:Choice Requires="a14">
        <xdr:graphicFrame macro="">
          <xdr:nvGraphicFramePr>
            <xdr:cNvPr id="12" name="Import Country 2">
              <a:extLst>
                <a:ext uri="{FF2B5EF4-FFF2-40B4-BE49-F238E27FC236}">
                  <a16:creationId xmlns:a16="http://schemas.microsoft.com/office/drawing/2014/main" id="{00000000-0008-0000-0100-00000C000000}"/>
                </a:ext>
              </a:extLst>
            </xdr:cNvPr>
            <xdr:cNvGraphicFramePr/>
          </xdr:nvGraphicFramePr>
          <xdr:xfrm>
            <a:off x="0" y="0"/>
            <a:ext cx="0" cy="0"/>
          </xdr:xfrm>
          <a:graphic>
            <a:graphicData uri="http://schemas.microsoft.com/office/drawing/2010/slicer">
              <sle:slicer xmlns:sle="http://schemas.microsoft.com/office/drawing/2010/slicer" name="Import Country 2"/>
            </a:graphicData>
          </a:graphic>
        </xdr:graphicFrame>
      </mc:Choice>
      <mc:Fallback xmlns="">
        <xdr:sp macro="" textlink="">
          <xdr:nvSpPr>
            <xdr:cNvPr id="0" name=""/>
            <xdr:cNvSpPr>
              <a:spLocks noTextEdit="1"/>
            </xdr:cNvSpPr>
          </xdr:nvSpPr>
          <xdr:spPr>
            <a:xfrm>
              <a:off x="88900" y="5651500"/>
              <a:ext cx="2235200" cy="33020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190500</xdr:colOff>
      <xdr:row>47</xdr:row>
      <xdr:rowOff>177801</xdr:rowOff>
    </xdr:from>
    <xdr:to>
      <xdr:col>2</xdr:col>
      <xdr:colOff>444500</xdr:colOff>
      <xdr:row>59</xdr:row>
      <xdr:rowOff>25401</xdr:rowOff>
    </xdr:to>
    <mc:AlternateContent xmlns:mc="http://schemas.openxmlformats.org/markup-compatibility/2006" xmlns:a14="http://schemas.microsoft.com/office/drawing/2010/main">
      <mc:Choice Requires="a14">
        <xdr:graphicFrame macro="">
          <xdr:nvGraphicFramePr>
            <xdr:cNvPr id="13" name="Bulgaria Price Level 2">
              <a:extLst>
                <a:ext uri="{FF2B5EF4-FFF2-40B4-BE49-F238E27FC236}">
                  <a16:creationId xmlns:a16="http://schemas.microsoft.com/office/drawing/2014/main" id="{00000000-0008-0000-0100-00000D000000}"/>
                </a:ext>
              </a:extLst>
            </xdr:cNvPr>
            <xdr:cNvGraphicFramePr/>
          </xdr:nvGraphicFramePr>
          <xdr:xfrm>
            <a:off x="0" y="0"/>
            <a:ext cx="0" cy="0"/>
          </xdr:xfrm>
          <a:graphic>
            <a:graphicData uri="http://schemas.microsoft.com/office/drawing/2010/slicer">
              <sle:slicer xmlns:sle="http://schemas.microsoft.com/office/drawing/2010/slicer" name="Bulgaria Price Level 2"/>
            </a:graphicData>
          </a:graphic>
        </xdr:graphicFrame>
      </mc:Choice>
      <mc:Fallback xmlns="">
        <xdr:sp macro="" textlink="">
          <xdr:nvSpPr>
            <xdr:cNvPr id="0" name=""/>
            <xdr:cNvSpPr>
              <a:spLocks noTextEdit="1"/>
            </xdr:cNvSpPr>
          </xdr:nvSpPr>
          <xdr:spPr>
            <a:xfrm>
              <a:off x="190500" y="9131301"/>
              <a:ext cx="1905000" cy="21336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152400</xdr:colOff>
      <xdr:row>60</xdr:row>
      <xdr:rowOff>76200</xdr:rowOff>
    </xdr:from>
    <xdr:to>
      <xdr:col>2</xdr:col>
      <xdr:colOff>698500</xdr:colOff>
      <xdr:row>92</xdr:row>
      <xdr:rowOff>152400</xdr:rowOff>
    </xdr:to>
    <mc:AlternateContent xmlns:mc="http://schemas.openxmlformats.org/markup-compatibility/2006" xmlns:a14="http://schemas.microsoft.com/office/drawing/2010/main">
      <mc:Choice Requires="a14">
        <xdr:graphicFrame macro="">
          <xdr:nvGraphicFramePr>
            <xdr:cNvPr id="14" name="International Product 2">
              <a:extLst>
                <a:ext uri="{FF2B5EF4-FFF2-40B4-BE49-F238E27FC236}">
                  <a16:creationId xmlns:a16="http://schemas.microsoft.com/office/drawing/2014/main" id="{00000000-0008-0000-0100-00000E000000}"/>
                </a:ext>
              </a:extLst>
            </xdr:cNvPr>
            <xdr:cNvGraphicFramePr/>
          </xdr:nvGraphicFramePr>
          <xdr:xfrm>
            <a:off x="0" y="0"/>
            <a:ext cx="0" cy="0"/>
          </xdr:xfrm>
          <a:graphic>
            <a:graphicData uri="http://schemas.microsoft.com/office/drawing/2010/slicer">
              <sle:slicer xmlns:sle="http://schemas.microsoft.com/office/drawing/2010/slicer" name="International Product 2"/>
            </a:graphicData>
          </a:graphic>
        </xdr:graphicFrame>
      </mc:Choice>
      <mc:Fallback xmlns="">
        <xdr:sp macro="" textlink="">
          <xdr:nvSpPr>
            <xdr:cNvPr id="0" name=""/>
            <xdr:cNvSpPr>
              <a:spLocks noTextEdit="1"/>
            </xdr:cNvSpPr>
          </xdr:nvSpPr>
          <xdr:spPr>
            <a:xfrm>
              <a:off x="152400" y="11506200"/>
              <a:ext cx="2197100" cy="61722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596900</xdr:colOff>
      <xdr:row>59</xdr:row>
      <xdr:rowOff>165100</xdr:rowOff>
    </xdr:from>
    <xdr:to>
      <xdr:col>21</xdr:col>
      <xdr:colOff>152400</xdr:colOff>
      <xdr:row>91</xdr:row>
      <xdr:rowOff>139700</xdr:rowOff>
    </xdr:to>
    <xdr:graphicFrame macro="">
      <xdr:nvGraphicFramePr>
        <xdr:cNvPr id="15" name="Chart 14">
          <a:extLst>
            <a:ext uri="{FF2B5EF4-FFF2-40B4-BE49-F238E27FC236}">
              <a16:creationId xmlns:a16="http://schemas.microsoft.com/office/drawing/2014/main" id="{00000000-0008-0000-01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59</xdr:row>
      <xdr:rowOff>152400</xdr:rowOff>
    </xdr:from>
    <xdr:to>
      <xdr:col>12</xdr:col>
      <xdr:colOff>292100</xdr:colOff>
      <xdr:row>93</xdr:row>
      <xdr:rowOff>63500</xdr:rowOff>
    </xdr:to>
    <mc:AlternateContent xmlns:mc="http://schemas.openxmlformats.org/markup-compatibility/2006">
      <mc:Choice xmlns:cx4="http://schemas.microsoft.com/office/drawing/2016/5/10/chartex" Requires="cx4">
        <xdr:graphicFrame macro="">
          <xdr:nvGraphicFramePr>
            <xdr:cNvPr id="16" name="Chart 15">
              <a:extLst>
                <a:ext uri="{FF2B5EF4-FFF2-40B4-BE49-F238E27FC236}">
                  <a16:creationId xmlns:a16="http://schemas.microsoft.com/office/drawing/2014/main" id="{4E86AE18-2E91-E84A-AE4E-60E515513AB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2628900" y="11391900"/>
              <a:ext cx="8178800" cy="63881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0</xdr:colOff>
      <xdr:row>29</xdr:row>
      <xdr:rowOff>165100</xdr:rowOff>
    </xdr:from>
    <xdr:to>
      <xdr:col>12</xdr:col>
      <xdr:colOff>469900</xdr:colOff>
      <xdr:row>57</xdr:row>
      <xdr:rowOff>114300</xdr:rowOff>
    </xdr:to>
    <xdr:graphicFrame macro="">
      <xdr:nvGraphicFramePr>
        <xdr:cNvPr id="17" name="Chart 16">
          <a:extLst>
            <a:ext uri="{FF2B5EF4-FFF2-40B4-BE49-F238E27FC236}">
              <a16:creationId xmlns:a16="http://schemas.microsoft.com/office/drawing/2014/main" id="{00000000-0008-0000-01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241300</xdr:colOff>
      <xdr:row>94</xdr:row>
      <xdr:rowOff>165100</xdr:rowOff>
    </xdr:from>
    <xdr:to>
      <xdr:col>21</xdr:col>
      <xdr:colOff>228600</xdr:colOff>
      <xdr:row>123</xdr:row>
      <xdr:rowOff>76200</xdr:rowOff>
    </xdr:to>
    <xdr:graphicFrame macro="">
      <xdr:nvGraphicFramePr>
        <xdr:cNvPr id="18" name="Chart 17">
          <a:extLst>
            <a:ext uri="{FF2B5EF4-FFF2-40B4-BE49-F238E27FC236}">
              <a16:creationId xmlns:a16="http://schemas.microsoft.com/office/drawing/2014/main" id="{00000000-0008-0000-01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203200</xdr:colOff>
      <xdr:row>94</xdr:row>
      <xdr:rowOff>127000</xdr:rowOff>
    </xdr:from>
    <xdr:to>
      <xdr:col>10</xdr:col>
      <xdr:colOff>774700</xdr:colOff>
      <xdr:row>123</xdr:row>
      <xdr:rowOff>114300</xdr:rowOff>
    </xdr:to>
    <xdr:graphicFrame macro="">
      <xdr:nvGraphicFramePr>
        <xdr:cNvPr id="19" name="Chart 18">
          <a:extLst>
            <a:ext uri="{FF2B5EF4-FFF2-40B4-BE49-F238E27FC236}">
              <a16:creationId xmlns:a16="http://schemas.microsoft.com/office/drawing/2014/main" id="{00000000-0008-0000-01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584200</xdr:colOff>
      <xdr:row>30</xdr:row>
      <xdr:rowOff>0</xdr:rowOff>
    </xdr:from>
    <xdr:to>
      <xdr:col>21</xdr:col>
      <xdr:colOff>469900</xdr:colOff>
      <xdr:row>57</xdr:row>
      <xdr:rowOff>152400</xdr:rowOff>
    </xdr:to>
    <xdr:graphicFrame macro="">
      <xdr:nvGraphicFramePr>
        <xdr:cNvPr id="20" name="Chart 19">
          <a:extLst>
            <a:ext uri="{FF2B5EF4-FFF2-40B4-BE49-F238E27FC236}">
              <a16:creationId xmlns:a16="http://schemas.microsoft.com/office/drawing/2014/main" id="{00000000-0008-0000-01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254000</xdr:colOff>
      <xdr:row>124</xdr:row>
      <xdr:rowOff>165100</xdr:rowOff>
    </xdr:from>
    <xdr:to>
      <xdr:col>21</xdr:col>
      <xdr:colOff>342900</xdr:colOff>
      <xdr:row>148</xdr:row>
      <xdr:rowOff>25400</xdr:rowOff>
    </xdr:to>
    <xdr:graphicFrame macro="">
      <xdr:nvGraphicFramePr>
        <xdr:cNvPr id="21" name="Chart 20">
          <a:extLst>
            <a:ext uri="{FF2B5EF4-FFF2-40B4-BE49-F238E27FC236}">
              <a16:creationId xmlns:a16="http://schemas.microsoft.com/office/drawing/2014/main" id="{00000000-0008-0000-0100-00001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38100</xdr:colOff>
      <xdr:row>1</xdr:row>
      <xdr:rowOff>12700</xdr:rowOff>
    </xdr:from>
    <xdr:to>
      <xdr:col>18</xdr:col>
      <xdr:colOff>139700</xdr:colOff>
      <xdr:row>28</xdr:row>
      <xdr:rowOff>127000</xdr:rowOff>
    </xdr:to>
    <xdr:graphicFrame macro="">
      <xdr:nvGraphicFramePr>
        <xdr:cNvPr id="22" name="Chart 21">
          <a:extLst>
            <a:ext uri="{FF2B5EF4-FFF2-40B4-BE49-F238E27FC236}">
              <a16:creationId xmlns:a16="http://schemas.microsoft.com/office/drawing/2014/main" id="{00000000-0008-0000-0100-00001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193260</xdr:colOff>
      <xdr:row>154</xdr:row>
      <xdr:rowOff>138041</xdr:rowOff>
    </xdr:from>
    <xdr:to>
      <xdr:col>2</xdr:col>
      <xdr:colOff>575217</xdr:colOff>
      <xdr:row>165</xdr:row>
      <xdr:rowOff>133476</xdr:rowOff>
    </xdr:to>
    <xdr:pic>
      <xdr:nvPicPr>
        <xdr:cNvPr id="3" name="Graphic 2" descr="Shopping cart">
          <a:extLst>
            <a:ext uri="{FF2B5EF4-FFF2-40B4-BE49-F238E27FC236}">
              <a16:creationId xmlns:a16="http://schemas.microsoft.com/office/drawing/2014/main" id="{A0BCF7BC-0C18-C349-8E86-49121D951A6E}"/>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93260" y="29900215"/>
          <a:ext cx="2121305" cy="2121305"/>
        </a:xfrm>
        <a:prstGeom prst="rect">
          <a:avLst/>
        </a:prstGeom>
      </xdr:spPr>
    </xdr:pic>
    <xdr:clientData/>
  </xdr:twoCellAnchor>
  <xdr:twoCellAnchor editAs="oneCell">
    <xdr:from>
      <xdr:col>4</xdr:col>
      <xdr:colOff>522716</xdr:colOff>
      <xdr:row>154</xdr:row>
      <xdr:rowOff>25759</xdr:rowOff>
    </xdr:from>
    <xdr:to>
      <xdr:col>7</xdr:col>
      <xdr:colOff>35103</xdr:colOff>
      <xdr:row>165</xdr:row>
      <xdr:rowOff>21297</xdr:rowOff>
    </xdr:to>
    <xdr:pic>
      <xdr:nvPicPr>
        <xdr:cNvPr id="5" name="Graphic 4" descr="Map with pin">
          <a:extLst>
            <a:ext uri="{FF2B5EF4-FFF2-40B4-BE49-F238E27FC236}">
              <a16:creationId xmlns:a16="http://schemas.microsoft.com/office/drawing/2014/main" id="{23F799AF-4668-034A-9AFF-443E0273383E}"/>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4001412" y="29787933"/>
          <a:ext cx="2121408" cy="2121408"/>
        </a:xfrm>
        <a:prstGeom prst="rect">
          <a:avLst/>
        </a:prstGeom>
      </xdr:spPr>
    </xdr:pic>
    <xdr:clientData/>
  </xdr:twoCellAnchor>
  <xdr:twoCellAnchor editAs="oneCell">
    <xdr:from>
      <xdr:col>8</xdr:col>
      <xdr:colOff>872941</xdr:colOff>
      <xdr:row>154</xdr:row>
      <xdr:rowOff>118106</xdr:rowOff>
    </xdr:from>
    <xdr:to>
      <xdr:col>11</xdr:col>
      <xdr:colOff>376810</xdr:colOff>
      <xdr:row>165</xdr:row>
      <xdr:rowOff>113644</xdr:rowOff>
    </xdr:to>
    <xdr:pic>
      <xdr:nvPicPr>
        <xdr:cNvPr id="9" name="Graphic 8" descr="Medicine">
          <a:extLst>
            <a:ext uri="{FF2B5EF4-FFF2-40B4-BE49-F238E27FC236}">
              <a16:creationId xmlns:a16="http://schemas.microsoft.com/office/drawing/2014/main" id="{8211C274-1771-A74D-8988-EB9230F84435}"/>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7898473" y="29449702"/>
          <a:ext cx="2138443" cy="2076176"/>
        </a:xfrm>
        <a:prstGeom prst="rect">
          <a:avLst/>
        </a:prstGeom>
      </xdr:spPr>
    </xdr:pic>
    <xdr:clientData/>
  </xdr:twoCellAnchor>
  <xdr:twoCellAnchor editAs="oneCell">
    <xdr:from>
      <xdr:col>13</xdr:col>
      <xdr:colOff>792381</xdr:colOff>
      <xdr:row>154</xdr:row>
      <xdr:rowOff>162664</xdr:rowOff>
    </xdr:from>
    <xdr:to>
      <xdr:col>16</xdr:col>
      <xdr:colOff>304664</xdr:colOff>
      <xdr:row>165</xdr:row>
      <xdr:rowOff>153694</xdr:rowOff>
    </xdr:to>
    <xdr:pic>
      <xdr:nvPicPr>
        <xdr:cNvPr id="24" name="Graphic 23" descr="Business Growth">
          <a:extLst>
            <a:ext uri="{FF2B5EF4-FFF2-40B4-BE49-F238E27FC236}">
              <a16:creationId xmlns:a16="http://schemas.microsoft.com/office/drawing/2014/main" id="{FF73AEBE-1489-B543-8E5E-095D7A6E67F5}"/>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12208870" y="29494260"/>
          <a:ext cx="2146858" cy="2071668"/>
        </a:xfrm>
        <a:prstGeom prst="rect">
          <a:avLst/>
        </a:prstGeom>
      </xdr:spPr>
    </xdr:pic>
    <xdr:clientData/>
  </xdr:twoCellAnchor>
  <xdr:twoCellAnchor editAs="oneCell">
    <xdr:from>
      <xdr:col>18</xdr:col>
      <xdr:colOff>722390</xdr:colOff>
      <xdr:row>154</xdr:row>
      <xdr:rowOff>10437</xdr:rowOff>
    </xdr:from>
    <xdr:to>
      <xdr:col>21</xdr:col>
      <xdr:colOff>234776</xdr:colOff>
      <xdr:row>165</xdr:row>
      <xdr:rowOff>1570</xdr:rowOff>
    </xdr:to>
    <xdr:pic>
      <xdr:nvPicPr>
        <xdr:cNvPr id="26" name="Graphic 25" descr="Factory">
          <a:extLst>
            <a:ext uri="{FF2B5EF4-FFF2-40B4-BE49-F238E27FC236}">
              <a16:creationId xmlns:a16="http://schemas.microsoft.com/office/drawing/2014/main" id="{9D5375CD-031E-A640-8BD7-A65F6C8BCE57}"/>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6529837" y="29342033"/>
          <a:ext cx="2146960" cy="2071771"/>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ndarsupate123@gmail.com" refreshedDate="44293.320474768516" createdVersion="7" refreshedVersion="7" minRefreshableVersion="3" recordCount="835" xr:uid="{DCB7A70C-DBC9-EF4C-B4C3-D7D2CAB3B28A}">
  <cacheSource type="worksheet">
    <worksheetSource ref="A8:T843" sheet="Bulgaria Pharma Sell Report "/>
  </cacheSource>
  <cacheFields count="20">
    <cacheField name="International Product" numFmtId="0">
      <sharedItems count="276">
        <s v="NEBILET"/>
        <s v="ENBREL"/>
        <s v="CORDARONE"/>
        <s v="ELIQUIS"/>
        <s v="HARNAL"/>
        <s v="ACTEMRA"/>
        <s v="CIMZIA"/>
        <s v="XARELTO"/>
        <s v="STELARA"/>
        <s v="DEPO-ELIGARD"/>
        <s v="PRADAXA"/>
        <s v="SIMPONI"/>
        <s v="ABILIFY"/>
        <s v="ASPIRIN VIT C BAYR"/>
        <s v="XANAX"/>
        <s v="EYLEA"/>
        <s v="MEDROL"/>
        <s v="BETAFERON"/>
        <s v="ZINNAT"/>
        <s v="ZOLADEX"/>
        <s v="BOOSTRIX"/>
        <s v="EXFORGE"/>
        <s v="PROCORALAN"/>
        <s v="PROGRAF"/>
        <s v="REBIF"/>
        <s v="JANUMET"/>
        <s v="XELJANZ"/>
        <s v="TOBRADEX"/>
        <s v="SANDOSTATIN"/>
        <s v="PLEGRIDY"/>
        <s v="LAMICTAL"/>
        <s v="NATRILIX"/>
        <s v="JENTADUETO"/>
        <s v="SPIRIVA"/>
        <s v="VESOMNI"/>
        <s v="DEPAKINE"/>
        <s v="FEMARA"/>
        <s v="ROTARIX"/>
        <s v="HYDREA"/>
        <s v="HYRIMOZ"/>
        <s v="VOLTAREN"/>
        <s v="REMICADE"/>
        <s v="STIOLTO RESPIMAT"/>
        <s v="SYNJARDY"/>
        <s v="ULTIBRO"/>
        <s v="ENTRESTO"/>
        <s v="VENOFER"/>
        <s v="AROMASIN"/>
        <s v="OSCILLOCOCCINUM"/>
        <s v="HULIO"/>
        <s v="CONCOR"/>
        <s v="COSOPT"/>
        <s v="ARAVA"/>
        <s v="ZAVESCA"/>
        <s v="XYZAL"/>
        <s v="SEEBRI"/>
        <s v="LACIPIL"/>
        <s v="TRILEPTAL"/>
        <s v="CELLCEPT"/>
        <s v="XALACOM"/>
        <s v="BRETARIS GENUAIR"/>
        <s v="HYPERIUM"/>
        <s v="NEBILET PLUS"/>
        <s v="SOLIAN"/>
        <s v="PRIMOLUT NOR"/>
        <s v="TREMFYA"/>
        <s v="TAMIFLU"/>
        <s v="DILATREND"/>
        <s v="LANTUS"/>
        <s v="ENTYVIO"/>
        <s v="COLISTINEB"/>
        <s v="BETANIS"/>
        <s v="BRIMICA GENUAIR"/>
        <s v="OMNITROPE"/>
        <s v="NEURONTIN"/>
        <s v="YASMIN"/>
        <s v="MONOPROST"/>
        <s v="CONDYLINE"/>
        <s v="PANADOL"/>
        <s v="VALTREX"/>
        <s v="XIGDUO"/>
        <s v="ZEFFIX"/>
        <s v="RENITEC"/>
        <s v="PANTOZOL"/>
        <s v="ALPICORT-F"/>
        <s v="FRAXIPARINE"/>
        <s v="BACTROBAN"/>
        <s v="ARANESP"/>
        <s v="OZEMPIC"/>
        <s v="MINIRIN"/>
        <s v="FLAGYL"/>
        <s v="AXURA"/>
        <s v="DIPROGENTA"/>
        <s v="BRILINTA"/>
        <s v="SINTROM"/>
        <s v="FASENRA"/>
        <s v="VESICARE"/>
        <s v="VALDOXAN"/>
        <s v="LEPONEX"/>
        <s v="YELLOX"/>
        <s v="REVINTY ELLIPTA"/>
        <s v="DIFLUCAN"/>
        <s v="VRAYLAR"/>
        <s v="SIMBRINZA"/>
        <s v="TOBREX"/>
        <s v="DUAKLIR GENUAIR"/>
        <s v="FENISTIL"/>
        <s v="SOMAVERT"/>
        <s v="FORTRANS"/>
        <s v="FUCICORT"/>
        <s v="OCTAGAM"/>
        <s v="NOVORAPID"/>
        <s v="GUTRON"/>
        <s v="MOTILIUM"/>
        <s v="BISEPTOL"/>
        <s v="HUMULIN MIX"/>
        <s v="PULMOZYME"/>
        <s v="DERMOVATE"/>
        <s v="ELOCON"/>
        <s v="INS.PROTAPHANE HM"/>
        <s v="REMSIMA"/>
        <s v="MIRENA"/>
        <s v="STREPSILS"/>
        <s v="EDRONAX"/>
        <s v="ALVESCO"/>
        <s v="SIFROL"/>
        <s v="ONBREZ BREEZHALER"/>
        <s v="NUCALA"/>
        <s v="JANUVIA"/>
        <s v="OFEV"/>
        <s v="APIDRA"/>
        <s v="INS.HUMULIN REG."/>
        <s v="NEORECORMON"/>
        <s v="UROREC"/>
        <s v="FUCIDIN H"/>
        <s v="EUCREAS"/>
        <s v="ZOFRAN"/>
        <s v="CRINONE"/>
        <s v="BINOCRIT"/>
        <s v="PULMICORT"/>
        <s v="AKINETON"/>
        <s v="AMLESSA"/>
        <s v="DOSTINEX"/>
        <s v="PEVARYL"/>
        <s v="IBEROGAST"/>
        <s v="ARLEVERT"/>
        <s v="CERVARIX"/>
        <s v="INS.ACTRAPID HM"/>
        <s v="SANDIMMUN"/>
        <s v="LAMISIL"/>
        <s v="AMARYL"/>
        <s v="BRONCHO-VAXOM"/>
        <s v="TOLUCOMBI"/>
        <s v="DIOVAN"/>
        <s v="ROTATEQ"/>
        <s v="RAPAMUNE"/>
        <s v="DIANE"/>
        <s v="CRIVANIL PLUS"/>
        <s v="PREVNAR"/>
        <s v="NICORETTE"/>
        <s v="VOTUM"/>
        <s v="BRIVIACT"/>
        <s v="VARIVAX"/>
        <s v="HEMLIBRA"/>
        <s v="MYFORTIC"/>
        <s v="AFINITOR"/>
        <s v="BUDENOFALK"/>
        <s v="LATUDA"/>
        <s v="EUTHYROX"/>
        <s v="ALPICORT"/>
        <s v="FLUANXOL"/>
        <s v="VALETTE"/>
        <s v="NIMOTOP"/>
        <s v="NOLPAZA"/>
        <s v="TWINRIX"/>
        <s v="KOMBIGLYZE"/>
        <s v="GLUCOBAY"/>
        <s v="MIRCERA"/>
        <s v="HEMANGEOL"/>
        <s v="DOLOPROCT"/>
        <s v="DICLOABAK"/>
        <s v="ESBRIET"/>
        <s v="OLICARD"/>
        <s v="ZOVIDUO"/>
        <s v="FROMILID"/>
        <s v="SALOFALK"/>
        <s v="PEGASYS"/>
        <s v="BRINTELLIX"/>
        <s v="CIPROXIN"/>
        <s v="DUOKOPT"/>
        <s v="EXFORGE HCT"/>
        <s v="RUPAFIN"/>
        <s v="FERRIPROX"/>
        <s v="DESFERAL"/>
        <s v="SINGULAIR"/>
        <s v="AVASTIN"/>
        <s v="DULOXALTA"/>
        <s v="GARDASIL"/>
        <s v="OMACOR"/>
        <s v="ARTELAC"/>
        <s v="TRACLEER"/>
        <s v="ISUHUMAN BASAL"/>
        <s v="OPHTIM"/>
        <s v="TOBI"/>
        <s v="CREON"/>
        <s v="NEVANAC"/>
        <s v="RETACRIT"/>
        <s v="ADVANTAN"/>
        <s v="COSMOFER"/>
        <s v="LEVETIRACETAM INTB"/>
        <s v="NORPROLAC"/>
        <s v="SPASMOLYT"/>
        <s v="TANTUM"/>
        <s v="SEVORANE"/>
        <s v="OVITRELLE"/>
        <s v="EFIENT"/>
        <s v="CO-DIOVAN"/>
        <s v="RITONAVIR     VTRS"/>
        <s v="GLUCAGEN"/>
        <s v="PRESTILOL"/>
        <s v="INSUMAN KOMB"/>
        <s v="ANDROCUR"/>
        <s v="LOMEXIN"/>
        <s v="MYCOSPOR"/>
        <s v="FEMOSTON"/>
        <s v="INSUMAN RAPID"/>
        <s v="LEVITRA"/>
        <s v="ORCAL"/>
        <s v="STALEVO"/>
        <s v="DALACIN C"/>
        <s v="BETOPTIC"/>
        <s v="GOPTEN"/>
        <s v="AMMONAPS"/>
        <s v="PATADAY"/>
        <s v="CLARINEX-D"/>
        <s v="CLOPIXOL"/>
        <s v="CETROTIDE"/>
        <s v="RENAGEL"/>
        <s v="ROXIPER"/>
        <s v="HAVRIX"/>
        <s v="CYCLOGEST"/>
        <s v="DYNASTAT"/>
        <s v="VIMPAT"/>
        <s v="LORISTA"/>
        <s v="ENVARSUS"/>
        <s v="STAMARIL"/>
        <s v="VOKANAMET"/>
        <s v="ARIXTRA"/>
        <s v="VFEND"/>
        <s v="CANESTEN"/>
        <s v="CAPECITABINE  INTB"/>
        <s v="NEUKINE"/>
        <s v="CAVINTON"/>
        <s v="ALLERGODIL"/>
        <s v="DECAPEPTYL"/>
        <s v="NIVESTIM"/>
        <s v="MIMPARA"/>
        <s v="AMPRIL"/>
        <s v="RANEXA"/>
        <s v="ALOXI"/>
        <s v="PRIVIGEN"/>
        <s v="PROLIA"/>
        <s v="LOVENOX"/>
        <s v="EMSELEX"/>
        <s v="SINUPRET"/>
        <s v="POSTINOR"/>
        <s v="CARZAP HCT"/>
        <s v="LATICORT"/>
        <s v="TYGACIL"/>
        <s v="ZARZIO"/>
        <s v="MADOPAR"/>
        <s v="HUMULIN NPH"/>
        <s v="FUCIDIN"/>
        <s v="ZELDOX"/>
        <s v="KONAKION"/>
        <s v="BUSCOPAN"/>
      </sharedItems>
    </cacheField>
    <cacheField name="International Form" numFmtId="0">
      <sharedItems count="70">
        <s v="TAB"/>
        <s v="PARENT ORD PF AUTINJ"/>
        <s v="FC TAB"/>
        <s v="FC RT TAB"/>
        <s v="PF SC SG"/>
        <s v="DRY PF RT SG"/>
        <s v="CAP"/>
        <s v="EFF TAB"/>
        <s v="OPH VIAL"/>
        <s v="DRY VIAL"/>
        <s v="PF IM SG"/>
        <s v="OPH DRP"/>
        <s v="DRY RT VIAL"/>
        <s v="PARENT RT PF AUTINJ"/>
        <s v="LUNG MD LIQ"/>
        <s v="LAY RT TAB"/>
        <s v="ORL UD LIQ"/>
        <s v="CART"/>
        <s v="INH CAP"/>
        <s v="DRY INF VIAL"/>
        <s v="IV VIAL"/>
        <s v="CT TAB"/>
        <s v="GLOBULE"/>
        <s v="RT CAP"/>
        <s v="ORL DRP"/>
        <s v="LUNG MD PWD"/>
        <s v="PF RT PEN"/>
        <s v="OPH UD LIQ"/>
        <s v="TOP LIQ"/>
        <s v="ORL SUSP"/>
        <s v="EC TAB"/>
        <s v="NT OINT"/>
        <s v="PF SG"/>
        <s v="PF PEN"/>
        <s v="VAG SUP"/>
        <s v="TOP CRM"/>
        <s v="LUNG UD PWD NRF"/>
        <s v="OPH SUSP"/>
        <s v="ORL UD PWD"/>
        <s v="INF VIAL"/>
        <s v="TOP OINT"/>
        <s v="RT CART"/>
        <s v="LUNG UD LIQ"/>
        <s v="RT TAB"/>
        <s v="VAG IUD"/>
        <s v="OT LOZ"/>
        <s v="NON CFC MDI"/>
        <s v="OPH OINT"/>
        <s v="VAG UD GEL"/>
        <s v="LAYER TAB"/>
        <s v="ORL MD LIQ"/>
        <s v="SC VIAL"/>
        <s v="OTH CAP"/>
        <s v="PF RT SG"/>
        <s v="ORAL LIQ"/>
        <s v="OPH PRSV-F MU-D LIQ"/>
        <s v="RS ENEMA LIQ"/>
        <s v="PF SC RT SG"/>
        <s v="RS SUP ADLT"/>
        <s v="CHEW TAB"/>
        <s v="OPH UD GEL"/>
        <s v="AMP"/>
        <s v="OT LIQ"/>
        <s v="OS INH LIQ"/>
        <s v="RT IM AMP"/>
        <s v="TOP GEL"/>
        <s v="RS MD AERO"/>
        <s v="VAG TAB"/>
        <s v="ORL SYR"/>
        <s v="SLB TAB"/>
      </sharedItems>
    </cacheField>
    <cacheField name="International Strength" numFmtId="0">
      <sharedItems containsMixedTypes="1" containsNumber="1" minValue="5.0000000000000001E-4" maxValue="1" count="172">
        <s v="5MG"/>
        <s v="50MG/1ML"/>
        <s v="200MG"/>
        <s v="400Y"/>
        <s v="180MG/1ML"/>
        <s v="200MG/1ML"/>
        <s v="20MG"/>
        <s v="90MG/1ML"/>
        <s v="45MG"/>
        <s v="150MG"/>
        <s v="100MG/1ML"/>
        <s v="15MG"/>
        <s v="400MG+240MG"/>
        <s v="500Y"/>
        <s v="40MG/1ML"/>
        <s v="4MG"/>
        <s v="9.6M"/>
        <s v="500MG"/>
        <s v="3.6MG"/>
        <s v="COMBI STR"/>
        <s v="5MG+160MG"/>
        <s v="7.5MG"/>
        <s v="1MG"/>
        <s v="24M/1ML"/>
        <s v="1G+50MG"/>
        <s v="0.1%+0.3%"/>
        <s v="250Y/1ML"/>
        <s v="100MG"/>
        <s v="1.5MG"/>
        <s v="2.5MG+1G"/>
        <s v="2.5Y/DOSE"/>
        <s v="6MG+400Y"/>
        <s v="145MG+333MG"/>
        <s v="2.5MG"/>
        <s v="NA INTSTR"/>
        <s v="10.8MG"/>
        <s v="18Y"/>
        <s v="2.5Y/DOSE+2.5Y/DOSE"/>
        <s v="5MG+1G"/>
        <s v="43Y+85Y"/>
        <s v="24MG+26MG"/>
        <s v="25MG"/>
        <s v="10MG"/>
        <s v="50MG"/>
        <s v="2%+0.5%"/>
        <s v="2.5MG+850MG"/>
        <s v="3MG"/>
        <s v="5MG/1ML"/>
        <s v="63Y"/>
        <s v="600MG"/>
        <s v="250MG"/>
        <s v="50Y/1ML+0.5%"/>
        <s v="400Y/DOSE"/>
        <s v="12.5MG+5MG"/>
        <s v="400MG"/>
        <s v="75MG"/>
        <s v="6.25MG"/>
        <s v="300IU/1ML"/>
        <s v="300MG"/>
        <s v="1.66M"/>
        <s v="400Y/DOSE+12Y/DOSE"/>
        <s v="20IU/1ML"/>
        <s v="3MG+30Y"/>
        <s v="50Y/1ML"/>
        <n v="5.0000000000000001E-3"/>
        <s v="300MG/5ML"/>
        <s v="120MG/5ML"/>
        <s v="5MG+850MG"/>
        <s v="9.5K/1ML"/>
        <n v="0.02"/>
        <s v="49MG+51MG"/>
        <s v="200Y/1ML"/>
        <s v="1.34MG/1ML"/>
        <s v="200Y"/>
        <s v="0.05%+0.1%"/>
        <s v="90MG"/>
        <s v="30MG/1ML"/>
        <n v="8.9999999999999998E-4"/>
        <s v="200Y/DOSE+40Y/DOSE"/>
        <s v="0.2%+1%"/>
        <n v="3.0000000000000001E-3"/>
        <s v="1MG/1ML"/>
        <s v="0.1%+2%"/>
        <s v="100IU/1ML"/>
        <s v="400MG+80MG"/>
        <s v="30IU/1ML+70IU/1ML"/>
        <s v="2.5MG/DOSE"/>
        <n v="5.0000000000000001E-4"/>
        <n v="1E-3"/>
        <s v="250Y"/>
        <s v="87MG+200MG"/>
        <s v="52MG"/>
        <s v="1.2MG+600Y"/>
        <s v="160Y/DOSE"/>
        <s v="150Y"/>
        <s v="10MG+160MG"/>
        <s v="10K/1ML"/>
        <s v="8MG"/>
        <s v="2%+1%"/>
        <n v="0.08"/>
        <s v="200Y/DOSE"/>
        <s v="2MG"/>
        <s v="5MG+4MG"/>
        <s v="20MG+40MG"/>
        <s v="VARI STR"/>
        <n v="0.01"/>
        <s v="25MG+80MG"/>
        <s v="160MG"/>
        <s v="97MG+103MG"/>
        <s v="5MG+80MG"/>
        <s v="2MG+35Y"/>
        <s v="500Y/DOSE+50Y/DOSE"/>
        <s v="850MG+50MG"/>
        <s v="1MG/DOSE"/>
        <s v="40MG"/>
        <s v="150MG/1ML"/>
        <s v="180MG"/>
        <s v="37MG"/>
        <s v="25Y"/>
        <s v="0.2%+0.4%"/>
        <s v="2MG+30Y"/>
        <s v="30MG"/>
        <s v="720IU/1ML+20Y/1ML"/>
        <s v="1G+2.5MG"/>
        <s v="167Y/1ML"/>
        <s v="18.8MG/5ML"/>
        <s v="801MG"/>
        <s v="5%+1%"/>
        <s v="4G"/>
        <s v="360Y/1ML"/>
        <s v="1G"/>
        <s v="10MG+12.5MG+160MG"/>
        <s v="5MG/5ML"/>
        <s v="25MG/1ML"/>
        <s v="60MG"/>
        <s v="380MG+460MG"/>
        <n v="3.2000000000000002E-3"/>
        <s v="125MG"/>
        <s v="28MG"/>
        <s v="75Y"/>
        <n v="1.5E-3"/>
        <s v="500MG/5ML"/>
        <n v="1"/>
        <s v="500Y/1ML"/>
        <s v="25MG+160MG"/>
        <s v="270Y/1ML"/>
        <s v="10MG+10MG"/>
        <s v="25IU/1ML+75IU/1ML"/>
        <s v="5MG+1MG"/>
        <s v="20MG/1ML"/>
        <s v="37.5MG+200MG+150MG"/>
        <n v="2.5000000000000001E-3"/>
        <s v="2.5MG+120MG"/>
        <s v="800MG"/>
        <s v="1.25MG+4MG+10MG"/>
        <s v="1.44K/1ML"/>
        <s v="110MG"/>
        <s v="50MG+1G"/>
        <s v="2MG/DOSE"/>
        <s v="600Y/1ML"/>
        <s v="2K/1ML"/>
        <s v="3.33K/1ML"/>
        <s v="100Y/1ML"/>
        <s v="750Y"/>
        <s v="375MG"/>
        <s v="70MG/1ML"/>
        <s v="750MG"/>
        <s v="16MG+12.5MG"/>
        <s v="267MG"/>
        <s v="50MG/5ML"/>
        <s v="25MG+100MG"/>
        <s v="10MG/1ML"/>
      </sharedItems>
    </cacheField>
    <cacheField name="International Size" numFmtId="0">
      <sharedItems containsSemiMixedTypes="0" containsString="0" containsNumber="1" containsInteger="1" minValue="1" maxValue="250" count="31">
        <n v="28"/>
        <n v="4"/>
        <n v="30"/>
        <n v="60"/>
        <n v="2"/>
        <n v="1"/>
        <n v="20"/>
        <n v="100"/>
        <n v="15"/>
        <n v="10"/>
        <n v="56"/>
        <n v="3"/>
        <n v="6"/>
        <n v="84"/>
        <n v="50"/>
        <n v="5"/>
        <n v="21"/>
        <n v="14"/>
        <n v="24"/>
        <n v="36"/>
        <n v="48"/>
        <n v="63"/>
        <n v="150"/>
        <n v="120"/>
        <n v="90"/>
        <n v="40"/>
        <n v="7"/>
        <n v="224"/>
        <n v="16"/>
        <n v="250"/>
        <n v="180"/>
      </sharedItems>
    </cacheField>
    <cacheField name="Local Product Name" numFmtId="0">
      <sharedItems count="285">
        <s v="NEBILET"/>
        <s v="ENBREL"/>
        <s v="CORDARONE SSY"/>
        <s v="ELIQUIS"/>
        <s v="OMNIC TOCAS"/>
        <s v="ROACTEMRA"/>
        <s v="CIMZIA"/>
        <s v="XARELTO"/>
        <s v="STELARA"/>
        <s v="ELIGARD"/>
        <s v="PRADAXA"/>
        <s v="SIMPONI"/>
        <s v="ABILIFY PH9"/>
        <s v="ASPIRIN C"/>
        <s v="XANAX"/>
        <s v="EYLEA"/>
        <s v="MEDROL"/>
        <s v="BETAFERON"/>
        <s v="ZINNAT"/>
        <s v="ZOLADEX"/>
        <s v="BOOSTRIX"/>
        <s v="DIPPERAM"/>
        <s v="CORLENTOR"/>
        <s v="PROGRAF AES"/>
        <s v="REBIF"/>
        <s v="JANUMET"/>
        <s v="XELJANZ"/>
        <s v="TOBRADEX"/>
        <s v="SANDOSTATIN LAR"/>
        <s v="PLEGRIDY"/>
        <s v="LAMICTAL"/>
        <s v="TERTENSIF SR"/>
        <s v="JENTADUETO"/>
        <s v="SPIRIVA RESPIMAT"/>
        <s v="VESOMNI"/>
        <s v="DEPAKIN CHRONO"/>
        <s v="FEMARA"/>
        <s v="ROTARIX"/>
        <s v="HYDREA"/>
        <s v="HYRIMOZ"/>
        <s v="SPIRIVA"/>
        <s v="VOLTAREN NVR"/>
        <s v="REMICADE (MSD)"/>
        <s v="SPIOLTO RESPIMAT"/>
        <s v="SYNJARDY"/>
        <s v="ULTIBRO BREEZHALER"/>
        <s v="ENTRESTO"/>
        <s v="FERINJECT"/>
        <s v="AROMASIN"/>
        <s v="OSCILLOCOCCINUM"/>
        <s v="HULIO"/>
        <s v="CONCOR"/>
        <s v="ADVAGRAF"/>
        <s v="COSOPT"/>
        <s v="ARAVA"/>
        <s v="ZAVESCA"/>
        <s v="XYZAL"/>
        <s v="SEEBRI BREEZHALER"/>
        <s v="LACIPIL"/>
        <s v="TRILEPTAL"/>
        <s v="CELLCEPT"/>
        <s v="XALACOM"/>
        <s v="BRETARIS GENUAIR"/>
        <s v="TENAXUM"/>
        <s v="NEBILET PLUS"/>
        <s v="SOLIAN"/>
        <s v="PRIMOLUT-NOR"/>
        <s v="TREMFYA"/>
        <s v="TAMIFLU"/>
        <s v="DILATREND TCI"/>
        <s v="TOUJEO SOLOSTAR"/>
        <s v="ENTYVIO"/>
        <s v="COLOBREATHE"/>
        <s v="BETMIGA"/>
        <s v="BRIMICA GENUAIR"/>
        <s v="OMNITROPE"/>
        <s v="NEURONTIN"/>
        <s v="YASMIN"/>
        <s v="MONOPROST"/>
        <s v="CONDYLINE"/>
        <s v="PANADOL BABY"/>
        <s v="VALTREX"/>
        <s v="XIGDUO"/>
        <s v="ZEFFIX"/>
        <s v="RENITEC"/>
        <s v="PANADOL OPTIZORB"/>
        <s v="CONTROLOC"/>
        <s v="ALPICORT F"/>
        <s v="FRAXIPARINE VI/"/>
        <s v="BACTROBAN"/>
        <s v="CONCOR COR"/>
        <s v="ARANESP"/>
        <s v="OZEMPIC"/>
        <s v="MINIRIN"/>
        <s v="FLAGYL"/>
        <s v="AXURA"/>
        <s v="DIPROGENTA"/>
        <s v="BRILIQUE"/>
        <s v="SINTROM MERUS LABS"/>
        <s v="FASENRA"/>
        <s v="VESICARE"/>
        <s v="VALDOXAN"/>
        <s v="LEPONEX"/>
        <s v="YELLOX"/>
        <s v="RELVAR ELLIPTA"/>
        <s v="DIFLUCAN"/>
        <s v="REAGILA"/>
        <s v="SIMBRINZA"/>
        <s v="TOBREX"/>
        <s v="DUAKLIR GENUAIR"/>
        <s v="FENISTIL GKC"/>
        <s v="SOMAVERT"/>
        <s v="FORTRANS"/>
        <s v="FUCICORT"/>
        <s v="OCTAGAM"/>
        <s v="FIASP"/>
        <s v="GUTRON"/>
        <s v="MOTILIUM"/>
        <s v="BISEPTOL PBC"/>
        <s v="HUMULIN M3"/>
        <s v="PULMOZYME"/>
        <s v="DERMOVATE"/>
        <s v="ELOCOM"/>
        <s v="INSULATARD HM PENF"/>
        <s v="REMSIMA"/>
        <s v="MIRENA"/>
        <s v="STREPSILS"/>
        <s v="EDRONAX"/>
        <s v="ALVESCO"/>
        <s v="MIRAPEXIN"/>
        <s v="ONBREZ BREEZHALER"/>
        <s v="NUCALA"/>
        <s v="JANUVIA"/>
        <s v="OFEV"/>
        <s v="APIDRA SOLOSTAR"/>
        <s v="HUMULIN R"/>
        <s v="NEO RECORMON"/>
        <s v="LANTUS SOLOSTAR"/>
        <s v="UROREC"/>
        <s v="FUCIDIN H"/>
        <s v="VILSPOX"/>
        <s v="ZOFRAN NVR"/>
        <s v="CRINONE"/>
        <s v="BINOCRIT"/>
        <s v="PULMICORT"/>
        <s v="AKINETON"/>
        <s v="AMLESSA"/>
        <s v="DOSTINEX"/>
        <s v="GYNO PEVARYL"/>
        <s v="IBEROGAST"/>
        <s v="ARLEVERT"/>
        <s v="CERVARIX"/>
        <s v="ACTRAPID HM PENFIL"/>
        <s v="SANDIMMUN NEORAL"/>
        <s v="LAMISIL GKC"/>
        <s v="AMARYL"/>
        <s v="BRONCHOVAXOM"/>
        <s v="TOLUCOMBI"/>
        <s v="SUVARTAR"/>
        <s v="EXFORGE"/>
        <s v="ROTATEQ"/>
        <s v="RAPAMUNE"/>
        <s v="DIANE 35"/>
        <s v="AIRFLUSAL FORSPIRO"/>
        <s v="PREVENAR 13"/>
        <s v="NICORETTE FRESHMIN"/>
        <s v="TENSAR"/>
        <s v="BRIVIACT"/>
        <s v="VARIVAX"/>
        <s v="HEMLIBRA"/>
        <s v="MYFORTIC"/>
        <s v="VOTUBIA"/>
        <s v="BUDENOFALK"/>
        <s v="LATUDA"/>
        <s v="EUTHYROX"/>
        <s v="ALPICORT"/>
        <s v="FLUANXOL"/>
        <s v="JEANINE"/>
        <s v="DEPAKIN"/>
        <s v="NIMOTOP S"/>
        <s v="NOLPAZA"/>
        <s v="TWINRIX"/>
        <s v="KOMBOGLYZE"/>
        <s v="GLUCOBAY"/>
        <s v="MIRCERA"/>
        <s v="HEMANGIOL"/>
        <s v="DOLOPROCT"/>
        <s v="DICLOABAK"/>
        <s v="ESBRIET"/>
        <s v="OLICARD"/>
        <s v="ZOVIRAX DUO"/>
        <s v="FROMILID"/>
        <s v="SALOFALK"/>
        <s v="PEGASYS"/>
        <s v="BRINTELIX"/>
        <s v="CIPROBAY"/>
        <s v="DUOKOPT"/>
        <s v="DIPPERAM HCT"/>
        <s v="RUPAFIN"/>
        <s v="FERRIPROX"/>
        <s v="DESFERAL"/>
        <s v="SINGULAIR"/>
        <s v="AVASTIN"/>
        <s v="DULSEVIA"/>
        <s v="GARDASIL"/>
        <s v="OMACOR"/>
        <s v="ARTELAC"/>
        <s v="STAYVEER"/>
        <s v="INSUMAN BASAL OPTI"/>
        <s v="GELTIM"/>
        <s v="TOBI PODHALER"/>
        <s v="KREON"/>
        <s v="NEVANAC"/>
        <s v="RETACRIT"/>
        <s v="ADVANTAN"/>
        <s v="COSMOFER"/>
        <s v="LEVETIRACETAM ACCO"/>
        <s v="NORPROLAC"/>
        <s v="SPASMO-LYT"/>
        <s v="TANTUM VERDE"/>
        <s v="SEVORANE"/>
        <s v="OVITRELLE"/>
        <s v="EFIENT"/>
        <s v="SUVARTAR H"/>
        <s v="RITONAVIR MYLAN"/>
        <s v="GLUCAGEN HYPOKIT"/>
        <s v="PRESTILOL"/>
        <s v="INSUMAN COMB 25 OP"/>
        <s v="ANDROCUR"/>
        <s v="LOMEXIN"/>
        <s v="CANESPOR"/>
        <s v="FEMOSTON CONTI 1/5"/>
        <s v="INSUMAN RAPID OPTI"/>
        <s v="LEVITRA"/>
        <s v="AMLOPIN"/>
        <s v="STALEVO"/>
        <s v="DALACIN C"/>
        <s v="BETOPTIC S"/>
        <s v="GOPTEN"/>
        <s v="AMMONAPS"/>
        <s v="OPATANOL"/>
        <s v="AERINAZE"/>
        <s v="CLOPIXOL DEPOT"/>
        <s v="CETROTIDE"/>
        <s v="RENAGEL"/>
        <s v="ROXIPER"/>
        <s v="HAVRIX"/>
        <s v="CYCLOGEST"/>
        <s v="DYNASTAT"/>
        <s v="VIMPAT"/>
        <s v="LORISTA"/>
        <s v="ENVARSUS"/>
        <s v="STAMARIL"/>
        <s v="VOKANAMET"/>
        <s v="ARIXTRA"/>
        <s v="VFEND"/>
        <s v="CANESTEN"/>
        <s v="CAPECITABINE ACCOR"/>
        <s v="ACCOFIL ACCORD"/>
        <s v="APIDRA"/>
        <s v="CAVINTON"/>
        <s v="ALLERGODIL"/>
        <s v="DECAPEPTYL"/>
        <s v="NIVESTIM"/>
        <s v="MIMPARA"/>
        <s v="AMPRIL"/>
        <s v="RANEXA"/>
        <s v="ALOXI"/>
        <s v="PRIVIGEN"/>
        <s v="XGEVA"/>
        <s v="LANTUS"/>
        <s v="CLEXANE"/>
        <s v="EMSELEX"/>
        <s v="SINUPRET"/>
        <s v="POSTINOR DUO"/>
        <s v="CARZAP H"/>
        <s v="LATICORT"/>
        <s v="TYGACIL"/>
        <s v="ZARZIO"/>
        <s v="MADOPAR ROC"/>
        <s v="HUMULIN NPH"/>
        <s v="FUCIDIN"/>
        <s v="ZELDOX"/>
        <s v="KONAKION"/>
        <s v="BUSCOPAN"/>
      </sharedItems>
    </cacheField>
    <cacheField name="Local Pack Description" numFmtId="0">
      <sharedItems count="319">
        <s v="TABS 5MG 28"/>
        <s v="PREF.PEN 50MG 4 1ML"/>
        <s v="TABS 200MG 30"/>
        <s v="FILM C.TABS 5MG 60"/>
        <s v="FILM TABS LA .4MG 30"/>
        <s v="PREFIL.SYR. 162MG 4 .9ML"/>
        <s v="PREF.SYR.SC 200MG 2 1ML"/>
        <s v="FILM C.TABS 20MG 28"/>
        <s v="PREFIL.SYR. 45MG .5ML"/>
        <s v="PREF.SYR.DRY 45MG"/>
        <s v="CAPS 150MG 60"/>
        <s v="PREF.PEN 50MG .5ML"/>
        <s v="TABS 15MG 28"/>
        <s v="TABS  EFF 20"/>
        <s v="TABS .5MG 100"/>
        <s v="VIAL 40MG 1ML .1ML"/>
        <s v="TABS 4MG 100"/>
        <s v="FILM C.TABS 15MG 28"/>
        <s v="VIAL DRY 9.6M 15 2ML"/>
        <s v="PREFIL.SYR. 50MG .5ML"/>
        <s v="FILM C.TABS 500MG 10"/>
        <s v="PRF.SYR.DEPO 3.6MG"/>
        <s v="PREFIL.SYR. .5ML"/>
        <s v="F.C.TAB 160 5MG 28"/>
        <s v="FILM C.TABS 7.5MG 56"/>
        <s v="CAPS 1MG 60"/>
        <s v="PREFIL.SYR. 44Y 3 .5ML"/>
        <s v="F.C.TAB 50 1000MG 56"/>
        <s v="FILM C.TAB 5MG 56"/>
        <s v="EYE DROPS 5ML"/>
        <s v="VIAL DRY 20MG"/>
        <s v="PREF.PEN 125Y 2 .5ML"/>
        <s v="TABS 100MG 28"/>
        <s v="FILM TABS LA 1.5MG 30"/>
        <s v="F.C.TAB1000 2.5MG 60"/>
        <s v="INHAL.DOSIER 2.5Y 60"/>
        <s v="T.L.A 0.4 6MG 30"/>
        <s v="FILM TABS LA 500MG 30"/>
        <s v="FILM C.TABS 2.5MG 30"/>
        <s v="ORAL SUSP 1.5ML"/>
        <s v="PRF.SYR.DEPO 10.8MG"/>
        <s v="CAPS 500MG 100"/>
        <s v="CARTRIDGES 132Y 4 1.5ML"/>
        <s v="PREF.PEN.SC 40MG 2 .8ML"/>
        <s v="CAPS INH. 18Y 30"/>
        <s v="FILM TABS LA 100MG 10"/>
        <s v="FILM C.TABS 5MG 56"/>
        <s v="INFUSION DRY 100MG"/>
        <s v="PREFIL.PEN 162MG 4 .9ML"/>
        <s v="SOLUT INHAL 2.5Y 60"/>
        <s v="F.TABS 5 MG 1000MG 60"/>
        <s v="CAPS INH. .11MG 30"/>
        <s v="F.C.TABS 26 24MG 28"/>
        <s v="VIAL 50MG 1ML 10ML"/>
        <s v="C.TAB 25MG 30"/>
        <s v="GRAN HOMEOP 6"/>
        <s v="PREF.PEN 40MG 2 .8ML"/>
        <s v="FILM C.TABS 10MG 28"/>
        <s v="TABS 50MG 28"/>
        <s v="CAPS L.A. 1MG 30"/>
        <s v="DROPS 2% 5ML"/>
        <s v="F.C.TAB 850 2.5MG 60"/>
        <s v="FILM C.TABS 20MG 30"/>
        <s v="CAPS L.A. 3MG 30"/>
        <s v="CAPS 100MG 84"/>
        <s v="DROPS 5MG 20ML"/>
        <s v="CAPS INH. 44Y 30"/>
        <s v="FILM C.TABS 4MG 28"/>
        <s v="TABS 600MG 50"/>
        <s v="CAPS 250MG 100"/>
        <s v="EYE DROPS 2.5ML"/>
        <s v="INHAL.DOSIER 322Y 60"/>
        <s v="TABS 1MG 30"/>
        <s v="F.C.TAB 12.5 5MG 28"/>
        <s v="FILM C.TABS 400MG 30"/>
        <s v="TABS 5MG 30"/>
        <s v="PREFIL.PEN 100MG 1ML 1ML"/>
        <s v="CAPS 75MG 10"/>
        <s v="TABS 6.25MG 28"/>
        <s v="PREF.PEN 300IU 1ML 1.5ML"/>
        <s v="VIAL INF.DRY 300MG"/>
        <s v="CAPS INH. 56"/>
        <s v="CAPS .5MG 30"/>
        <s v="FC TABS LA 50MG 30"/>
        <s v="INHAL.DOSIER 340Y 12Y 60"/>
        <s v="CARTRIDGE 10MG 5 1.5ML"/>
        <s v="CAPS 300MG 100"/>
        <s v="FILM C.TABS 21"/>
        <s v="EYE DROPS 50Y 1ML 30 .2ML"/>
        <s v="SOLUT. .5% 3.5ML"/>
        <s v="SUSP 60MG 250ML"/>
        <s v="SUSP 120MG 5ML 100ML"/>
        <s v="TABS 500MG 10"/>
        <s v="FILM C.TAB 5 850MG 56"/>
        <s v="FILM C.TABS 100MG 28"/>
        <s v="TABS 10MG 14"/>
        <s v="FILM C.TABS 500MG 24"/>
        <s v="ENTER.C.TABS 20MG 14"/>
        <s v="SOLUT. 100ML"/>
        <s v="PREFIL.SYR. 3800IU .4ML"/>
        <s v="NOSE-OINT 3G"/>
        <s v="F.C.TABS 49 51MG 28"/>
        <s v="PREFIL.SYR. 60Y .3ML"/>
        <s v="PREF.PEN .5MG 1.5ML"/>
        <s v="TABS .2MG 15"/>
        <s v="SUPP  VAG. 500MG 10"/>
        <s v="CREAM 15G"/>
        <s v="FILM C.TABS 90MG 56"/>
        <s v="TABS 4MG 20"/>
        <s v="PREF.SYR 30MG 1ML"/>
        <s v="FILM C.TABS 5MG 30"/>
        <s v="FILM C.TABS 25MG 28"/>
        <s v="TABS 100MG 50"/>
        <s v="EYE DROPS .9MG 1ML 5ML"/>
        <s v="INHAL.DEVICE 92Y 30"/>
        <s v="CAPS 150MG"/>
        <s v="CAPS 1.5MG 28"/>
        <s v="EYE DROPS .3% 5ML"/>
        <s v="INHAL.DOSIER 340Y 60"/>
        <s v="DROPS .1% 20ML"/>
        <s v="VIAL DRY 15MG 30"/>
        <s v="POWD. SACHET 4 64G"/>
        <s v="CREAM 20/1MG 20G"/>
        <s v="VIAL 10% 20ML"/>
        <s v="PREF.PEN 100IU 1ML 10 3ML"/>
        <s v="TABS 300MG 50"/>
        <s v="TABS 5MG 20"/>
        <s v="FILM C.TABS 10MG 30"/>
        <s v="OINT 15G"/>
        <s v="CAPS L.A. .5MG 30"/>
        <s v="TABS 480MG 28"/>
        <s v="CARTRIDGES 100IU 3ML"/>
        <s v="SOLUT INHAL 1000IU 2.5ML"/>
        <s v="CREAM .05% 25G"/>
        <s v="CREAM .1% 30G"/>
        <s v="CARTRIDGES 100IU 1ML 3ML"/>
        <s v="TABS .25MG 100"/>
        <s v="VIAL DRY 100MG"/>
        <s v="TABS  L.A 300MG 100"/>
        <s v="INTRAUTER.SY 52MG"/>
        <s v="LOZS HON LEM 36"/>
        <s v="TABS 4MG 60"/>
        <s v="SOLUT INHAL 160Y 60"/>
        <s v="EYE OINTMENT 3.5G"/>
        <s v="OINT .05% 25G"/>
        <s v="CAPS INH. .15MG 30"/>
        <s v="F.C.TAB 160 10MG 28"/>
        <s v="CAPS 3MG 28"/>
        <s v="VIAL DRY 100MG 10ML"/>
        <s v="CAPS 400MG 100"/>
        <s v="PREF.PEN 100IU 1ML 3ML"/>
        <s v="PREFIL.SYR. 3K .3ML"/>
        <s v="CAPS 8MG 30"/>
        <s v="F.C.TAB 1000 50MG 30"/>
        <s v="FILM C.TABS 8MG 10"/>
        <s v="VAG.GEL 80MG 1G 6 1.45G"/>
        <s v="PREFIL.SYR. 3000IU .3ML"/>
        <s v="TURBUHALER 200Y 100"/>
        <s v="VIAL DRY 10MG 30"/>
        <s v="TABS 2MG 50"/>
        <s v="TABS 5 4MG 30"/>
        <s v="TABS .5MG 2"/>
        <s v="OVULA 150MG 3"/>
        <s v="DROPS 50ML"/>
        <s v="TABS 25MG 28"/>
        <s v="TABS 48"/>
        <s v="PREF.PEN 94Y 63Y 2 .5ML"/>
        <s v="OINT .1% 30G"/>
        <s v="PREF.SYR.IM .5ML"/>
        <s v="VIAL DRY 25MG PAED 4 1ML"/>
        <s v="CAPS 50MG 50"/>
        <s v="CREAM 1% 30G"/>
        <s v="TABS 4MG 30"/>
        <s v="CAPS 3.5MG PAED 30"/>
        <s v="TABS 25 80MG 30"/>
        <s v="FILM C.TABS 160MG 28"/>
        <s v="F.C.TABS 97 103MG 56"/>
        <s v="F.C.TAB 5 28"/>
        <s v="ORAL SOLUT 2ML"/>
        <s v="TABS 2MG 30"/>
        <s v="C.TABS 1MG 30"/>
        <s v="C.TAB 63"/>
        <s v="TABS 3MG 30"/>
        <s v="INHAL.DOSIER 500Y 60"/>
        <s v="F.C.TAB 850 50MG 30"/>
        <s v="SPRAY 1MG 1DOS 150 13.2ML"/>
        <s v="FILM C.TABS 40MG 28"/>
        <s v="FILM C.TABS 50MG 56"/>
        <s v="TABS 2.5MG 20"/>
        <s v="VIAL DRY+SOL .5ML"/>
        <s v="TABS .25MG 30"/>
        <s v="VIAL 150MG 1ML .4ML"/>
        <s v="FILM C.TABS 180MG 120"/>
        <s v="TABS 2.5MG 30"/>
        <s v="ENTERIC CAPS 3MG 100"/>
        <s v="FILM C. TABS 37MG 28"/>
        <s v="TABS 25Y 90"/>
        <s v="C.TAB .5MG 100"/>
        <s v="C.TAB 21"/>
        <s v="ENTER.C.TABS 500MG 40"/>
        <s v="FILM C.TABS 30MG 100"/>
        <s v="ENTERIC TABS 20MG 14"/>
        <s v="PREFIL.SYR. ADLT 1ML"/>
        <s v="F.C.TABS2.5 1000MG 60"/>
        <s v="TABS 100MG 30"/>
        <s v="PREFIL.SYR. 50Y .3ML"/>
        <s v="LIQUID 3.75MG 1ML 120ML"/>
        <s v="EYE DROPS 1MG 1ML 10ML"/>
        <s v="FILM C.TABS 801MG 84"/>
        <s v="CAPS  L.A 40MG 20"/>
        <s v="CREAM 2G"/>
        <s v="FILM C.TABS 500MG 14"/>
        <s v="ENEMA 4G 7 60ML"/>
        <s v="PREFIL.SYR. 180Y .5ML"/>
        <s v="SUPP 1000MG 10"/>
        <s v="FILM C.TAB 5MG 28"/>
        <s v="EYE DROPS 10ML"/>
        <s v="FCT 160 12.5 10MG 28"/>
        <s v="ORAL SOLUT 1MG 1ML 120ML"/>
        <s v="FILM C.TABS 500MG 100"/>
        <s v="VIAL DRY 500MG"/>
        <s v="TABS CHEW 5MG 28"/>
        <s v="CAPS 25MG 50"/>
        <s v="INFUS.CONCE 100MG 4ML"/>
        <s v="FILM C.TAB 10MG 28"/>
        <s v="ENTERIC CAPS 60MG 28"/>
        <s v="PREF.SYR .5ML"/>
        <s v="CAPS 1000MG 28"/>
        <s v="EYE DROPS 3.2MG 1ML 10ML"/>
        <s v="FILM C.TAB 125MG 56"/>
        <s v="EYE UNIT GEL 1MG 1G 30 .4G"/>
        <s v="CAPS 28MG 224"/>
        <s v="CAPS 35K 60"/>
        <s v="EYE DROPS 1MG 1ML 5ML"/>
        <s v="PREFIL.SYR. 4000IU .4ML"/>
        <s v="AMP. 50MG 2ML"/>
        <s v="FILM C.TABS 1000MG 30"/>
        <s v="FILM C.TABS 10MG 5"/>
        <s v="TABS 75Y 30"/>
        <s v="C.TAB 20MG 30"/>
        <s v="SOLUT. .15% 240ML"/>
        <s v="SOLUT. 100MG 1ML 50ML"/>
        <s v="LIQUID INHAL 250ML"/>
        <s v="PREFIL.PEN 250Y .5ML"/>
        <s v="F.C.TAB 25 160MG 28"/>
        <s v="PREFIL.SYR. 135Y .5ML"/>
        <s v="FILM C.TABS 500MG 30"/>
        <s v="FILM C. TABS 100MG 30"/>
        <s v="VIAL DRY 1MG"/>
        <s v="F.C.TAB 10 10MG 30"/>
        <s v="PREF.PEN 100IU 3ML"/>
        <s v="TABS 50MG 50"/>
        <s v="VAG.OVULA 600MG"/>
        <s v="CREAM 1% 15G"/>
        <s v="FILM C.TABS 28"/>
        <s v="OVULA 50MG 15"/>
        <s v="FILM C.TABS 20MG 2"/>
        <s v="TABS 10MG 30"/>
        <s v="A.IM  L.A 20MG 1ML"/>
        <s v="FILM C.TABS 150MG 30"/>
        <s v="CAPS 150MG 16"/>
        <s v="AMP.DEPOT 300MG 3 3ML"/>
        <s v="EYE DROPS .25% 5ML"/>
        <s v="CAPS 4MG 28"/>
        <s v="TABS 500MG 250"/>
        <s v="EYE DROPS .1% 5ML"/>
        <s v="GEL .1% 50G"/>
        <s v="TABS  L.A 10"/>
        <s v="A.IM  L.A 200MG 1ML"/>
        <s v="VIAL DRY .25MG 7 1ML"/>
        <s v="FILM C.TABS 800MG 180"/>
        <s v="FT 10MG/4MG 1.25MG 30"/>
        <s v="PREFIL.SYR. 720IU .5ML"/>
        <s v="PESSARIES 400MG 15"/>
        <s v="VIAL DRY+SOL 40MG 2ML"/>
        <s v="FILM C.TABS 50MG 14"/>
        <s v="CAPS 75MG 30"/>
        <s v="CAPS 110MG 10"/>
        <s v="TABS L.A. 1MG 60"/>
        <s v="VIAL DRY .5ML"/>
        <s v="F.C.TAB 1000 50MG 60"/>
        <s v="PREFIL.SYR. 2.5MG 10 .5ML"/>
        <s v="FOAM 2MG 14 1.2G"/>
        <s v="INFUSION DRY 200MG"/>
        <s v="VAG. TABS 200MG 3"/>
        <s v="FILM C.TABS 500MG 120"/>
        <s v="PREF.SYR 30MU 5 .5ML"/>
        <s v="PREFIL.SYR. 2000IU 1ML"/>
        <s v="PREFIL.SYR. 2000IU .6ML"/>
        <s v="CARTRIDGES 100IU 5 3ML"/>
        <s v="AMP. 10MG 10 2ML"/>
        <s v="EYE DROPS .05% 6ML"/>
        <s v="PREF.SYR.SC .1MG 7 1ML"/>
        <s v="TABS L.A. .75MG 30"/>
        <s v="PREFIL.SYR. 30M .5ML"/>
        <s v="FILM C.TABS 30MG 28"/>
        <s v="F.C.TABS L.A 375MG 60"/>
        <s v="VIAL 250Y 5ML"/>
        <s v="VIAL 100MG 1ML 25ML"/>
        <s v="VIAL S.C 120MG 1.7ML"/>
        <s v="F.C.TABS L.A 750MG 60"/>
        <s v="CARTRIDGES 100IU 1ML 5 3ML"/>
        <s v="PREF.SYR.SC 40MG 10 .4ML"/>
        <s v="F.C.TABS L.A 500MG 60"/>
        <s v="FILM TABS LA 7.5MG 28"/>
        <s v="C.TABS 100"/>
        <s v="TABS .75MG 2"/>
        <s v="TABS 12.5 16MG 30"/>
        <s v="OINT .1% 15G"/>
        <s v="VIAL DRY 50MG 10 5ML"/>
        <s v="CAPS .5MG 20"/>
        <s v="FILM C. TABS 267MG 63"/>
        <s v="PREFIL.SYR. 30IU .5ML"/>
        <s v="SYRUP 10MG 1ML 200ML"/>
        <s v="TABS DISPERS 125MG 100"/>
        <s v="OINT 2% 15G"/>
        <s v="CAPS 40MG 14"/>
        <s v="AMP. 10MG 5 1ML"/>
        <s v="C.TAB 10MG 20"/>
      </sharedItems>
    </cacheField>
    <cacheField name="Manufacturer Name" numFmtId="0">
      <sharedItems count="78">
        <s v="BERLIN-CH/MENARINI"/>
        <s v="WYETH PHARM."/>
        <s v="SANOFI SYNTHELABO"/>
        <s v="PFIZER"/>
        <s v="ASTELLAS"/>
        <s v="ROCHE"/>
        <s v="UCB"/>
        <s v="BAYER"/>
        <s v="JANSSEN CILAG"/>
        <s v="BOEHRINGER I"/>
        <s v="MERCK SHARP DOHME"/>
        <s v="PHARMASWISS"/>
        <s v="VIATRIS"/>
        <s v="PHARMACIA UPJOHN"/>
        <s v="GLAXOSMITHKL.PHAR"/>
        <s v="ASTRAZENECA"/>
        <s v="SANDOZ"/>
        <s v="SERVIER"/>
        <s v="SERONO"/>
        <s v="ALCON"/>
        <s v="NOVARTIS PHARMA"/>
        <s v="BIOGEN"/>
        <s v="BRISTOL MYERS SQUI"/>
        <s v="VIFOR"/>
        <s v="BOIRON"/>
        <s v="MERCK KGAA"/>
        <s v="SANTEN"/>
        <s v="AVENTIS"/>
        <s v="ACTELION"/>
        <s v="TCHAIKAPHARMA BG"/>
        <s v="SANOFI-AVENTIS"/>
        <s v="TAKEDA"/>
        <s v="TEVA"/>
        <s v="LABORATOIES THEA"/>
        <s v="GLAXOSMITHKL. CHC"/>
        <s v="WOLFF"/>
        <s v="AMGEN"/>
        <s v="NOVO NORDISK"/>
        <s v="FERRING LECIVA"/>
        <s v="MERZ &amp; CO"/>
        <s v="SCHERING PLOUGH"/>
        <s v="MERUS LABS"/>
        <s v="CHAUVIN ANKERPH."/>
        <s v="GEDEON RICHTER"/>
        <s v="LEO"/>
        <s v="OCTAPHARMA"/>
        <s v="PABIANICE ZF PLF"/>
        <s v="ELI LILLY"/>
        <s v="CELLTRION HEALTH"/>
        <s v="BOOTS"/>
        <s v="ZENTIVA"/>
        <s v="DESMA PHARMA"/>
        <s v="KRKA"/>
        <s v="HENNING BERLIN"/>
        <s v="OM"/>
        <s v="MCNEIL AB"/>
        <s v="DR.FALK PHARMA"/>
        <s v="ANGELINI"/>
        <s v="LUNDBECK"/>
        <s v="PIERRE FABRE"/>
        <s v="SOLVAY PHARMA"/>
        <s v="J.URIACH"/>
        <s v="CHIESI FARMACEUTIC"/>
        <s v="HOSPIRA"/>
        <s v="PHARMACOSMOS"/>
        <s v="ACCORD HEALTHCARE"/>
        <s v="MADAUS"/>
        <s v="ABBVIE"/>
        <s v="RECORDATI IRELAND"/>
        <s v="ABBOTT"/>
        <s v="ORPHAN EUROPE"/>
        <s v="GENZYME"/>
        <s v="AVENTIS PASTEUR"/>
        <s v="MUNDIPHARMA"/>
        <s v="MEDA AB"/>
        <s v="NOVIMED"/>
        <s v="BIONORICA"/>
        <s v="JELFA PLF"/>
      </sharedItems>
    </cacheField>
    <cacheField name="FCC" numFmtId="0">
      <sharedItems containsSemiMixedTypes="0" containsString="0" containsNumber="1" containsInteger="1" minValue="21055" maxValue="63375" count="341">
        <n v="33531"/>
        <n v="51514"/>
        <n v="22242"/>
        <n v="44990"/>
        <n v="36184"/>
        <n v="48243"/>
        <n v="42737"/>
        <n v="43936"/>
        <n v="40992"/>
        <n v="44685"/>
        <n v="42530"/>
        <n v="44909"/>
        <n v="36096"/>
        <n v="23235"/>
        <n v="23779"/>
        <n v="45058"/>
        <n v="40081"/>
        <n v="43934"/>
        <n v="28752"/>
        <n v="42743"/>
        <n v="24002"/>
        <n v="26313"/>
        <n v="42548"/>
        <n v="57928"/>
        <n v="36942"/>
        <n v="38260"/>
        <n v="33707"/>
        <n v="59033"/>
        <n v="58178"/>
        <n v="26838"/>
        <n v="34387"/>
        <n v="58177"/>
        <n v="40171"/>
        <n v="34198"/>
        <n v="44786"/>
        <n v="44444"/>
        <n v="52797"/>
        <n v="24411"/>
        <n v="33879"/>
        <n v="38132"/>
        <n v="34423"/>
        <n v="27117"/>
        <n v="48662"/>
        <n v="59170"/>
        <n v="34023"/>
        <n v="25426"/>
        <n v="36941"/>
        <n v="59679"/>
        <n v="61571"/>
        <n v="55730"/>
        <n v="55725"/>
        <n v="46858"/>
        <n v="55218"/>
        <n v="42653"/>
        <n v="32014"/>
        <n v="33340"/>
        <n v="59668"/>
        <n v="45471"/>
        <n v="40170"/>
        <n v="44526"/>
        <n v="33839"/>
        <n v="44785"/>
        <n v="32230"/>
        <n v="44527"/>
        <n v="43541"/>
        <n v="36933"/>
        <n v="45258"/>
        <n v="35849"/>
        <n v="27048"/>
        <n v="33594"/>
        <n v="37728"/>
        <n v="45359"/>
        <n v="33731"/>
        <n v="40996"/>
        <n v="32805"/>
        <n v="60478"/>
        <n v="62451"/>
        <n v="35219"/>
        <n v="32939"/>
        <n v="51525"/>
        <n v="57890"/>
        <n v="53849"/>
        <n v="38259"/>
        <n v="45907"/>
        <n v="58031"/>
        <n v="57370"/>
        <n v="32772"/>
        <n v="35367"/>
        <n v="45283"/>
        <n v="28818"/>
        <n v="35420"/>
        <n v="33980"/>
        <n v="27371"/>
        <n v="51923"/>
        <n v="31860"/>
        <n v="27472"/>
        <n v="45913"/>
        <n v="42552"/>
        <n v="26393"/>
        <n v="35182"/>
        <n v="26684"/>
        <n v="55441"/>
        <n v="37183"/>
        <n v="40303"/>
        <n v="61495"/>
        <n v="37461"/>
        <n v="25190"/>
        <n v="38263"/>
        <n v="28845"/>
        <n v="42466"/>
        <n v="24878"/>
        <n v="59370"/>
        <n v="36272"/>
        <n v="39716"/>
        <n v="21365"/>
        <n v="44691"/>
        <n v="46671"/>
        <n v="23312"/>
        <n v="58756"/>
        <n v="47810"/>
        <n v="22556"/>
        <n v="55728"/>
        <n v="21169"/>
        <n v="40336"/>
        <n v="33891"/>
        <n v="59270"/>
        <n v="43405"/>
        <n v="59269"/>
        <n v="27047"/>
        <n v="26706"/>
        <n v="24658"/>
        <n v="26962"/>
        <n v="44525"/>
        <n v="56405"/>
        <n v="26590"/>
        <n v="34455"/>
        <n v="24420"/>
        <n v="40491"/>
        <n v="24572"/>
        <n v="23778"/>
        <n v="45661"/>
        <n v="26003"/>
        <n v="33954"/>
        <n v="44992"/>
        <n v="28861"/>
        <n v="39835"/>
        <n v="27045"/>
        <n v="29847"/>
        <n v="24061"/>
        <n v="42742"/>
        <n v="57927"/>
        <n v="58839"/>
        <n v="58436"/>
        <n v="38705"/>
        <n v="58288"/>
        <n v="33676"/>
        <n v="39450"/>
        <n v="26671"/>
        <n v="30478"/>
        <n v="39448"/>
        <n v="43409"/>
        <n v="34619"/>
        <n v="57947"/>
        <n v="24004"/>
        <n v="52966"/>
        <n v="41760"/>
        <n v="31379"/>
        <n v="41525"/>
        <n v="37303"/>
        <n v="44512"/>
        <n v="30232"/>
        <n v="23353"/>
        <n v="57433"/>
        <n v="40247"/>
        <n v="38959"/>
        <n v="58129"/>
        <n v="40546"/>
        <n v="37874"/>
        <n v="26348"/>
        <n v="39474"/>
        <n v="26532"/>
        <n v="45716"/>
        <n v="33558"/>
        <n v="22238"/>
        <n v="44795"/>
        <n v="44790"/>
        <n v="55442"/>
        <n v="37968"/>
        <n v="45853"/>
        <n v="29549"/>
        <n v="35952"/>
        <n v="23830"/>
        <n v="31712"/>
        <n v="46876"/>
        <n v="57948"/>
        <n v="41272"/>
        <n v="57449"/>
        <n v="59706"/>
        <n v="62593"/>
        <n v="26980"/>
        <n v="62426"/>
        <n v="30394"/>
        <n v="62403"/>
        <n v="36245"/>
        <n v="52891"/>
        <n v="35572"/>
        <n v="61490"/>
        <n v="62709"/>
        <n v="28658"/>
        <n v="25456"/>
        <n v="32999"/>
        <n v="24410"/>
        <n v="22422"/>
        <n v="43468"/>
        <n v="32824"/>
        <n v="45264"/>
        <n v="23533"/>
        <n v="38261"/>
        <n v="58291"/>
        <n v="36431"/>
        <n v="44949"/>
        <n v="59052"/>
        <n v="27355"/>
        <n v="62038"/>
        <n v="32040"/>
        <n v="24124"/>
        <n v="33539"/>
        <n v="44504"/>
        <n v="57746"/>
        <n v="45849"/>
        <n v="57255"/>
        <n v="61428"/>
        <n v="55656"/>
        <n v="39174"/>
        <n v="21055"/>
        <n v="29322"/>
        <n v="23615"/>
        <n v="36281"/>
        <n v="57745"/>
        <n v="51929"/>
        <n v="59169"/>
        <n v="35645"/>
        <n v="36341"/>
        <n v="55851"/>
        <n v="22687"/>
        <n v="34149"/>
        <n v="44823"/>
        <n v="44715"/>
        <n v="62817"/>
        <n v="39331"/>
        <n v="43850"/>
        <n v="55843"/>
        <n v="39562"/>
        <n v="43658"/>
        <n v="40200"/>
        <n v="45482"/>
        <n v="36010"/>
        <n v="42535"/>
        <n v="22632"/>
        <n v="32803"/>
        <n v="45717"/>
        <n v="39845"/>
        <n v="44794"/>
        <n v="33692"/>
        <n v="43660"/>
        <n v="59176"/>
        <n v="28223"/>
        <n v="57857"/>
        <n v="34151"/>
        <n v="21959"/>
        <n v="34498"/>
        <n v="40084"/>
        <n v="37819"/>
        <n v="23702"/>
        <n v="34153"/>
        <n v="33935"/>
        <n v="39777"/>
        <n v="24499"/>
        <n v="41527"/>
        <n v="22744"/>
        <n v="32324"/>
        <n v="23810"/>
        <n v="38581"/>
        <n v="36434"/>
        <n v="35522"/>
        <n v="50695"/>
        <n v="39180"/>
        <n v="24374"/>
        <n v="42281"/>
        <n v="35763"/>
        <n v="61744"/>
        <n v="32138"/>
        <n v="63375"/>
        <n v="33610"/>
        <n v="42049"/>
        <n v="38968"/>
        <n v="40005"/>
        <n v="38969"/>
        <n v="62235"/>
        <n v="27032"/>
        <n v="59664"/>
        <n v="38802"/>
        <n v="44784"/>
        <n v="35157"/>
        <n v="32028"/>
        <n v="45657"/>
        <n v="58173"/>
        <n v="41513"/>
        <n v="44077"/>
        <n v="57558"/>
        <n v="35812"/>
        <n v="30108"/>
        <n v="38961"/>
        <n v="62234"/>
        <n v="42037"/>
        <n v="39252"/>
        <n v="44231"/>
        <n v="57357"/>
        <n v="38479"/>
        <n v="59264"/>
        <n v="44530"/>
        <n v="57548"/>
        <n v="33525"/>
        <n v="33828"/>
        <n v="57364"/>
        <n v="62424"/>
        <n v="45643"/>
        <n v="32174"/>
        <n v="44003"/>
        <n v="24603"/>
        <n v="38809"/>
        <n v="28937"/>
        <n v="61617"/>
        <n v="42657"/>
        <n v="59012"/>
        <n v="32150"/>
        <n v="30746"/>
        <n v="31271"/>
        <n v="50702"/>
        <n v="35848"/>
        <n v="23488"/>
      </sharedItems>
    </cacheField>
    <cacheField name="NFC" numFmtId="0">
      <sharedItems count="70">
        <s v="AAA_TABLETS"/>
        <s v="FNH_PREFIL AUTOINJ"/>
        <s v="ABC_FILM-CTD TABS"/>
        <s v="BBC_FILM-C TAB RET"/>
        <s v="FNE_P-F SYRNG SC"/>
        <s v="GNB_PF SYR DRY RET"/>
        <s v="ACA_CAPSULES"/>
        <s v="AAH_EFFERV.TABLETS"/>
        <s v="NPA_OPHTHAL VIALS"/>
        <s v="FPB_VIAL DRY"/>
        <s v="FND_PRE-FILL I.M"/>
        <s v="NGB_DROPS EYE"/>
        <s v="GPB_VIAL DRY RET"/>
        <s v="GNH_PF AUTOINJ RET"/>
        <s v="RGP_LUNG M-D LIQ"/>
        <s v="BAJ_LAYERED TAB RT"/>
        <s v="DGN_ORAL U-D LIQ"/>
        <s v="FRA_CARTRIDGES"/>
        <s v="RCT_INHALER CAPS"/>
        <s v="FQD_INF DRY BOTTLE"/>
        <s v="FPC_VIAL IV"/>
        <s v="ABA_COATED TABLETS"/>
        <s v="ADR_GLOBULES"/>
        <s v="BCA_RETARD CAPS"/>
        <s v="DGB_DROPS ORAL"/>
        <s v="REP_LUNG M-D PWD"/>
        <s v="GRF_P-F PENS RET"/>
        <s v="NGN_OPHTH U-D LIQ"/>
        <s v="MGA_LIQUID.TOPICAL"/>
        <s v="DGK_SUSPENSION"/>
        <s v="ABD_ENTERIC-CT TAB"/>
        <s v="QSA_N.TOP OINTMENT"/>
        <s v="FNA_PRE-FILL SYRNG"/>
        <s v="FRF_P-F PENS"/>
        <s v="TLS_VAGINAL SUPPOS"/>
        <s v="MTA_CREAM"/>
        <s v="REM_U-D PWD N-REF"/>
        <s v="NGK_OPH SUSPENSION"/>
        <s v="DEP_ORAL U-D PWDR"/>
        <s v="FQC_INFUS.VIA/BOT."/>
        <s v="MSA_OINTMENT"/>
        <s v="GRA_CARTRIDGES RET"/>
        <s v="RGN_LUNG U-D LIQ"/>
        <s v="BAA_RET.TABLETS"/>
        <s v="TYR_VAGINAL I.U.D."/>
        <s v="KDE_O.TOP LOZENGES"/>
        <s v="RHQ_CFC-FREE MDI"/>
        <s v="NSA_OPHT OINTMENTS"/>
        <s v="TVN_VAG U-DOSE GEL"/>
        <s v="AAJ_LAYERED  TABS"/>
        <s v="DGP_ORAL M-D LIQ"/>
        <s v="FPE_VIAL SC"/>
        <s v="ACY_OTHER CAPSULES"/>
        <s v="GNA_PRE-FIL SYR RT"/>
        <s v="DGA_ORAL LIQUID"/>
        <s v="NGQ_OPH PSV-F MU-D"/>
        <s v="HGX_R SYS ENEM LIQ"/>
        <s v="GNE_P-F SYR SC RET"/>
        <s v="HLB_R SYS ADLT SUP"/>
        <s v="AAG_CHEW.TABLETS"/>
        <s v="NVN_OPHT U-D GELS"/>
        <s v="FMA_AMPOULES INJ."/>
        <s v="KGA_O.TOP LIQUID"/>
        <s v="JGE_INHAL. LIQUIDS"/>
        <s v="GMD_AMPS I.M.RET"/>
        <s v="MVA_GEL/SOL TOP."/>
        <s v="HHP_R SYS U-D AERO"/>
        <s v="TAA_VAG.TABLETS"/>
        <s v="DGM_SYRUP"/>
        <s v="AAK_SOLUBLE TABS."/>
      </sharedItems>
    </cacheField>
    <cacheField name="BULGARIA PRICE PER SU" numFmtId="164">
      <sharedItems containsSemiMixedTypes="0" containsString="0" containsNumber="1" minValue="1.1350680599999999E-2" maxValue="4568.9352558695" count="335">
        <n v="9.0389099599999995E-2"/>
        <n v="137.19240387049999"/>
        <n v="6.5274951900000003E-2"/>
        <n v="0.71972876019999998"/>
        <n v="0.17622529810000001"/>
        <n v="184.2875024283"/>
        <n v="219.9450007826"/>
        <n v="1.5479362813999999"/>
        <n v="2130.2875500919999"/>
        <n v="305.56850181380003"/>
        <n v="0.82249843570000003"/>
        <n v="666.40765995250001"/>
        <n v="0.71069576590000005"/>
        <n v="0.15134240769999999"/>
        <n v="2.0809581099999998E-2"/>
        <n v="562.22681876119998"/>
        <n v="3.2058003299999999E-2"/>
        <n v="1.2952118445"/>
        <n v="32.506574990700003"/>
        <n v="666.27983697299999"/>
        <n v="0.40392061509999999"/>
        <n v="50.653690306400001"/>
        <n v="11.141050891000001"/>
        <n v="0.20433418480000001"/>
        <n v="0.22177286939999999"/>
        <n v="0.76404038559999998"/>
        <n v="52.9886071078"/>
        <n v="0.34767850420000002"/>
        <n v="8.1321899867000003"/>
        <n v="1.1401809799999999E-2"/>
        <n v="413.55335487420001"/>
        <n v="287.7218574195"/>
        <n v="0.13567494059999999"/>
        <n v="7.5330325500000003E-2"/>
        <n v="0.40809613169999998"/>
        <n v="0.32032438660000001"/>
        <n v="0.57537366779999999"/>
        <n v="7.9761539199999995E-2"/>
        <n v="0.60230187930000001"/>
        <n v="34.849657124099998"/>
        <n v="110.086262843"/>
        <n v="0.13728188"/>
        <n v="154.05353309309999"/>
        <n v="160.75273544730001"/>
        <n v="0.72927253510000001"/>
        <n v="9.6634172500000004E-2"/>
        <n v="0.19273879990000001"/>
        <n v="143.32023750650001"/>
        <n v="0.46987727260000001"/>
        <n v="0.46672428869999999"/>
        <n v="0.96446681739999995"/>
        <n v="1.707897537"/>
        <n v="82.128820772300003"/>
        <n v="0.45522022049999999"/>
        <n v="0.5198136203"/>
        <n v="159.01945584570001"/>
        <n v="0.1186927886"/>
        <n v="6.7746179099999998E-2"/>
        <n v="0.76591529300000005"/>
        <n v="5.2867584299999999E-2"/>
        <n v="0.40775530450000003"/>
        <n v="0.39420606870000002"/>
        <n v="2.2979161392999998"/>
        <n v="44.946026142599997"/>
        <n v="0.17307231419999999"/>
        <n v="0.67831411480000003"/>
        <n v="9.49542206E-2"/>
        <n v="0.21484486389999999"/>
        <n v="0.3510019016"/>
        <n v="0.1085984034"/>
        <n v="0.32850505730000001"/>
        <n v="0.1419687396"/>
        <n v="0.15357015769999999"/>
        <n v="0.37869684640000001"/>
        <n v="5.5049113500000003E-2"/>
        <n v="1227.6732499079999"/>
        <n v="1.1637004050999999"/>
        <n v="6.4459287899999995E-2"/>
        <n v="10.159370408699999"/>
        <n v="1334.5485995066999"/>
        <n v="14.5296380769"/>
        <n v="0.37682214349999998"/>
        <n v="0.74887239949999995"/>
        <n v="0.45138558229999998"/>
        <n v="125.4055912872"/>
        <n v="6.5701011500000003E-2"/>
        <n v="5.0413383104999996"/>
        <n v="0.23178565239999999"/>
        <n v="1.3761058953"/>
        <n v="0.14142334449999999"/>
        <n v="0.1127398679"/>
        <n v="0.67695049929999995"/>
        <n v="0.46719298999999997"/>
        <n v="0.70174815729999995"/>
        <n v="4.7477105200000001E-2"/>
        <n v="3.06775151E-2"/>
        <n v="0.14644862819999999"/>
        <n v="6.7234887199999996E-2"/>
        <n v="1.3446977441000001"/>
        <n v="0.12134659809999999"/>
        <n v="1.7351054251"/>
        <n v="5.94802761E-2"/>
        <n v="72.792630351400007"/>
        <n v="67.3269197491"/>
        <n v="0.56651144499999995"/>
        <n v="0.124755228"/>
        <n v="0.24980260809999999"/>
        <n v="0.1216874765"/>
        <n v="0.95447259419999997"/>
        <n v="4.8572732200000003E-2"/>
        <n v="1367.7263320592001"/>
        <n v="0.39284260650000002"/>
        <n v="0.60168117089999995"/>
        <n v="0.20656193480000001"/>
        <n v="3.6046080199999997E-2"/>
        <n v="0.89084078119999999"/>
        <n v="1.9582480456"/>
        <n v="0.73132997379999998"/>
        <n v="7.8329921799999994E-2"/>
        <n v="1.1350680599999999E-2"/>
        <n v="0.55952361839999998"/>
        <n v="8.9987377600000001E-2"/>
        <n v="80.144650226500005"/>
        <n v="1.4060527742"/>
        <n v="0.19786997219999999"/>
        <n v="75.415557890299993"/>
        <n v="5.5475173091999999"/>
        <n v="0.13988946869999999"/>
        <n v="0.19199011520000001"/>
        <n v="4.6868427499999997E-2"/>
        <n v="0.1220283548"/>
        <n v="0.37256139459999998"/>
        <n v="5.7702923099999998E-2"/>
        <n v="3.0830902649"/>
        <n v="14.311060782"/>
        <n v="7.0762801400000006E-2"/>
        <n v="6.3911489700000004E-2"/>
        <n v="3.3949783348999998"/>
        <n v="2.5206691600000001E-2"/>
        <n v="133.98404708570001"/>
        <n v="5.2663067500000001E-2"/>
        <n v="86.592399215499995"/>
        <n v="8.9192063000000002E-2"/>
        <n v="0.25206691549999999"/>
        <n v="0.2291440116"/>
        <n v="5.3174359499999997E-2"/>
        <n v="0.40596578280000001"/>
        <n v="5.2151775599999999E-2"/>
        <n v="0.60059774330000004"/>
        <n v="0.21930772649999999"/>
        <n v="1.4622948851999999"/>
        <n v="675.99438341309997"/>
        <n v="0.82007593459999995"/>
        <n v="25.327443364699999"/>
        <n v="8.7533176300000001E-2"/>
        <n v="4.2744004336000003"/>
        <n v="10.1133541361"/>
        <n v="6.7848437505000003"/>
        <n v="0.24064807969999999"/>
        <n v="0.2144017272"/>
        <n v="0.25530508060000001"/>
        <n v="1.0271854630999999"/>
        <n v="1.8500249305000001"/>
        <n v="10.164483327899999"/>
        <n v="6.0230187900000003E-2"/>
        <n v="53.429852033000003"/>
        <n v="2.4644270400000001E-2"/>
        <n v="7.7205079600000004E-2"/>
        <n v="1.5517709708"/>
        <n v="0.75330325529999997"/>
        <n v="0.13334493219999999"/>
        <n v="3.3599180300000003E-2"/>
        <n v="0.25394166959999998"/>
        <n v="220.09838835799999"/>
        <n v="6.3400197800000002E-2"/>
        <n v="44.620445675100001"/>
        <n v="3.4052041732"/>
        <n v="56.593624162600001"/>
        <n v="0.52796003439999994"/>
        <n v="0.2210485733"/>
        <n v="7.9591125600000007E-2"/>
        <n v="0.2904138094"/>
        <n v="0.10464442960000001"/>
        <n v="0.1314750354"/>
        <n v="1.7453317747999999"/>
        <n v="0.30348831059999998"/>
        <n v="25.513466703199999"/>
        <n v="4.19259373E-2"/>
        <n v="3.1739294548000001"/>
        <n v="0.123602776"/>
        <n v="7.0046992799999999E-2"/>
        <n v="0.29083992009999998"/>
        <n v="0.2907546366"/>
        <n v="41.711194662300002"/>
        <n v="6.6195277299999994E-2"/>
        <n v="0.2372029437"/>
        <n v="1.1256638655"/>
        <n v="7.6949433600000006E-2"/>
        <n v="28.560766533900001"/>
        <n v="0.1206648926"/>
        <n v="4568.9352558695"/>
        <n v="0.32569295170000001"/>
        <n v="31.1985215383"/>
        <n v="0.56778967479999998"/>
        <n v="1.4743465469999999"/>
        <n v="1.1930143000000001E-2"/>
        <n v="4.0545449099999999E-2"/>
        <n v="3.5892692599999998E-2"/>
        <n v="4.8112569474000004"/>
        <n v="8.4874458400000005E-2"/>
        <n v="0.1016959625"/>
        <n v="5.7337758400000001E-2"/>
        <n v="19.6387225665"/>
        <n v="0.40409102870000002"/>
        <n v="9.27142507E-2"/>
        <n v="68.932376371299995"/>
        <n v="6.3334138904000001"/>
        <n v="0.20247159949999999"/>
        <n v="1.5977872399999999E-2"/>
        <n v="22.722845641199999"/>
        <n v="6.3144551899999998E-2"/>
        <n v="2.3442734436000001"/>
        <n v="0.26221969029999997"/>
        <n v="3.3993606179000002"/>
        <n v="132.48596176620001"/>
        <n v="0.82215740400000004"/>
        <n v="0.3400091254"/>
        <n v="0.63349068630000005"/>
        <n v="7.2092160399999994E-2"/>
        <n v="0.31188806990000001"/>
        <n v="0.176608767"/>
        <n v="1.2810930295"/>
        <n v="2.1320872976"/>
        <n v="0.33233974659999999"/>
        <n v="0.25902048560000002"/>
        <n v="235.88963924230001"/>
        <n v="0.69133978770000004"/>
        <n v="0.14224872299999999"/>
        <n v="55.679689859299998"/>
        <n v="0.31791400310000001"/>
        <n v="1.1427374400000001E-2"/>
        <n v="15.3178508105"/>
        <n v="0.15236499149999999"/>
        <n v="3.0779773457999999"/>
        <n v="0.1290159769"/>
        <n v="8.1046824815999994"/>
        <n v="0.24201149080000001"/>
        <n v="0.10542839349999999"/>
        <n v="12.357925655600001"/>
        <n v="0.118619725"/>
        <n v="3.9676252828999998"/>
        <n v="0.1946318071"/>
        <n v="1.5359209214"/>
        <n v="0.38755927379999999"/>
        <n v="9.8679340199999993E-2"/>
        <n v="8.0528477099999995E-2"/>
        <n v="5.6001803768"/>
        <n v="0.34317913529999999"/>
        <n v="22.8189582959"/>
        <n v="0.53996056699999995"/>
        <n v="7.6693787700000002E-2"/>
        <n v="115.1787303453"/>
        <n v="0.1141885113"/>
        <n v="0.248999164"/>
        <n v="10.8189369828"/>
        <n v="0.20588022929999999"/>
        <n v="0.34941689669999998"/>
        <n v="0.2375803282"/>
        <n v="0.1510137493"/>
        <n v="0.4103969965"/>
        <n v="5.7852680510000001"/>
        <n v="3.03366521E-2"/>
        <n v="1.1095034617999999"/>
        <n v="0.40153456910000002"/>
        <n v="0.1175971411"/>
        <n v="6.1303900956000001"/>
        <n v="1.94290929E-2"/>
        <n v="0.1256317357"/>
        <n v="2.3536812148999999"/>
        <n v="3.9216090100000003E-2"/>
        <n v="9.1623511699999993E-2"/>
        <n v="0.3067751507"/>
        <n v="2.0042643182000002"/>
        <n v="20.082815387699998"/>
        <n v="0.39627961309999998"/>
        <n v="9.5918363798000001"/>
        <n v="0.68683530589999997"/>
        <n v="5.0157737145999999"/>
        <n v="0.53576081519999996"/>
        <n v="0.81619216120000004"/>
        <n v="7.1946084300000004E-2"/>
        <n v="0.81193156560000002"/>
        <n v="0.75313299509999998"/>
        <n v="25.002174785299999"/>
        <n v="0.56480730909999999"/>
        <n v="3.1071209850999999"/>
        <n v="3.6111817014000001"/>
        <n v="43.9711049394"/>
        <n v="1.0924605682999999"/>
        <n v="0.3160636376"/>
        <n v="14.653626366999999"/>
        <n v="6.7950695888999997"/>
        <n v="6.9995863561"/>
        <n v="4.2846262719999997"/>
        <n v="0.2515556236"/>
        <n v="3.0805338099999999E-2"/>
        <n v="3.9040793669"/>
        <n v="0.56310266180000002"/>
        <n v="17.588441975799999"/>
        <n v="2.2767097957"/>
        <n v="4.1755508300000001E-2"/>
        <n v="0.79147988889999998"/>
        <n v="14.597384256"/>
        <n v="95.391733122600002"/>
        <n v="235.59820284910001"/>
        <n v="0.78866778339999999"/>
        <n v="6.8871021341000001"/>
        <n v="1.5804033181999999"/>
        <n v="0.79846771559999996"/>
        <n v="0.40702492400000001"/>
        <n v="5.1845000500000002E-2"/>
        <n v="4.5658368268"/>
        <n v="0.105837427"/>
        <n v="0.1158928518"/>
        <n v="27.916027425399999"/>
        <n v="4.8828378200000001E-2"/>
        <n v="7.5275975196999996"/>
        <n v="14.3775287313"/>
        <n v="0.52215687119999998"/>
        <n v="7.5977979000000001E-2"/>
        <n v="2.5922500238000001"/>
        <n v="0.14691119399999999"/>
        <n v="0.57520340759999999"/>
        <n v="0.31597840529999999"/>
        <n v="0.1083938866"/>
      </sharedItems>
    </cacheField>
    <cacheField name="Bulgaria Stand. Units" numFmtId="0">
      <sharedItems containsSemiMixedTypes="0" containsString="0" containsNumber="1" containsInteger="1" minValue="2" maxValue="23812700" count="341">
        <n v="19057864"/>
        <n v="33232"/>
        <n v="6482880"/>
        <n v="11724600"/>
        <n v="6137970"/>
        <n v="19908"/>
        <n v="7644"/>
        <n v="3047632"/>
        <n v="1199"/>
        <n v="6083"/>
        <n v="3562140"/>
        <n v="1761"/>
        <n v="530656"/>
        <n v="10425260"/>
        <n v="9653100"/>
        <n v="4923"/>
        <n v="7553700"/>
        <n v="1150548"/>
        <n v="24075"/>
        <n v="1266"/>
        <n v="1894140"/>
        <n v="13125"/>
        <n v="130000"/>
        <n v="1475096"/>
        <n v="1347808"/>
        <n v="376320"/>
        <n v="15666"/>
        <n v="3605504"/>
        <n v="187096"/>
        <n v="23812700"/>
        <n v="688"/>
        <n v="2040"/>
        <n v="726852"/>
        <n v="5716320"/>
        <n v="3276360"/>
        <n v="1786860"/>
        <n v="1338930"/>
        <n v="6435450"/>
        <n v="282960"/>
        <n v="30612"/>
        <n v="2512"/>
        <n v="461900"/>
        <n v="3032"/>
        <n v="3194"/>
        <n v="879870"/>
        <n v="1966110"/>
        <n v="718088"/>
        <n v="1564"/>
        <n v="3420"/>
        <n v="1605480"/>
        <n v="3245160"/>
        <n v="745650"/>
        <n v="1118096"/>
        <n v="3724"/>
        <n v="111270"/>
        <n v="2846754"/>
        <n v="2322"/>
        <n v="2291072"/>
        <n v="756616"/>
        <n v="158220"/>
        <n v="7156000"/>
        <n v="2011500"/>
        <n v="253680"/>
        <n v="49170"/>
        <n v="9324"/>
        <n v="776520"/>
        <n v="586050"/>
        <n v="1962408"/>
        <n v="1468300"/>
        <n v="727100"/>
        <n v="1927600"/>
        <n v="2248380"/>
        <n v="3709770"/>
        <n v="5704580"/>
        <n v="355710"/>
        <n v="1411710"/>
        <n v="293"/>
        <n v="345300"/>
        <n v="1358280"/>
        <n v="23351"/>
        <n v="482"/>
        <n v="17808"/>
        <n v="140490"/>
        <n v="564060"/>
        <n v="864600"/>
        <n v="1275"/>
        <n v="781100"/>
        <n v="53477"/>
        <n v="1642380"/>
        <n v="84703"/>
        <n v="342050"/>
        <n v="4538560"/>
        <n v="141440"/>
        <n v="1261120"/>
        <n v="121688"/>
        <n v="817894"/>
        <n v="3084072"/>
        <n v="402514"/>
        <n v="2493800"/>
        <n v="27780"/>
        <n v="341700"/>
        <n v="594720"/>
        <n v="3714270"/>
        <n v="2155"/>
        <n v="4562"/>
        <n v="216540"/>
        <n v="192470"/>
        <n v="222712"/>
        <n v="567240"/>
        <n v="2240168"/>
        <n v="7175160"/>
        <n v="286"/>
        <n v="391350"/>
        <n v="232344"/>
        <n v="1363200"/>
        <n v="1779100"/>
        <n v="987300"/>
        <n v="40586"/>
        <n v="92652"/>
        <n v="1897300"/>
        <n v="7710600"/>
        <n v="762360"/>
        <n v="1576980"/>
        <n v="4410"/>
        <n v="77740"/>
        <n v="377740"/>
        <n v="189"/>
        <n v="46330"/>
        <n v="1498950"/>
        <n v="172920"/>
        <n v="899850"/>
        <n v="416955"/>
        <n v="78060"/>
        <n v="2621192"/>
        <n v="52279"/>
        <n v="9915"/>
        <n v="513275"/>
        <n v="1075380"/>
        <n v="56030"/>
        <n v="1473200"/>
        <n v="375"/>
        <n v="1198800"/>
        <n v="2935"/>
        <n v="1084392"/>
        <n v="919980"/>
        <n v="1017000"/>
        <n v="982345"/>
        <n v="42570"/>
        <n v="937375"/>
        <n v="250740"/>
        <n v="177212"/>
        <n v="89040"/>
        <n v="271"/>
        <n v="292292"/>
        <n v="7380"/>
        <n v="246800"/>
        <n v="25884"/>
        <n v="40327"/>
        <n v="7398"/>
        <n v="30599"/>
        <n v="1332990"/>
        <n v="192855"/>
        <n v="312210"/>
        <n v="33720"/>
        <n v="48611"/>
        <n v="4329"/>
        <n v="1239200"/>
        <n v="3690"/>
        <n v="3889300"/>
        <n v="1303770"/>
        <n v="41850"/>
        <n v="64854"/>
        <n v="1093250"/>
        <n v="291872"/>
        <n v="601008"/>
        <n v="82"/>
        <n v="827670"/>
        <n v="1450"/>
        <n v="34347"/>
        <n v="1144"/>
        <n v="77650"/>
        <n v="339930"/>
        <n v="767220"/>
        <n v="220050"/>
        <n v="156360"/>
        <n v="135240"/>
        <n v="200816"/>
        <n v="170884"/>
        <n v="4636"/>
        <n v="945210"/>
        <n v="20340"/>
        <n v="344673"/>
        <n v="630330"/>
        <n v="351240"/>
        <n v="230130"/>
        <n v="1009"/>
        <n v="1132500"/>
        <n v="131740"/>
        <n v="51856"/>
        <n v="363740"/>
        <n v="808"/>
        <n v="80250"/>
        <n v="24"/>
        <n v="124920"/>
        <n v="5820"/>
        <n v="108200"/>
        <n v="37660"/>
        <n v="7355520"/>
        <n v="1093800"/>
        <n v="4531900"/>
        <n v="15224"/>
        <n v="542640"/>
        <n v="81300"/>
        <n v="508662"/>
        <n v="3723"/>
        <n v="281160"/>
        <n v="252930"/>
        <n v="2699"/>
        <n v="34608"/>
        <n v="340620"/>
        <n v="2075000"/>
        <n v="10248"/>
        <n v="740760"/>
        <n v="21978"/>
        <n v="210392"/>
        <n v="8456"/>
        <n v="524"/>
        <n v="29570"/>
        <n v="75684"/>
        <n v="59710"/>
        <n v="1264400"/>
        <n v="64932"/>
        <n v="851736"/>
        <n v="82800"/>
        <n v="3702"/>
        <n v="62244"/>
        <n v="79700"/>
        <n v="65"/>
        <n v="116284"/>
        <n v="96936"/>
        <n v="782"/>
        <n v="86072"/>
        <n v="2912800"/>
        <n v="3024"/>
        <n v="70230"/>
        <n v="10619"/>
        <n v="289110"/>
        <n v="8064"/>
        <n v="55020"/>
        <n v="306200"/>
        <n v="519"/>
        <n v="255060"/>
        <n v="1135"/>
        <n v="33480"/>
        <n v="30820"/>
        <n v="29070"/>
        <n v="106410"/>
        <n v="329856"/>
        <n v="2400"/>
        <n v="75500"/>
        <n v="1917"/>
        <n v="13048"/>
        <n v="21252"/>
        <n v="254"/>
        <n v="48810"/>
        <n v="22380"/>
        <n v="1315"/>
        <n v="72840"/>
        <n v="5508"/>
        <n v="26900"/>
        <n v="25074"/>
        <n v="76905"/>
        <n v="107744"/>
        <n v="50235"/>
        <n v="5061"/>
        <n v="3040"/>
        <n v="285510"/>
        <n v="3949"/>
        <n v="40410"/>
        <n v="30384"/>
        <n v="1581"/>
        <n v="609400"/>
        <n v="121520"/>
        <n v="12000"/>
        <n v="582700"/>
        <n v="691050"/>
        <n v="49690"/>
        <n v="3245"/>
        <n v="623"/>
        <n v="15480"/>
        <n v="99690"/>
        <n v="517"/>
        <n v="13365"/>
        <n v="2781"/>
        <n v="9422"/>
        <n v="17370"/>
        <n v="106792"/>
        <n v="15490"/>
        <n v="1980"/>
        <n v="445"/>
        <n v="46080"/>
        <n v="1740"/>
        <n v="3850"/>
        <n v="49"/>
        <n v="8103"/>
        <n v="8520"/>
        <n v="75"/>
        <n v="2408"/>
        <n v="958"/>
        <n v="865"/>
        <n v="7040"/>
        <n v="108480"/>
        <n v="336"/>
        <n v="870"/>
        <n v="60"/>
        <n v="784"/>
        <n v="61620"/>
        <n v="9360"/>
        <n v="105"/>
        <n v="2"/>
        <n v="19"/>
        <n v="7740"/>
        <n v="535"/>
        <n v="600"/>
        <n v="6420"/>
        <n v="5376"/>
        <n v="5400"/>
        <n v="392"/>
        <n v="22260"/>
        <n v="33315"/>
        <n v="40"/>
        <n v="12900"/>
        <n v="378"/>
        <n v="15"/>
        <n v="440"/>
        <n v="400"/>
        <n v="10"/>
        <n v="45"/>
        <n v="14"/>
        <n v="5"/>
        <n v="20"/>
      </sharedItems>
    </cacheField>
    <cacheField name="Import Country" numFmtId="0">
      <sharedItems count="18">
        <s v="GERMANY"/>
        <s v="GREATBRITAIN"/>
        <s v="IRELAND"/>
        <s v="BELGIUM"/>
        <s v="NETHERLANDS"/>
        <s v="SPAIN"/>
        <s v="SWEDEN"/>
        <s v="AUSTRIA"/>
        <s v="POLAND"/>
        <s v="FRANCE"/>
        <s v="ITALY"/>
        <s v="FINLAND"/>
        <s v="LITHUANIA"/>
        <s v="LATVIA"/>
        <s v="NORWAY"/>
        <s v="CZECH"/>
        <s v="HUNGARY"/>
        <s v="ESTONIA"/>
      </sharedItems>
    </cacheField>
    <cacheField name="Import Stand. Units" numFmtId="0">
      <sharedItems containsSemiMixedTypes="0" containsString="0" containsNumber="1" containsInteger="1" minValue="-4144" maxValue="38095316" count="808">
        <n v="1327900"/>
        <n v="40420"/>
        <n v="79128"/>
        <n v="73970"/>
        <n v="5379220"/>
        <n v="52130"/>
        <n v="33620"/>
        <n v="17416416"/>
        <n v="184725"/>
        <n v="7752"/>
        <n v="2674400"/>
        <n v="38095316"/>
        <n v="4289"/>
        <n v="1146000"/>
        <n v="332"/>
        <n v="91350"/>
        <n v="4678860"/>
        <n v="9118"/>
        <n v="7532"/>
        <n v="12656"/>
        <n v="61526"/>
        <n v="364"/>
        <n v="5704"/>
        <n v="120"/>
        <n v="13860"/>
        <n v="5764570"/>
        <n v="21240"/>
        <n v="1970020"/>
        <n v="3351"/>
        <n v="450"/>
        <n v="252990"/>
        <n v="1716904"/>
        <n v="15308988"/>
        <n v="336580"/>
        <n v="35"/>
        <n v="74637"/>
        <n v="5750"/>
        <n v="8950"/>
        <n v="13787"/>
        <n v="14048"/>
        <n v="317940"/>
        <n v="494190"/>
        <n v="144032"/>
        <n v="2782"/>
        <n v="-896"/>
        <n v="3168580"/>
        <n v="8604"/>
        <n v="1334704"/>
        <n v="914400"/>
        <n v="531870"/>
        <n v="-112"/>
        <n v="24720"/>
        <n v="46452"/>
        <n v="1823248"/>
        <n v="181118"/>
        <n v="3917648"/>
        <n v="3656"/>
        <n v="642524"/>
        <n v="456000"/>
        <n v="856"/>
        <n v="2257556"/>
        <n v="162"/>
        <n v="4984"/>
        <n v="2800"/>
        <n v="9516"/>
        <n v="1254172"/>
        <n v="121750"/>
        <n v="2040"/>
        <n v="2431688"/>
        <n v="285754"/>
        <n v="11041620"/>
        <n v="465192"/>
        <n v="128040"/>
        <n v="1394460"/>
        <n v="430864"/>
        <n v="855918"/>
        <n v="2709"/>
        <n v="295260"/>
        <n v="14224"/>
        <n v="936316"/>
        <n v="47"/>
        <n v="63392"/>
        <n v="459"/>
        <n v="181300"/>
        <n v="3668"/>
        <n v="1544500"/>
        <n v="1008"/>
        <n v="18100"/>
        <n v="65268"/>
        <n v="395808"/>
        <n v="25996"/>
        <n v="10205"/>
        <n v="2218500"/>
        <n v="303"/>
        <n v="4"/>
        <n v="-4144"/>
        <n v="73276"/>
        <n v="15745"/>
        <n v="41020"/>
        <n v="185880"/>
        <n v="7624"/>
        <n v="5910"/>
        <n v="313650"/>
        <n v="3741720"/>
        <n v="232960"/>
        <n v="163800"/>
        <n v="600"/>
        <n v="75824"/>
        <n v="54600"/>
        <n v="196196"/>
        <n v="3480360"/>
        <n v="156492"/>
        <n v="135"/>
        <n v="655350"/>
        <n v="23400"/>
        <n v="102"/>
        <n v="29"/>
        <n v="2338"/>
        <n v="140"/>
        <n v="211"/>
        <n v="24782"/>
        <n v="6720"/>
        <n v="1345890"/>
        <n v="671512"/>
        <n v="747800"/>
        <n v="131544"/>
        <n v="1470"/>
        <n v="7148900"/>
        <n v="13396"/>
        <n v="79172"/>
        <n v="174503"/>
        <n v="139380"/>
        <n v="37"/>
        <n v="229600"/>
        <n v="7896"/>
        <n v="-56"/>
        <n v="19200"/>
        <n v="3808"/>
        <n v="160900"/>
        <n v="3162840"/>
        <n v="1980"/>
        <n v="19712"/>
        <n v="60350"/>
        <n v="4560510"/>
        <n v="875100"/>
        <n v="184000"/>
        <n v="19676"/>
        <n v="300"/>
        <n v="200256"/>
        <n v="342100"/>
        <n v="315720"/>
        <n v="330210"/>
        <n v="7430"/>
        <n v="12208"/>
        <n v="31830"/>
        <n v="18350"/>
        <n v="683470"/>
        <n v="281"/>
        <n v="365980"/>
        <n v="125790"/>
        <n v="97"/>
        <n v="3750"/>
        <n v="145500"/>
        <n v="98700"/>
        <n v="144"/>
        <n v="22512"/>
        <n v="250670"/>
        <n v="118"/>
        <n v="180840"/>
        <n v="36792"/>
        <n v="9217"/>
        <n v="3657000"/>
        <n v="63756"/>
        <n v="425"/>
        <n v="10530"/>
        <n v="1400"/>
        <n v="630900"/>
        <n v="34200"/>
        <n v="20"/>
        <n v="415284"/>
        <n v="79002"/>
        <n v="70"/>
        <n v="100"/>
        <n v="2576"/>
        <n v="1241770"/>
        <n v="184230"/>
        <n v="10513380"/>
        <n v="1800"/>
        <n v="237000"/>
        <n v="62500"/>
        <n v="2907"/>
        <n v="8404920"/>
        <n v="126900"/>
        <n v="61141"/>
        <n v="340700"/>
        <n v="214380"/>
        <n v="179220"/>
        <n v="929700"/>
        <n v="2370"/>
        <n v="547124"/>
        <n v="60480"/>
        <n v="6300"/>
        <n v="100128"/>
        <n v="228576"/>
        <n v="22900"/>
        <n v="10"/>
        <n v="70126"/>
        <n v="800"/>
        <n v="52300"/>
        <n v="33630"/>
        <n v="7960"/>
        <n v="46790"/>
        <n v="321840"/>
        <n v="352680"/>
        <n v="640"/>
        <n v="85736"/>
        <n v="8792"/>
        <n v="76680"/>
        <n v="11460"/>
        <n v="84084"/>
        <n v="46986"/>
        <n v="374"/>
        <n v="231"/>
        <n v="89970"/>
        <n v="18940"/>
        <n v="101410"/>
        <n v="72324"/>
        <n v="2497140"/>
        <n v="514248"/>
        <n v="580080"/>
        <n v="92456"/>
        <n v="7000"/>
        <n v="462"/>
        <n v="113"/>
        <n v="46260"/>
        <n v="1066820"/>
        <n v="3556"/>
        <n v="13272"/>
        <n v="289632"/>
        <n v="79560"/>
        <n v="190100"/>
        <n v="150"/>
        <n v="3976"/>
        <n v="43860"/>
        <n v="20970"/>
        <n v="672"/>
        <n v="232"/>
        <n v="98084"/>
        <n v="579500"/>
        <n v="12420"/>
        <n v="51900"/>
        <n v="3120"/>
        <n v="95032"/>
        <n v="104328"/>
        <n v="894"/>
        <n v="168650"/>
        <n v="264412"/>
        <n v="372750"/>
        <n v="23976"/>
        <n v="1228"/>
        <n v="12179100"/>
        <n v="405760"/>
        <n v="2220"/>
        <n v="797100"/>
        <n v="2214540"/>
        <n v="350780"/>
        <n v="83300"/>
        <n v="576660"/>
        <n v="4123110"/>
        <n v="735"/>
        <n v="213"/>
        <n v="19470"/>
        <n v="7980"/>
        <n v="8436"/>
        <n v="1840050"/>
        <n v="19572"/>
        <n v="67200"/>
        <n v="18424"/>
        <n v="4176"/>
        <n v="765420"/>
        <n v="38520"/>
        <n v="3250"/>
        <n v="484900"/>
        <n v="5695"/>
        <n v="-28"/>
        <n v="127250"/>
        <n v="59225"/>
        <n v="127020"/>
        <n v="6932200"/>
        <n v="6540"/>
        <n v="68100"/>
        <n v="57000"/>
        <n v="6690"/>
        <n v="181722"/>
        <n v="169920"/>
        <n v="228120"/>
        <n v="957726"/>
        <n v="1350990"/>
        <n v="304800"/>
        <n v="1050"/>
        <n v="587"/>
        <n v="70280"/>
        <n v="185416"/>
        <n v="1805200"/>
        <n v="829500"/>
        <n v="38985"/>
        <n v="43260"/>
        <n v="103590"/>
        <n v="126060"/>
        <n v="1491120"/>
        <n v="1702650"/>
        <n v="54090"/>
        <n v="54710"/>
        <n v="1681840"/>
        <n v="560"/>
        <n v="47000"/>
        <n v="39540"/>
        <n v="14840"/>
        <n v="60950"/>
        <n v="178000"/>
        <n v="15603"/>
        <n v="89448"/>
        <n v="188460"/>
        <n v="3395640"/>
        <n v="1077055"/>
        <n v="24865"/>
        <n v="137088"/>
        <n v="64200"/>
        <n v="37050"/>
        <n v="354720"/>
        <n v="78600"/>
        <n v="8736"/>
        <n v="141430"/>
        <n v="17358"/>
        <n v="212070"/>
        <n v="38"/>
        <n v="45660"/>
        <n v="15640072"/>
        <n v="79440"/>
        <n v="221880"/>
        <n v="28500"/>
        <n v="4560"/>
        <n v="93600"/>
        <n v="62606"/>
        <n v="64160"/>
        <n v="59864"/>
        <n v="2228"/>
        <n v="21810"/>
        <n v="5"/>
        <n v="84050"/>
        <n v="7150"/>
        <n v="1182468"/>
        <n v="90450"/>
        <n v="2135"/>
        <n v="125664"/>
        <n v="78870"/>
        <n v="293175"/>
        <n v="147420"/>
        <n v="755760"/>
        <n v="21100"/>
        <n v="4910"/>
        <n v="67050"/>
        <n v="534"/>
        <n v="62379"/>
        <n v="75523"/>
        <n v="232280"/>
        <n v="45297"/>
        <n v="130043"/>
        <n v="11965"/>
        <n v="36900"/>
        <n v="1617400"/>
        <n v="10100"/>
        <n v="338910"/>
        <n v="504"/>
        <n v="582720"/>
        <n v="9450"/>
        <n v="26000"/>
        <n v="871360"/>
        <n v="453570"/>
        <n v="77850"/>
        <n v="380715"/>
        <n v="1321830"/>
        <n v="903600"/>
        <n v="32100"/>
        <n v="14582"/>
        <n v="520360"/>
        <n v="2082"/>
        <n v="696200"/>
        <n v="492508"/>
        <n v="1696560"/>
        <n v="15510"/>
        <n v="224420"/>
        <n v="11400"/>
        <n v="74400"/>
        <n v="30576"/>
        <n v="128"/>
        <n v="9700"/>
        <n v="272400"/>
        <n v="277455"/>
        <n v="-600"/>
        <n v="13215"/>
        <n v="56100"/>
        <n v="3402"/>
        <n v="2295"/>
        <n v="4200"/>
        <n v="243120"/>
        <n v="294235"/>
        <n v="219464"/>
        <n v="56952"/>
        <n v="315728"/>
        <n v="1135920"/>
        <n v="3884"/>
        <n v="119520"/>
        <n v="6210"/>
        <n v="132200"/>
        <n v="22200"/>
        <n v="93120"/>
        <n v="20199"/>
        <n v="35700"/>
        <n v="30150"/>
        <n v="1120"/>
        <n v="390"/>
        <n v="19950"/>
        <n v="10455"/>
        <n v="10590"/>
        <n v="31648"/>
        <n v="229790"/>
        <n v="10136"/>
        <n v="586400"/>
        <n v="28866"/>
        <n v="5592"/>
        <n v="579975"/>
        <n v="871192"/>
        <n v="142275"/>
        <n v="7280"/>
        <n v="243915"/>
        <n v="951900"/>
        <n v="315140"/>
        <n v="138"/>
        <n v="661094"/>
        <n v="163956"/>
        <n v="1930"/>
        <n v="8100"/>
        <n v="1475"/>
        <n v="72660"/>
        <n v="249990"/>
        <n v="11130"/>
        <n v="4098660"/>
        <n v="218610"/>
        <n v="5280"/>
        <n v="2797200"/>
        <n v="392600"/>
        <n v="29070"/>
        <n v="60795"/>
        <n v="9000"/>
        <n v="190008"/>
        <n v="126210"/>
        <n v="81240"/>
        <n v="621240"/>
        <n v="37320"/>
        <n v="283180"/>
        <n v="65220"/>
        <n v="7090"/>
        <n v="14682750"/>
        <n v="156530"/>
        <n v="4116"/>
        <n v="600360"/>
        <n v="372344"/>
        <n v="815600"/>
        <n v="60540"/>
        <n v="1169400"/>
        <n v="206565"/>
        <n v="36420"/>
        <n v="80367"/>
        <n v="21"/>
        <n v="52990"/>
        <n v="60"/>
        <n v="6180"/>
        <n v="4215"/>
        <n v="113800"/>
        <n v="113288"/>
        <n v="104870"/>
        <n v="22410"/>
        <n v="3110"/>
        <n v="296650"/>
        <n v="170600"/>
        <n v="3955"/>
        <n v="15"/>
        <n v="24808"/>
        <n v="3000"/>
        <n v="13320"/>
        <n v="2642910"/>
        <n v="1337280"/>
        <n v="16200"/>
        <n v="6363"/>
        <n v="780"/>
        <n v="845"/>
        <n v="2620240"/>
        <n v="172900"/>
        <n v="570010"/>
        <n v="207090"/>
        <n v="1620"/>
        <n v="51600"/>
        <n v="6000"/>
        <n v="143248"/>
        <n v="2695"/>
        <n v="9600"/>
        <n v="296000"/>
        <n v="8321"/>
        <n v="12717"/>
        <n v="17955"/>
        <n v="34050"/>
        <n v="5684"/>
        <n v="3168"/>
        <n v="48980"/>
        <n v="340262"/>
        <n v="320600"/>
        <n v="10800"/>
        <n v="132955"/>
        <n v="5400"/>
        <n v="502712"/>
        <n v="654720"/>
        <n v="420930"/>
        <n v="83979"/>
        <n v="48060"/>
        <n v="5670"/>
        <n v="556"/>
        <n v="20424"/>
        <n v="427"/>
        <n v="354840"/>
        <n v="94320"/>
        <n v="16100"/>
        <n v="215500"/>
        <n v="106904"/>
        <n v="31752"/>
        <n v="382980"/>
        <n v="6515"/>
        <n v="133036"/>
        <n v="80360"/>
        <n v="67060"/>
        <n v="15150"/>
        <n v="107352"/>
        <n v="277890"/>
        <n v="405650"/>
        <n v="318000"/>
        <n v="25600"/>
        <n v="282150"/>
        <n v="53400"/>
        <n v="92"/>
        <n v="14"/>
        <n v="182"/>
        <n v="217"/>
        <n v="1160"/>
        <n v="440520"/>
        <n v="516404"/>
        <n v="3760"/>
        <n v="2244800"/>
        <n v="520632"/>
        <n v="1087896"/>
        <n v="137100"/>
        <n v="42672"/>
        <n v="114735"/>
        <n v="5300"/>
        <n v="161740"/>
        <n v="43400"/>
        <n v="877515"/>
        <n v="184650"/>
        <n v="17350"/>
        <n v="5012"/>
        <n v="5460"/>
        <n v="276600"/>
        <n v="5264"/>
        <n v="246500"/>
        <n v="1860"/>
        <n v="949606"/>
        <n v="41272"/>
        <n v="25"/>
        <n v="159"/>
        <n v="2884"/>
        <n v="30488"/>
        <n v="183200"/>
        <n v="72"/>
        <n v="270000"/>
        <n v="224"/>
        <n v="117300"/>
        <n v="62104"/>
        <n v="11520"/>
        <n v="36291"/>
        <n v="87925"/>
        <n v="1047600"/>
        <n v="552420"/>
        <n v="48832"/>
        <n v="5243700"/>
        <n v="3635000"/>
        <n v="7056"/>
        <n v="21800"/>
        <n v="4373"/>
        <n v="975156"/>
        <n v="34260"/>
        <n v="12124"/>
        <n v="338814"/>
        <n v="2961"/>
        <n v="423200"/>
        <n v="2163620"/>
        <n v="2025"/>
        <n v="210308"/>
        <n v="7100"/>
        <n v="3020102"/>
        <n v="7110"/>
        <n v="16665"/>
        <n v="175168"/>
        <n v="241724"/>
        <n v="137610"/>
        <n v="30810"/>
        <n v="66500"/>
        <n v="126364"/>
        <n v="2136"/>
        <n v="1330"/>
        <n v="2300170"/>
        <n v="1268"/>
        <n v="9380"/>
        <n v="250"/>
        <n v="151312"/>
        <n v="35504"/>
        <n v="1624"/>
        <n v="7862"/>
        <n v="426832"/>
        <n v="63090"/>
        <n v="380394"/>
        <n v="134750"/>
        <n v="185790"/>
        <n v="226440"/>
        <n v="385280"/>
        <n v="10900"/>
        <n v="1600"/>
        <n v="19038"/>
        <n v="86300"/>
        <n v="173800"/>
        <n v="1593"/>
        <n v="4830"/>
        <n v="34600"/>
        <n v="22596"/>
        <n v="226611"/>
        <n v="165820"/>
        <n v="101752"/>
        <n v="30420"/>
        <n v="18901"/>
        <n v="24300"/>
        <n v="115165"/>
        <n v="183250"/>
        <n v="35760"/>
        <n v="9350"/>
        <n v="400"/>
        <n v="170856"/>
        <n v="15660"/>
        <n v="36210"/>
        <n v="1280"/>
        <n v="1045996"/>
        <n v="4500"/>
        <n v="30180"/>
        <n v="79492"/>
        <n v="60600"/>
        <n v="43652"/>
        <n v="207830"/>
        <n v="3732"/>
        <n v="71540"/>
        <n v="173040"/>
        <n v="940"/>
        <n v="17920"/>
        <n v="2452982"/>
        <n v="461"/>
        <n v="17691"/>
        <n v="143540"/>
        <n v="7584"/>
        <n v="20867"/>
        <n v="191296"/>
        <n v="474"/>
        <n v="9044"/>
        <n v="568"/>
        <n v="116940"/>
        <n v="977300"/>
        <n v="3387"/>
        <n v="26400"/>
        <n v="26010"/>
        <n v="202244"/>
        <n v="614"/>
        <n v="1250"/>
        <n v="1349"/>
        <n v="11872"/>
        <n v="883020"/>
        <n v="27904"/>
        <n v="16300"/>
        <n v="844680"/>
        <n v="142760"/>
        <n v="9523"/>
        <n v="1328"/>
        <n v="3374820"/>
        <n v="184850"/>
        <n v="48048"/>
        <n v="5790"/>
        <n v="66510"/>
        <n v="46"/>
        <n v="490"/>
        <n v="198"/>
        <n v="12628"/>
        <n v="13635"/>
        <n v="18669"/>
        <n v="252650"/>
        <n v="966336"/>
        <n v="460980"/>
        <n v="80248"/>
        <n v="121"/>
        <n v="357090"/>
        <n v="36750"/>
        <n v="75100"/>
        <n v="1455000"/>
        <n v="29960"/>
        <n v="7656330"/>
        <n v="61"/>
        <n v="9630"/>
        <n v="11920"/>
        <n v="244"/>
        <n v="1479"/>
        <n v="-1200"/>
        <n v="362"/>
        <n v="2400"/>
        <n v="9375"/>
        <n v="1940"/>
        <n v="5501"/>
        <n v="50"/>
        <n v="114758"/>
        <n v="1100"/>
        <n v="12944"/>
        <n v="135864"/>
        <n v="30"/>
        <n v="12891"/>
        <n v="124560"/>
        <n v="20664"/>
        <n v="308"/>
        <n v="260"/>
        <n v="2386"/>
        <n v="44274"/>
        <n v="67600"/>
        <n v="15281"/>
        <n v="16020"/>
        <n v="380"/>
        <n v="12730"/>
        <n v="9040"/>
        <n v="7914"/>
        <n v="930"/>
        <n v="58950"/>
        <n v="583320"/>
        <n v="223620"/>
        <n v="896"/>
        <n v="101160"/>
        <n v="7730"/>
        <n v="7924"/>
        <n v="182252"/>
        <n v="68010"/>
        <n v="252"/>
        <n v="12292"/>
        <n v="783200"/>
        <n v="1109"/>
        <n v="22831"/>
        <n v="6108"/>
        <n v="567700"/>
        <n v="495"/>
        <n v="33348"/>
        <n v="1430"/>
        <n v="427300"/>
        <n v="714100"/>
        <n v="50764"/>
        <n v="8460"/>
        <n v="146006"/>
        <n v="15005"/>
        <n v="7445"/>
        <n v="14220"/>
        <n v="1541350"/>
        <n v="28546"/>
        <n v="1884"/>
        <n v="41670"/>
        <n v="1"/>
        <n v="111145"/>
        <n v="260160"/>
        <n v="16128"/>
        <n v="191200"/>
        <n v="29820"/>
        <n v="105765"/>
        <n v="14460"/>
        <n v="0"/>
        <n v="70200"/>
        <n v="3528"/>
        <n v="-196"/>
        <n v="7400"/>
        <n v="256600"/>
        <n v="983600"/>
        <n v="110105"/>
        <n v="3300"/>
        <n v="4355"/>
        <n v="117540"/>
        <n v="189975"/>
        <n v="116595"/>
        <n v="75370"/>
        <n v="1395"/>
        <n v="6580"/>
        <n v="5885800"/>
        <n v="19660"/>
        <n v="3524910"/>
      </sharedItems>
    </cacheField>
    <cacheField name="Import Price per SU" numFmtId="164">
      <sharedItems containsSemiMixedTypes="0" containsString="0" containsNumber="1" minValue="2.0788899999999999E-2" maxValue="7546.55666666666" count="798">
        <n v="0.380155666666666"/>
        <n v="281.964"/>
        <n v="0.329060043658785"/>
        <n v="0.76566666666666605"/>
        <n v="1.0722700000000001"/>
        <n v="0.81807033333333301"/>
        <n v="368.5675"/>
        <n v="1.0253964137480001"/>
        <n v="0.74"/>
        <n v="648.66849999999999"/>
        <n v="0.98250000000000004"/>
        <n v="2.5"/>
        <n v="4243.33"/>
        <n v="0.92081460000000004"/>
        <n v="654.24"/>
        <n v="0.48"/>
        <n v="1.3097924999999999"/>
        <n v="1644.778"/>
        <n v="0.18"/>
        <n v="3.9075000000000002"/>
        <n v="0.32192399999999999"/>
        <n v="435.54"/>
        <n v="429.99154396528002"/>
        <n v="568.66"/>
        <n v="3.7020874392676402"/>
        <n v="0.29940188251838301"/>
        <n v="0.17"/>
        <n v="0.17349999999999999"/>
        <n v="860.63"/>
        <n v="0.22287182712612899"/>
        <n v="0.40455550000000001"/>
        <n v="2.0071400000000001"/>
        <n v="1.9957825"/>
        <n v="833.44383461916505"/>
        <n v="86.522166666666607"/>
        <n v="1691.2275"/>
        <n v="1.0787150000000001"/>
        <n v="147.17574999999999"/>
        <n v="20.83"/>
        <n v="0.37672252811682899"/>
        <n v="0.14592565625957299"/>
        <n v="1.0216773911639101"/>
        <n v="141.44"/>
        <n v="1.0970580401693"/>
        <n v="3.8655233333333299"/>
        <n v="127.38500000000001"/>
        <n v="0.668333333333333"/>
        <n v="0.13980000000000001"/>
        <n v="0.182667"/>
        <n v="14.187790251387501"/>
        <n v="0.2368335"/>
        <n v="0.65482149999999995"/>
        <n v="0.64392899999999997"/>
        <n v="13.794499999999999"/>
        <n v="0.64097556672070499"/>
        <n v="131.064412628875"/>
        <n v="0.14478833333333299"/>
        <n v="5.43682928313E-2"/>
        <n v="1882.7149999999999"/>
        <n v="0.87403050000000004"/>
        <n v="18.62"/>
        <n v="13.32095"/>
        <n v="0.90125900000000003"/>
        <n v="747.56"/>
        <n v="1.39762372514265"/>
        <n v="0.234244333333333"/>
        <n v="0.68419186094764795"/>
        <n v="0.59714299999999998"/>
        <n v="0.88498299999999996"/>
        <n v="0.79277785714285698"/>
        <n v="1.8219161959425001"/>
        <n v="1.1919999999999999"/>
        <n v="0.20569633333333301"/>
        <n v="1.983455"/>
        <n v="3.3587690216207999"/>
        <n v="60"/>
        <n v="0.72428550000000003"/>
        <n v="0.72392900000000004"/>
        <n v="108.45"/>
        <n v="0.77421143055083896"/>
        <n v="107.33"/>
        <n v="0.12895355"/>
        <n v="396.36"/>
        <n v="1.6922999999999999"/>
        <n v="390.642"/>
        <n v="0.12606166666666599"/>
        <n v="0.54340440892369501"/>
        <n v="0.539107"/>
        <n v="373.56"/>
        <n v="56.98"/>
        <n v="1.49403375"/>
        <n v="377.9"/>
        <n v="0.43792040394548998"/>
        <n v="1.0968417703716"/>
        <n v="1.9339299999999999"/>
        <n v="558.21725000000004"/>
        <n v="1.92918775074489"/>
        <n v="0.60285699999999998"/>
        <n v="58.389249999999997"/>
        <n v="2.4006144153607001"/>
        <n v="0.85"/>
        <n v="0.11182131585625001"/>
        <n v="57.31"/>
        <n v="1.8069379999999999"/>
        <n v="0.64242153195558005"/>
        <n v="0.49975124999999998"/>
        <n v="1.6987433333333299"/>
        <n v="2.1914699999999998"/>
        <n v="226.45333333333301"/>
        <n v="0.97399999999999998"/>
        <n v="5.1910850000000002"/>
        <n v="0.70299999999999996"/>
        <n v="476.59473623602503"/>
        <n v="316.106817630065"/>
        <n v="1.6802699999999999"/>
        <n v="313.67"/>
        <n v="373.55650000000003"/>
        <n v="0.33587748054817401"/>
        <n v="0.721835099427103"/>
        <n v="2.1425000000000001"/>
        <n v="84.002499999999998"/>
        <n v="0.12066666666666601"/>
        <n v="50.22"/>
        <n v="1.5888249999999999"/>
        <n v="2.2075030693351998"/>
        <n v="926.9"/>
        <n v="11.5966666666666"/>
        <n v="93.590699999999998"/>
        <n v="0.55553549999999996"/>
        <n v="0.74824999999999997"/>
        <n v="2.1060699999999999"/>
        <n v="2.1457999999999999"/>
        <n v="1.4353849999999999"/>
        <n v="81.25"/>
        <n v="0.31955831690737502"/>
        <n v="0.51119999999999999"/>
        <n v="1.22161312493908"/>
        <n v="0.13200000000000001"/>
        <n v="0.93247406066618999"/>
        <n v="0.11254599999999999"/>
        <n v="0.1116"/>
        <n v="0.32459027592473999"/>
        <n v="0.51283299999999998"/>
        <n v="0.25258926194010001"/>
        <n v="0.62"/>
        <n v="1.47182657432868"/>
        <n v="0.22427800000000001"/>
        <n v="1.5022"/>
        <n v="1.8200075218324601"/>
        <n v="266.40463487337001"/>
        <n v="1.48877666666666"/>
        <n v="0.32933299999999999"/>
        <n v="390.23"/>
        <n v="1.9666699999999999"/>
        <n v="1.1674456666666599"/>
        <n v="1.43"/>
        <n v="0.65279100000000001"/>
        <n v="0.50089300000000003"/>
        <n v="1.418315"/>
        <n v="962.19"/>
        <n v="1.7545999999999999"/>
        <n v="0.495"/>
        <n v="256.27"/>
        <n v="0.10364678803584"/>
        <n v="0.21678600000000001"/>
        <n v="2461.54"/>
        <n v="2.2050000000000001"/>
        <n v="0.63400000000000001"/>
        <n v="0.48499999999999999"/>
        <n v="0.32303549999999998"/>
        <n v="248.52"/>
        <n v="0.60939849999999995"/>
        <n v="24.298166666666599"/>
        <n v="2019"/>
        <n v="33"/>
        <n v="2.7072433333333299"/>
        <n v="1.32789"/>
        <n v="0.82880549999999997"/>
        <n v="381.392333333333"/>
        <n v="0.48063884407245"/>
        <n v="0.48038133333333299"/>
        <n v="11.0725659907015"/>
        <n v="0.42661100000000002"/>
        <n v="0.47"/>
        <n v="5.07714"/>
        <n v="1.0568270708654399"/>
        <n v="0.46300000000000002"/>
        <n v="3.2071316114162798"/>
        <n v="0.77143349999999999"/>
        <n v="1.0751649999999999"/>
        <n v="0.17973500000000001"/>
        <n v="2.8030949999999999"/>
        <n v="0.705218066947919"/>
        <n v="3.16170131169015"/>
        <n v="0.40569620110715998"/>
        <n v="0.12495063487499999"/>
        <n v="0.43719999999999998"/>
        <n v="1.994"/>
        <n v="0.85024224999999998"/>
        <n v="1.982"/>
        <n v="0.18049999999999999"/>
        <n v="1.33988666666666"/>
        <n v="11.420249999999999"/>
        <n v="1.5872517142857101"/>
        <n v="0.40009912574500001"/>
        <n v="0.91766700000000001"/>
        <n v="243.75"/>
        <n v="1.2189300000000001"/>
        <n v="0.122232646778829"/>
        <n v="0.13112367814109999"/>
        <n v="0.22964300000000001"/>
        <n v="9.9813833333333299"/>
        <n v="193.982"/>
        <n v="124.5"/>
        <n v="1.7542800000000001"/>
        <n v="1.458"/>
        <n v="9.8311100000000007"/>
        <n v="1.385205"/>
        <n v="0.56269999999999998"/>
        <n v="1.0660700000000001"/>
        <n v="8.3201974733549997E-2"/>
        <n v="2.1507100000000001"/>
        <n v="9.6516666666666602"/>
        <n v="2200"/>
        <n v="1.4343300000000001"/>
        <n v="0.99366730940610004"/>
        <n v="1.6107149999999999"/>
        <n v="2.3318040247859999"/>
        <n v="1.9164300000000001"/>
        <n v="0.37716699999999997"/>
        <n v="42.1625333333333"/>
        <n v="0.1666"/>
        <n v="0.37130200000000002"/>
        <n v="0.391071"/>
        <n v="1.28633"/>
        <n v="0.114913749964"/>
        <n v="0.64583299999999999"/>
        <n v="228.25"/>
        <n v="0.102143"/>
        <n v="8.4099999999999994E-2"/>
        <n v="0.60887033333333296"/>
        <n v="1.11561"/>
        <n v="0.102583383333333"/>
        <n v="2.10609"/>
        <n v="7.3397195322254998"/>
        <n v="0.7762"/>
        <n v="0.35336299999999998"/>
        <n v="0.93899999999999995"/>
        <n v="3.0321615464260998"/>
        <n v="169.56004340166101"/>
        <n v="0.188"/>
        <n v="2.0762097188106998"/>
        <n v="1.2086699999999999"/>
        <n v="3.8065179675575003E-2"/>
        <n v="0.21988558005"/>
        <n v="0.73980000000000001"/>
        <n v="0.68783300000000003"/>
        <n v="1.1097491451161501"/>
        <n v="40.881184945870501"/>
        <n v="8.7908325000000005"/>
        <n v="2.2493300000000001"/>
        <n v="125.36199999999999"/>
        <n v="3.96"/>
        <n v="1.1000000000000001"/>
        <n v="0.624217841475324"/>
        <n v="1.01533433333333"/>
        <n v="25.6007"/>
        <n v="164.20875000000001"/>
        <n v="0.71804757142857101"/>
        <n v="2.2130000000000001"/>
        <n v="0.35"/>
        <n v="1112.91285714285"/>
        <n v="0.31540000000000001"/>
        <n v="18.48"/>
        <n v="2.06107"/>
        <n v="6.2247363000735003"/>
        <n v="9.7074999999999996"/>
        <n v="1.1513150000000001"/>
        <n v="0.14369999999999999"/>
        <n v="0.88203350000000003"/>
        <n v="0.26740000000000003"/>
        <n v="1.2964"/>
        <n v="0.25645000000000001"/>
        <n v="18.215286772595501"/>
        <n v="0.39262110596725502"/>
        <n v="0.25237100000000001"/>
        <n v="1.3925749999999999"/>
        <n v="2.0640000000000001"/>
        <n v="264.75"/>
        <n v="0.124988078798501"/>
        <n v="0.41779633333333299"/>
        <n v="2.0275539295508702"/>
        <n v="0.19911017061069999"/>
        <n v="0.50870000000000004"/>
        <n v="6.3635000000000002"/>
        <n v="2.1067300000000002"/>
        <n v="0.23666699999999999"/>
        <n v="31.450500000000002"/>
        <n v="0.40145086080497999"/>
        <n v="0.221333"/>
        <n v="0.85133300000000001"/>
        <n v="0.33333299999999999"/>
        <n v="6.3574999999999999"/>
        <n v="0.13700000000000001"/>
        <n v="0.59499999999999997"/>
        <n v="1.5180370318376999"/>
        <n v="2.0020199999999999"/>
        <n v="0.56726797086136305"/>
        <n v="551.52620000000002"/>
        <n v="1.752"/>
        <n v="0.18277000568820001"/>
        <n v="139.66"/>
        <n v="0.23180566666666599"/>
        <n v="0.419236053707845"/>
        <n v="0.38"/>
        <n v="0.20714299999999999"/>
        <n v="16.593299999999999"/>
        <n v="0.33124999999999999"/>
        <n v="38.628"/>
        <n v="3.8525999999999998"/>
        <n v="0.207117"/>
        <n v="1.40293330948512"/>
        <n v="1.17"/>
        <n v="1.1579289600878999"/>
        <n v="1192"/>
        <n v="1.6365000000000001"/>
        <n v="1.2819465063526501"/>
        <n v="43.602699999999999"/>
        <n v="0.395326895214825"/>
        <n v="0.75333300000000003"/>
        <n v="0.18745600000000001"/>
        <n v="0.62560000000000004"/>
        <n v="9.3469999999999995"/>
        <n v="6.3155000000000001"/>
        <n v="1.1563592202289099"/>
        <n v="95.46"/>
        <n v="0.89700000000000002"/>
        <n v="27.3"/>
        <n v="10.9245"/>
        <n v="4.8690854933086802"/>
        <n v="0.93153149999999996"/>
        <n v="0.33533299999999999"/>
        <n v="129.6"/>
        <n v="0.23436863063388499"/>
        <n v="0.17977499999999999"/>
        <n v="0.84916650000000005"/>
        <n v="0.64400000000000002"/>
        <n v="0.64181538332912003"/>
        <n v="4.7305999999999999"/>
        <n v="4.5739999999999998"/>
        <n v="0.17399999999999999"/>
        <n v="126.917407493433"/>
        <n v="93.159198403809995"/>
        <n v="93"/>
        <n v="4.6782000000000004"/>
        <n v="4.2554999999999996"/>
        <n v="37.113900000000001"/>
        <n v="4.8290399481059998"/>
        <n v="0.8519835"/>
        <n v="0.1538507009907"/>
        <n v="0.55617606794232"/>
        <n v="0.103348785970026"/>
        <n v="1.0955539820307501"/>
        <n v="0.622"/>
        <n v="84.305000000000007"/>
        <n v="0.38350000000000001"/>
        <n v="5.3766666666666602E-2"/>
        <n v="0.49633300000000002"/>
        <n v="0.16366656666666601"/>
        <n v="0.49583300000000002"/>
        <n v="0.16786673120539"/>
        <n v="1.4681999999999999"/>
        <n v="1.45"/>
        <n v="4.1950000000000003"/>
        <n v="0.20645901324070001"/>
        <n v="2.4453299999999998"/>
        <n v="0.23346666666666599"/>
        <n v="0.40804126752508002"/>
        <n v="0.60457622594280003"/>
        <n v="0.82399999999999995"/>
        <n v="0.43122723094577498"/>
        <n v="1.9139299999999999"/>
        <n v="2.8731522012330899"/>
        <n v="0.59083300000000005"/>
        <n v="4.0530405533546201"/>
        <n v="1495.12"/>
        <n v="5.1499999999999997E-2"/>
        <n v="0.31886666666666602"/>
        <n v="5.0862571428571401"/>
        <n v="0.13266038543144701"/>
        <n v="0.187912"/>
        <n v="0.42233300000000001"/>
        <n v="33.880566666666603"/>
        <n v="2.3333300000000001"/>
        <n v="115"/>
        <n v="0.50029999999999997"/>
        <n v="0.57933299999999999"/>
        <n v="0.33"/>
        <n v="0.77404766666666602"/>
        <n v="0.325775967417337"/>
        <n v="142.28299999999999"/>
        <n v="0.6875"/>
        <n v="0.48233300000000001"/>
        <n v="9.0646536572350001E-2"/>
        <n v="24.105136738281502"/>
        <n v="1.3257000000000001"/>
        <n v="88.46"/>
        <n v="1.3196699999999999"/>
        <n v="19.9305398159505"/>
        <n v="1.7636958517254899"/>
        <n v="1.0588200000000001"/>
        <n v="0.502"/>
        <n v="23.861000000000001"/>
        <n v="0.2029165"/>
        <n v="0.71675"/>
        <n v="0.747143"/>
        <n v="0.151833"/>
        <n v="0.70129414082365005"/>
        <n v="3.7737500000000002"/>
        <n v="0.148651211519536"/>
        <n v="0.79714300000000005"/>
        <n v="0.484777666666666"/>
        <n v="0.17150000000000001"/>
        <n v="8.6063850779760004E-2"/>
        <n v="0.14533333333333301"/>
        <n v="105.59"/>
        <n v="0.81974499999999995"/>
        <n v="3.6596990778799299"/>
        <n v="44.52"/>
        <n v="0.17799999999999999"/>
        <n v="999.23"/>
        <n v="0.94633299999999998"/>
        <n v="0.13333300000000001"/>
        <n v="9.6"/>
        <n v="0.14449999999999999"/>
        <n v="7.39"/>
        <n v="1.6205499999999999"/>
        <n v="7.8321786661761497E-2"/>
        <n v="0.17374999999999999"/>
        <n v="0.17277799999999999"/>
        <n v="0.36456100000000002"/>
        <n v="0.122"/>
        <n v="2.1575000000000002"/>
        <n v="0.20033300000000001"/>
        <n v="3.5346700000000002"/>
        <n v="0.52384266666666601"/>
        <n v="0.34009102324259999"/>
        <n v="0.64233300000000004"/>
        <n v="0.92283349999999997"/>
        <n v="121.42"/>
        <n v="0.13656650000000001"/>
        <n v="0.94359999999999999"/>
        <n v="0.83163266666666602"/>
        <n v="0.64516700000000005"/>
        <n v="2.6244269012981198"/>
        <n v="0.28813899999999998"/>
        <n v="0.337063"/>
        <n v="0.344167"/>
        <n v="4.4197596140000003E-2"/>
        <n v="9.2653913512820001"/>
        <n v="0.69242826956673098"/>
        <n v="0.34285700000000002"/>
        <n v="121.91"/>
        <n v="0.128417"/>
        <n v="5.556"/>
        <n v="3.2066666666666599"/>
        <n v="4.7060000000000004"/>
        <n v="1.3128952982738999"/>
        <n v="0.11958299999999999"/>
        <n v="1.0341"/>
        <n v="0.33566699999999999"/>
        <n v="3.181"/>
        <n v="1.4612333333333301"/>
        <n v="1.4591330033005001"/>
        <n v="7.0519999999999996"/>
        <n v="7546.55666666666"/>
        <n v="2.1008133333333299"/>
        <n v="0.38508350000000002"/>
        <n v="0.42866700000000002"/>
        <n v="0.88966699999999999"/>
        <n v="0.14849098985343001"/>
        <n v="0.14846701803762299"/>
        <n v="0.20711499999999999"/>
        <n v="0.32238099999999997"/>
        <n v="42.899500000000003"/>
        <n v="19.306699999999999"/>
        <n v="1.1963666666666599"/>
        <n v="3.2794491526964999"/>
        <n v="8.9858063556072008"/>
        <n v="0.86752598864761499"/>
        <n v="42.470500000000001"/>
        <n v="2.0788899999999999E-2"/>
        <n v="0.1"/>
        <n v="3.1043599999999998"/>
        <n v="4.694"/>
        <n v="5.0049657383603501E-2"/>
        <n v="7.2101705740079999E-2"/>
        <n v="108.32"/>
        <n v="8.9977758712250004"/>
        <n v="8.86666666666666"/>
        <n v="4.1020000000000001E-2"/>
        <n v="107.87"/>
        <n v="3.0377900000000002"/>
        <n v="0.36216900000000002"/>
        <n v="0.30275099999999999"/>
        <n v="0.19854085931193399"/>
        <n v="33.644799999999996"/>
        <n v="6.6387155863581002"/>
        <n v="0.84919999999999995"/>
        <n v="0.17611625"/>
        <n v="0.24299999999999999"/>
        <n v="0.29685978411373098"/>
        <n v="0.29723941597432901"/>
        <n v="0.24"/>
        <n v="1.655199975443"/>
        <n v="2.9474999999999998"/>
        <n v="35.259500000000003"/>
        <n v="0.35175000000000001"/>
        <n v="0.16225000000000001"/>
        <n v="0.3226"/>
        <n v="0.19115550000000001"/>
        <n v="0.60895842610400897"/>
        <n v="2.0275490143282"/>
        <n v="0.31647599999999998"/>
        <n v="89.66"/>
        <n v="0.22517300000000001"/>
        <n v="0.10971400000000001"/>
        <n v="0.80894987773956994"/>
        <n v="1.07833"/>
        <n v="7.9166699999999999"/>
        <n v="0.3631665"/>
        <n v="0.75419999999999998"/>
        <n v="4.165E-2"/>
        <n v="0.10631649999999999"/>
        <n v="27.8857"/>
        <n v="0.13233300000000001"/>
        <n v="0.1323718004393"/>
        <n v="4.6500000000000004"/>
        <n v="0.50110399999999999"/>
        <n v="103.61"/>
        <n v="9.1557099999999991"/>
        <n v="224.7"/>
        <n v="2.4447800000000002"/>
        <n v="0.97334166529250898"/>
        <n v="1.4310043145781599"/>
        <n v="0.1096125"/>
        <n v="1.041045"/>
        <n v="0.23185395971101899"/>
        <n v="0.99997256189270001"/>
        <n v="2.0187499999999998"/>
        <n v="2.7846700000000002"/>
        <n v="1.8271848772045001"/>
        <n v="0.95040000000000002"/>
        <n v="1.9914516190030001"/>
        <n v="9.9316650000000006E-2"/>
        <n v="0.246"/>
        <n v="13.597"/>
        <n v="1.32857"/>
        <n v="1.9238050414800001"/>
        <n v="0.99027912366773996"/>
        <n v="0.22509999999999999"/>
        <n v="1.90446"/>
        <n v="0.76170157142857098"/>
        <n v="860.98"/>
        <n v="1.03524911503117"/>
        <n v="0.55331200000000003"/>
        <n v="853"/>
        <n v="0.76892899999999997"/>
        <n v="2.6476977440102698"/>
        <n v="9.3049999999999994E-2"/>
        <n v="0.12454179999999999"/>
        <n v="2.4523570383479999E-2"/>
        <n v="205"/>
        <n v="27.763400000000001"/>
        <n v="0.73050039395849997"/>
        <n v="2.4262620472788501"/>
        <n v="0.66200000000000003"/>
        <n v="5.64"/>
        <n v="8.8595909421854302E-2"/>
        <n v="0.244667"/>
        <n v="12.2392"/>
        <n v="0.84744285714285705"/>
        <n v="0.21421523462184999"/>
        <n v="26.2364"/>
        <n v="0.70107149999999996"/>
        <n v="75.906710640586496"/>
        <n v="0.246919"/>
        <n v="0.37285699999999999"/>
        <n v="32.606000000000002"/>
        <n v="0.21571399999999999"/>
        <n v="0.21476200000000001"/>
        <n v="6.8837755988050003E-2"/>
        <n v="0.67549999999999999"/>
        <n v="97.029192685948999"/>
        <n v="0.95321400000000001"/>
        <n v="1.1007985246249701"/>
        <n v="0.20733299999999999"/>
        <n v="0.23400000000000001"/>
        <n v="0.13299216296201"/>
        <n v="0.93928599999999995"/>
        <n v="1.377"/>
        <n v="0.87992066666666602"/>
        <n v="0.367311"/>
        <n v="0.64141761398175001"/>
        <n v="0.16251296911905"/>
        <n v="0.43004999999999999"/>
        <n v="16.715689273140001"/>
        <n v="0.12173349999999999"/>
        <n v="182.25842287807001"/>
        <n v="16.125"/>
        <n v="0.66859999999999997"/>
        <n v="1.5978600000000001"/>
        <n v="0.306786"/>
        <n v="23.1111"/>
        <n v="34.79"/>
        <n v="2.2293400000000001"/>
        <n v="0.17611099999999999"/>
        <n v="0.186644035745477"/>
        <n v="1.0913299999999999"/>
        <n v="0.2030555"/>
        <n v="0.20266700000000001"/>
        <n v="0.62114357075149496"/>
        <n v="0.17449999999999999"/>
        <n v="0.35886238185872998"/>
        <n v="1.5229999999999999"/>
        <n v="0.17050000000000001"/>
        <n v="0.18154200000000001"/>
        <n v="193.2"/>
        <n v="0.36503350000000001"/>
        <n v="0.51539878084759105"/>
        <n v="0.54107099999999997"/>
        <n v="0.17932010276295501"/>
        <n v="0.16506899999999999"/>
        <n v="0.53892899999999999"/>
        <n v="1.098055"/>
        <n v="25.137499999999999"/>
        <n v="0.45955550000000001"/>
        <n v="7.1050000000000004"/>
        <n v="0.58220000000000005"/>
        <n v="0.61924999999999997"/>
        <n v="1.0109999999999999"/>
        <n v="2.84"/>
        <n v="0.57178600000000002"/>
        <n v="0.16194810630600001"/>
        <n v="0.46112898968726901"/>
        <n v="12.724"/>
        <n v="0.30916700000000003"/>
        <n v="0.97130343269742903"/>
        <n v="0.74666699999999997"/>
        <n v="0.96842961189815502"/>
        <n v="1.83306747983385"/>
        <n v="2.0760000000000001"/>
        <n v="0.85146646111974"/>
        <n v="11.125"/>
        <n v="0.55321399999999998"/>
        <n v="0.37864971058187002"/>
        <n v="12.103999999999999"/>
        <n v="10.0363931800825"/>
        <n v="8.4711985605673099E-2"/>
        <n v="30.78"/>
        <n v="4.944"/>
        <n v="0.77398100000000003"/>
        <n v="0.60570500432553998"/>
        <n v="40.972679999999997"/>
        <n v="0.81836737837951201"/>
        <n v="56.18"/>
        <n v="1.6419694563651499"/>
        <n v="10.4626"/>
        <n v="0.35461278298986898"/>
        <n v="0.15107444773973999"/>
        <n v="0.72981882708306001"/>
        <n v="14.7567"/>
        <n v="4.1399999999999999E-2"/>
        <n v="1.9425019847164799"/>
        <n v="0.228486102885151"/>
        <n v="167.39599999999999"/>
        <n v="3.3921999999999999"/>
        <n v="36.211359999999999"/>
        <n v="9.6137099999999993"/>
        <n v="0.70148574148366005"/>
        <n v="9.6986100000000004"/>
        <n v="5.9600458394790001E-2"/>
        <n v="0.108558522368034"/>
        <n v="0.54100000000000004"/>
        <n v="5.532"/>
        <n v="9.5151927980708493"/>
        <n v="37.894300000000001"/>
        <n v="1.107"/>
        <n v="52.615000000000002"/>
        <n v="0.11360005008139799"/>
        <n v="0.1526939288028"/>
        <n v="0.247667"/>
        <n v="5.25"/>
        <n v="5.1539999999999999"/>
        <n v="29.928333333333299"/>
        <n v="1.41172092609036"/>
        <n v="8.4773333333333305"/>
        <n v="1.8461000000000001"/>
        <n v="1.5307533333333301"/>
        <n v="1.00157153376602"/>
        <n v="0.48178599999999999"/>
        <n v="50.770121445702998"/>
        <n v="1.3098350000000001"/>
        <n v="0.1491668869725"/>
        <n v="0.452216652537408"/>
        <n v="0.65480000000000005"/>
        <n v="0.38974058887079799"/>
        <n v="4.4142631799640002"/>
        <n v="32.478808391865002"/>
        <n v="4.3806824774111996"/>
        <n v="4.1395022324315001"/>
        <n v="4.4409999999999998"/>
        <n v="8.1609999999999996"/>
        <n v="16.22"/>
        <n v="1.1865347537449999"/>
        <n v="39.9"/>
        <n v="0.70505264852505001"/>
        <n v="30.317150000000002"/>
        <n v="6.7492850000000004"/>
        <n v="15.6163333333333"/>
        <n v="6.6601357623366004"/>
        <n v="5.1785699999999997"/>
        <n v="6.4883891846332"/>
        <n v="0.34499999999999997"/>
        <n v="0.30185824999999999"/>
        <n v="153"/>
        <n v="1.7366699999999999"/>
        <n v="0.92516699999999996"/>
        <n v="0.41321400000000003"/>
        <n v="0.410883"/>
        <n v="3.4063087345098002"/>
        <n v="77.680000000000007"/>
        <n v="8.7249999999999996"/>
        <n v="2.695279197807E-2"/>
        <n v="11.7666666666666"/>
        <n v="3.0532576821471999"/>
        <n v="1.68333333333333"/>
        <n v="3.4009102324259999"/>
        <n v="35.090000000000003"/>
        <n v="0.26070100000000002"/>
        <n v="9.0474999999999994"/>
        <n v="0.77191101658509997"/>
        <n v="2.5533299999999999"/>
        <n v="6.2666700000000006E-2"/>
        <n v="1.01711333333333"/>
        <n v="13.234299999999999"/>
        <n v="3.9926699999999999"/>
        <n v="66.991"/>
        <n v="6.0363699999999998"/>
        <n v="0.83370191063015997"/>
        <n v="5.6441108759210996"/>
        <n v="8.4343709135836498E-2"/>
        <n v="5.5321400000000001"/>
        <n v="5.4566299999999996"/>
        <n v="1.0559000000000001"/>
        <n v="37.9"/>
        <n v="1197.8571428571399"/>
        <n v="355.49149999999997"/>
        <n v="10.657500000000001"/>
        <n v="4.7696399999999999"/>
        <n v="4.5469999999999997"/>
        <n v="4.5230269715417499"/>
        <n v="0.70634454832378801"/>
        <n v="2.2899432616104001"/>
        <n v="0.684643"/>
        <n v="5.9720000000000004"/>
        <n v="2.15333"/>
        <n v="0.3029745215397"/>
        <n v="0.673929"/>
        <n v="7.8159215906599497"/>
        <n v="9.2630320443980008"/>
        <n v="691.45500000000004"/>
        <n v="3.5419999999999998"/>
        <n v="4.0487026576500003E-2"/>
        <n v="0.15078485047319501"/>
        <n v="0.23088872842227101"/>
        <n v="0.22891300000000001"/>
        <n v="0.14437874039467299"/>
        <n v="0.22417500000000001"/>
        <n v="46.590805909604001"/>
        <n v="0.10591644531777999"/>
        <n v="9.2952399999999997"/>
        <n v="60.252000000000002"/>
        <n v="0.51625910865647195"/>
        <n v="48.972000000000001"/>
        <n v="1.3345"/>
        <n v="0.19945973615150001"/>
        <n v="0.1663"/>
        <n v="4.71"/>
        <n v="0.60430991613415497"/>
        <n v="0.59816650000000005"/>
        <n v="0.525951394066"/>
        <n v="1.4804999999999999"/>
        <n v="1.6519999999999999"/>
        <n v="1.0156459809762"/>
        <n v="0.20415"/>
        <n v="0.19625000000000001"/>
        <n v="0.19500000000000001"/>
      </sharedItems>
    </cacheField>
    <cacheField name="Import Price Level " numFmtId="0">
      <sharedItems containsSemiMixedTypes="0" containsString="0" containsNumber="1" containsInteger="1" minValue="5" maxValue="26" count="22">
        <n v="24"/>
        <n v="21"/>
        <n v="23"/>
        <n v="19"/>
        <n v="22"/>
        <n v="18"/>
        <n v="26"/>
        <n v="15"/>
        <n v="17"/>
        <n v="25"/>
        <n v="10"/>
        <n v="20"/>
        <n v="16"/>
        <n v="12"/>
        <n v="14"/>
        <n v="13"/>
        <n v="11"/>
        <n v="9"/>
        <n v="6"/>
        <n v="7"/>
        <n v="5"/>
        <n v="8"/>
      </sharedItems>
    </cacheField>
    <cacheField name="Bulgaria Price Level" numFmtId="0">
      <sharedItems containsSemiMixedTypes="0" containsString="0" containsNumber="1" containsInteger="1" minValue="1" maxValue="7" count="7">
        <n v="2"/>
        <n v="5"/>
        <n v="1"/>
        <n v="4"/>
        <n v="6"/>
        <n v="3"/>
        <n v="7"/>
      </sharedItems>
    </cacheField>
    <cacheField name="ABS Price Difference" numFmtId="164">
      <sharedItems containsSemiMixedTypes="0" containsString="0" containsNumber="1" minValue="7.5236990780700001E-3" maxValue="2977.62141079716" count="833">
        <n v="0.28976656706666598"/>
        <n v="144.77159612950001"/>
        <n v="0.238670944058785"/>
        <n v="0.70039171476666595"/>
        <n v="0.35254123980000002"/>
        <n v="0.64184503523333303"/>
        <n v="184.27999757169999"/>
        <n v="0.30566765354800901"/>
        <n v="0.56377470190000001"/>
        <n v="428.72349921739999"/>
        <n v="0.2627712398"/>
        <n v="0.95206371860000005"/>
        <n v="2113.042449908"/>
        <n v="0.2010858398"/>
        <n v="348.67149818619998"/>
        <n v="0.3037747019"/>
        <n v="0.4872940643"/>
        <n v="978.37034004750001"/>
        <n v="8.9610900399999999E-2"/>
        <n v="3.1968042341"/>
        <n v="0.2566490481"/>
        <n v="215.59499921739999"/>
        <n v="210.04654318268001"/>
        <n v="263.0914981862"/>
        <n v="2.99139167336764"/>
        <n v="0.148059474818383"/>
        <n v="7.9610900400000004E-2"/>
        <n v="0.15269041890000001"/>
        <n v="298.40318123880002"/>
        <n v="0.19081382382612899"/>
        <n v="0.2283302019"/>
        <n v="0.45920371859999998"/>
        <n v="1.2047881555"/>
        <n v="0.44784621860000001"/>
        <n v="271.21701585796501"/>
        <n v="54.015591675966597"/>
        <n v="1024.9476630270001"/>
        <n v="0.67479438489999999"/>
        <n v="96.522059693599999"/>
        <n v="9.6889491089999993"/>
        <n v="0.20049723001682901"/>
        <n v="0.12511607515957299"/>
        <n v="0.81734320636391"/>
        <n v="90.786309693600003"/>
        <n v="0.87528517076930001"/>
        <n v="3.1014829477333299"/>
        <n v="74.396392892199998"/>
        <n v="0.32065482913333299"/>
        <n v="0.11899041890000001"/>
        <n v="0.1506089967"/>
        <n v="6.0556002646874996"/>
        <n v="0.17155854810000001"/>
        <n v="0.30714299579999998"/>
        <n v="0.29625049580000001"/>
        <n v="5.6623100132999999"/>
        <n v="0.29329706252070498"/>
        <n v="80.410722322474996"/>
        <n v="5.4399233733333302E-2"/>
        <n v="4.2966483031299997E-2"/>
        <n v="1469.1616451258001"/>
        <n v="0.66969631519999995"/>
        <n v="7.4789491090000002"/>
        <n v="5.1887600132999996"/>
        <n v="0.49733838489999999"/>
        <n v="459.8381425805"/>
        <n v="1.26194878454265"/>
        <n v="0.15891400783333301"/>
        <n v="0.27609572924764803"/>
        <n v="0.24946449579999999"/>
        <n v="0.6632101306"/>
        <n v="0.47245347054285702"/>
        <n v="0.27397991454249998"/>
        <n v="0.61662633219999996"/>
        <n v="0.125934794133333"/>
        <n v="0.68824315550000004"/>
        <n v="2.7564671423207998"/>
        <n v="25.150342875900002"/>
        <n v="0.51995131520000004"/>
        <n v="0.51959481519999995"/>
        <n v="0.23287943502070499"/>
        <n v="57.796309693600001"/>
        <n v="0.552438561150839"/>
        <n v="56.676309693599997"/>
        <n v="9.6895546700000001E-2"/>
        <n v="286.27373715700003"/>
        <n v="1.5550181199999999"/>
        <n v="236.58846690690001"/>
        <n v="9.4003663366666601E-2"/>
        <n v="0.195725904723695"/>
        <n v="0.19142849579999999"/>
        <n v="212.80726455269999"/>
        <n v="22.130342875899998"/>
        <n v="0.76476121490000004"/>
        <n v="267.81373715699999"/>
        <n v="0.34128623144548997"/>
        <n v="0.90410297047160004"/>
        <n v="1.2232342341"/>
        <n v="414.89701249349997"/>
        <n v="1.2184919848448901"/>
        <n v="0.1947608683"/>
        <n v="25.882675009300002"/>
        <n v="1.6365740297607001"/>
        <n v="0.38012272740000003"/>
        <n v="0.52670435144250005"/>
        <n v="7.9763312556249993E-2"/>
        <n v="24.8034250093"/>
        <n v="0.5117261555"/>
        <n v="0.17569724325558"/>
        <n v="0.15207274579999999"/>
        <n v="0.73427651593333298"/>
        <n v="0.48357246300000001"/>
        <n v="144.324512561033"/>
        <n v="0.39862633219999999"/>
        <n v="4.7358647795"/>
        <n v="0.18318637970000001"/>
        <n v="333.27449872952502"/>
        <n v="206.02055478706501"/>
        <n v="0.96957423409999999"/>
        <n v="203.583737157"/>
        <n v="214.53704415429999"/>
        <n v="0.217184691948174"/>
        <n v="0.69224420009999998"/>
        <n v="0.65408892032710297"/>
        <n v="3.0996080403333299"/>
        <n v="0.43460246299999999"/>
        <n v="31.013892892200001"/>
        <n v="6.7799082366666596E-2"/>
        <n v="15.3703428759"/>
        <n v="0.23322026222070499"/>
        <n v="0.87812923409999999"/>
        <n v="1.8132970006352001"/>
        <n v="260.49234004750002"/>
        <n v="9.2987505273666606"/>
        <n v="48.644673857400001"/>
        <n v="0.3337626306"/>
        <n v="0.57517768579999995"/>
        <n v="0.39817246299999998"/>
        <n v="1.7515939313"/>
        <n v="0.75707088519999999"/>
        <n v="28.2613928922"/>
        <n v="0.22460409630737499"/>
        <n v="0.29635513610000003"/>
        <n v="0.49234058983908802"/>
        <n v="6.6725048100000003E-2"/>
        <n v="0.58147215906618999"/>
        <n v="2.2156900399999999E-2"/>
        <n v="5.8732415699999999E-2"/>
        <n v="0.58147263065083898"/>
        <n v="0.21599187252474"/>
        <n v="0.1843279427"/>
        <n v="0.1106205223401"/>
        <n v="0.2160793849"/>
        <n v="0.76113080842867997"/>
        <n v="7.0707842300000004E-2"/>
        <n v="1.1235031536"/>
        <n v="1.0559671362324601"/>
        <n v="156.31837203037"/>
        <n v="0.52430984926666602"/>
        <n v="0.27428388650000002"/>
        <n v="246.90976249350001"/>
        <n v="1.3643681207"/>
        <n v="0.43817313156666599"/>
        <n v="0.7193042341"/>
        <n v="0.13297737970000001"/>
        <n v="0.27912013060000002"/>
        <n v="0.70761923410000005"/>
        <n v="295.91016302700001"/>
        <n v="0.99055961439999995"/>
        <n v="0.27322713059999998"/>
        <n v="146.183737157"/>
        <n v="5.0779203735840002E-2"/>
        <n v="6.3215842300000005E-2"/>
        <n v="1233.8667500920001"/>
        <n v="1.0412995948999999"/>
        <n v="0.46092768579999999"/>
        <n v="0.1564949427"/>
        <n v="0.25857621209999998"/>
        <n v="138.433737157"/>
        <n v="0.47372355939999999"/>
        <n v="14.1387962579666"/>
        <n v="260.62016302699999"/>
        <n v="684.45140049329996"/>
        <n v="18.4703619231"/>
        <n v="2.3304211898333298"/>
        <n v="0.57901760049999995"/>
        <n v="0.3774199177"/>
        <n v="255.986742046133"/>
        <n v="0.41493783257244998"/>
        <n v="0.41468032183333298"/>
        <n v="6.0312276802015798"/>
        <n v="0.1948253476"/>
        <n v="0.40429898850000001"/>
        <n v="3.7010341047000002"/>
        <n v="0.91540372636543998"/>
        <n v="0.39729898850000001"/>
        <n v="2.75191139091628"/>
        <n v="0.4204315984"/>
        <n v="0.34589246489999997"/>
        <n v="6.6995132099999993E-2"/>
        <n v="2.1261445007000002"/>
        <n v="0.238025076947919"/>
        <n v="2.4599531543901501"/>
        <n v="0.35821909590716"/>
        <n v="9.4273119774999997E-2"/>
        <n v="0.37149898850000002"/>
        <n v="0.83029959490000005"/>
        <n v="0.70379362180000005"/>
        <n v="0.81829959490000004"/>
        <n v="0.1132651128"/>
        <n v="0.37541984926666599"/>
        <n v="10.0755522559"/>
        <n v="0.98494983498571398"/>
        <n v="0.16831347334499999"/>
        <n v="0.79632040189999997"/>
        <n v="89.6964669069"/>
        <n v="0.45636457489999999"/>
        <n v="0.50823423410000002"/>
        <n v="4.6902321278829297E-2"/>
        <n v="7.1643402041099993E-2"/>
        <n v="0.13468877940000001"/>
        <n v="4.9400450228333304"/>
        <n v="121.18936964860001"/>
        <n v="57.1730802509"/>
        <n v="1.1877685549999999"/>
        <n v="1.333244772"/>
        <n v="4.7897716895000002"/>
        <n v="1.1354023919"/>
        <n v="0.44101252349999998"/>
        <n v="0.11159740579999999"/>
        <n v="3.462924253355E-2"/>
        <n v="0.41560457490000002"/>
        <n v="4.6103283561666597"/>
        <n v="832.27366794080001"/>
        <n v="0.83202812069999998"/>
        <n v="0.60082470290610002"/>
        <n v="1.0090338291000001"/>
        <n v="1.654853525486"/>
        <n v="0.208532463"/>
        <n v="0.17060506519999999"/>
        <n v="9.6559583426333297"/>
        <n v="0.1305539198"/>
        <n v="0.1564571361"/>
        <n v="0.16929813060000001"/>
        <n v="0.89212393130000001"/>
        <n v="3.5152210763999998E-2"/>
        <n v="0.17864000999999999"/>
        <n v="74.1964669069"/>
        <n v="1.17539004E-2"/>
        <n v="3.1232415699999998E-2"/>
        <n v="0.13899306073333301"/>
        <n v="0.2247692188"/>
        <n v="7.1905868233333295E-2"/>
        <n v="0.3081542001"/>
        <n v="0.37098457489999997"/>
        <n v="5.3814714866255002"/>
        <n v="0.63477665549999995"/>
        <n v="0.28561682090000001"/>
        <n v="0.54615739350000003"/>
        <n v="2.3008315726260999"/>
        <n v="96.767413050260998"/>
        <n v="0.10967007820000001"/>
        <n v="1.3102944258107001"/>
        <n v="0.81446393130000005"/>
        <n v="2.6714499075575E-2"/>
        <n v="0.26928188159999999"/>
        <n v="0.12989820245"/>
        <n v="0.59837665549999997"/>
        <n v="0.2364474177"/>
        <n v="0.36087674561615002"/>
        <n v="8.3746099551705004"/>
        <n v="3.7494941895"/>
        <n v="1.7941097795000001"/>
        <n v="45.217349773499997"/>
        <n v="2.5539472258"/>
        <n v="0.35112760050000003"/>
        <n v="0.157024851475324"/>
        <n v="0.33702021853333303"/>
        <n v="11.0710619231"/>
        <n v="91.416119648600002"/>
        <n v="0.52017759922857099"/>
        <n v="1.7577797795000001"/>
        <n v="0.14343806519999999"/>
        <n v="1037.49729925255"/>
        <n v="0.2496989885"/>
        <n v="8.3206295912999995"/>
        <n v="0.32596457490000003"/>
        <n v="3.9268201607735"/>
        <n v="4.1599826907999997"/>
        <n v="0.75710893130000001"/>
        <n v="0.1076539198"/>
        <n v="0.4891908935"/>
        <n v="0.12751053130000001"/>
        <n v="1.1044098847999999"/>
        <n v="0.20958157250000001"/>
        <n v="8.0559163638955305"/>
        <n v="0.25694616536725501"/>
        <n v="0.20550257250000001"/>
        <n v="0.79089382909999995"/>
        <n v="0.44067164520000002"/>
        <n v="2.33468193873333"/>
        <n v="1.6087797795000001"/>
        <n v="139.3444087128"/>
        <n v="6.7285155698501894E-2"/>
        <n v="9.7471946733333301E-2"/>
        <n v="0.292448504450875"/>
        <n v="0.10912279301070001"/>
        <n v="0.37141812000000002"/>
        <n v="3.2804097351000001"/>
        <n v="1.4049818427"/>
        <n v="0.18979857250000001"/>
        <n v="17.139439218"/>
        <n v="0.33068805940497997"/>
        <n v="0.15742151030000001"/>
        <n v="0.4726361536"/>
        <n v="0.1015473476"/>
        <n v="2.9625216651000001"/>
        <n v="0.1117933084"/>
        <n v="0.12780701"/>
        <n v="1.1412148883377"/>
        <n v="1.3002718427"/>
        <n v="9.7390698261363803E-2"/>
        <n v="417.5421529143"/>
        <n v="0.98608470699999995"/>
        <n v="0.13010693818819999"/>
        <n v="53.067600784500002"/>
        <n v="0.14261360366666601"/>
        <n v="0.16716913820784501"/>
        <n v="0.1508559884"/>
        <n v="0.1539686405"/>
        <n v="6.4339295913000001"/>
        <n v="0.1094771306"/>
        <n v="6.1214250093000002"/>
        <n v="3.4466342172000002"/>
        <n v="0.15496522439999999"/>
        <n v="1.0261111659851201"/>
        <n v="0.5694022567"/>
        <n v="0.19833220009999999"/>
        <n v="0.80236966466391002"/>
        <n v="1.5698666612261001"/>
        <n v="0.55733121678789999"/>
        <n v="516.00561658690003"/>
        <n v="0.87058470700000001"/>
        <n v="0.461870571752659"/>
        <n v="18.2752566353"/>
        <n v="7.5002508614825006E-2"/>
        <n v="0.37463615360000002"/>
        <n v="0.12354451029999999"/>
        <n v="0.53806682370000003"/>
        <n v="5.0725995664000001"/>
        <n v="3.2324097351000001"/>
        <n v="0.55467804932891895"/>
        <n v="28.133080250900001"/>
        <n v="0.21868588520000001"/>
        <n v="17.186645863900001"/>
        <n v="4.1396562494999998"/>
        <n v="2.57116935400868"/>
        <n v="0.71222377349999999"/>
        <n v="9.4684920300000003E-2"/>
        <n v="43.007600784499999"/>
        <n v="0.166622451533885"/>
        <n v="0.1158635103"/>
        <n v="0.63476477279999999"/>
        <n v="0.38869491940000001"/>
        <n v="0.38651030272912001"/>
        <n v="2.4326838607000001"/>
        <n v="3.5468145368999999"/>
        <n v="0.1100885103"/>
        <n v="40.325008277933399"/>
        <n v="25.832278654709999"/>
        <n v="25.6730802509"/>
        <n v="2.3802838607000001"/>
        <n v="2.4054750695"/>
        <n v="26.9494166721"/>
        <n v="2.8707919025059998"/>
        <n v="0.45777743129999998"/>
        <n v="9.3620513090700005E-2"/>
        <n v="0.46864289164231998"/>
        <n v="7.8142094370026893E-2"/>
        <n v="0.49387281113074999"/>
        <n v="0.36669491939999999"/>
        <n v="30.875147967"/>
        <n v="0.24621812000000001"/>
        <n v="2.91223962666666E-2"/>
        <n v="0.2984630278"/>
        <n v="8.6461487066666606E-2"/>
        <n v="0.2979630278"/>
        <n v="0.10395524150539"/>
        <n v="0.70228470700000001"/>
        <n v="0.99477977949999996"/>
        <n v="2.6432290292"/>
        <n v="0.1407580017407"/>
        <n v="1.6920267446999999"/>
        <n v="0.100121734466666"/>
        <n v="0.37444208722507999"/>
        <n v="0.34927114534280002"/>
        <n v="0.42979393129999999"/>
        <n v="0.177285561345775"/>
        <n v="0.17882457490000001"/>
        <n v="2.4671864184330898"/>
        <n v="0.33552791939999999"/>
        <n v="2.5012695825546198"/>
        <n v="1275.0216116419999"/>
        <n v="2.6855729599999999E-2"/>
        <n v="7.8218586966666601E-2"/>
        <n v="3.7415593987571398"/>
        <n v="5.4330463631447501E-2"/>
        <n v="0.12451180219999999"/>
        <n v="0.30098640189999998"/>
        <n v="23.716083338766602"/>
        <n v="1.5800267447"/>
        <n v="70.379554324899999"/>
        <n v="0.41276682370000001"/>
        <n v="0.32402791939999998"/>
        <n v="2.9102958268000001"/>
        <n v="0.13851120010000001"/>
        <n v="0.13726120010000001"/>
        <n v="0.55473994016666595"/>
        <n v="9.6631955817337495E-2"/>
        <n v="85.689375837399993"/>
        <n v="0.12797638159999999"/>
        <n v="0.3947998237"/>
        <n v="5.4600456372349997E-2"/>
        <n v="9.7940759562814996"/>
        <n v="0.87047977949999999"/>
        <n v="21.133080250900001"/>
        <n v="0.1163748022"/>
        <n v="0.86444977950000002"/>
        <n v="5.4009017390505001"/>
        <n v="1.23573581732549"/>
        <n v="0.6819978565"/>
        <n v="0.28095142670000001"/>
        <n v="9.5499392180000005"/>
        <n v="0.12332537440000001"/>
        <n v="0.4263361906"/>
        <n v="0.52783527350000004"/>
        <n v="9.9681224400000004E-2"/>
        <n v="0.59664971122364996"/>
        <n v="2.2219790291999999"/>
        <n v="8.4739721819536498E-2"/>
        <n v="0.6656679646"/>
        <n v="0.263729093366666"/>
        <n v="0.44613822520000002"/>
        <n v="0.1080998022"/>
        <n v="5.001777057976E-2"/>
        <n v="9.8464905833333297E-2"/>
        <n v="60.969554324900002"/>
        <n v="0.51625668940000002"/>
        <n v="2.1079281070799301"/>
        <n v="19.006533296800001"/>
        <n v="0.1122989885"/>
        <n v="323.23561658689999"/>
        <n v="0.34573525669999999"/>
        <n v="9.14070627E-2"/>
        <n v="2.8151562495000002"/>
        <n v="5.4512622400000002E-2"/>
        <n v="4.2160705452"/>
        <n v="1.0925899656"/>
        <n v="1.30468347617615E-2"/>
        <n v="0.1080489885"/>
        <n v="0.1070769885"/>
        <n v="0.240958224"/>
        <n v="4.3670078199999997E-2"/>
        <n v="0.41216822520000002"/>
        <n v="0.1302860072"/>
        <n v="1.6846450694999999"/>
        <n v="0.233002746566666"/>
        <n v="8.80241077426E-2"/>
        <n v="0.35157836339999998"/>
        <n v="0.32223575669999999"/>
        <n v="0.35106074672912002"/>
        <n v="79.708805337699999"/>
        <n v="7.03712227E-2"/>
        <n v="0.56677785650000001"/>
        <n v="0.59442972296666596"/>
        <n v="0.35475319059999999"/>
        <n v="1.4987630357981201"/>
        <n v="0.2111895664"/>
        <n v="0.19061437179999999"/>
        <n v="0.22282040189999999"/>
        <n v="1.9553325739999999E-2"/>
        <n v="2.4805476007820002"/>
        <n v="0.29822220086673101"/>
        <n v="0.219254224"/>
        <n v="93.349233466100003"/>
        <n v="7.5242640499999999E-2"/>
        <n v="2.1507958268"/>
        <n v="2.17948120356666"/>
        <n v="1.3110216651"/>
        <n v="0.94033390367390002"/>
        <n v="7.7657062700000001E-2"/>
        <n v="0.9134351074"/>
        <n v="0.21432040190000001"/>
        <n v="2.1538145369000001"/>
        <n v="0.933273298933333"/>
        <n v="0.93117296890050005"/>
        <n v="2.7775995664000002"/>
        <n v="2977.62141079716"/>
        <n v="0.35548155853333302"/>
        <n v="0.1872135278"/>
        <n v="0.2076184267"/>
        <n v="0.56397404829999997"/>
        <n v="8.5090792053429995E-2"/>
        <n v="8.5066820237623103E-2"/>
        <n v="0.1363521986"/>
        <n v="0.198778224"/>
        <n v="11.7009784617"/>
        <n v="9.1933458638999994"/>
        <n v="0.62857699186666605"/>
        <n v="1.8051026056965001"/>
        <n v="2.2009626051072"/>
        <n v="0.266928245347615"/>
        <n v="11.2719784617"/>
        <n v="8.8587570000000001E-3"/>
        <n v="5.94545509E-2"/>
        <n v="1.5525890292"/>
        <n v="1.6109097350999999"/>
        <n v="1.4156964783603501E-2"/>
        <n v="3.6055625540080002E-2"/>
        <n v="21.727600784500002"/>
        <n v="4.186518923825"/>
        <n v="2.0818229161666602"/>
        <n v="1.63757296E-2"/>
        <n v="21.277600784499999"/>
        <n v="1.4860190292"/>
        <n v="0.1642990278"/>
        <n v="0.17914822399999999"/>
        <n v="0.113666400911934"/>
        <n v="8.3173566352999995"/>
        <n v="2.3643151527580999"/>
        <n v="0.74750403750000005"/>
        <n v="0.11877849159999999"/>
        <n v="0.16605056639999999"/>
        <n v="0.175513186013731"/>
        <n v="0.17363663997432899"/>
        <n v="0.16305056640000001"/>
        <n v="0.90189672014300004"/>
        <n v="0.75144722580000001"/>
        <n v="1.3957290292"/>
        <n v="15.620777433500001"/>
        <n v="0.15388002780000001"/>
        <n v="9.2203007200000006E-2"/>
        <n v="0.23506682370000001"/>
        <n v="0.1062810416"/>
        <n v="0.204867397404009"/>
        <n v="0.28221723952819999"/>
        <n v="0.22376174930000001"/>
        <n v="20.727623628700002"/>
        <n v="0.19157381970000001"/>
        <n v="5.6539640500000002E-2"/>
        <n v="0.68828498513957004"/>
        <n v="0.70576860539999997"/>
        <n v="1.5832561096"/>
        <n v="0.16069490049999999"/>
        <n v="0.42850704830000003"/>
        <n v="2.5672127600000001E-2"/>
        <n v="2.7986578200000001E-2"/>
        <n v="5.1628543587999998"/>
        <n v="6.6631988500000003E-2"/>
        <n v="6.9227248539299999E-2"/>
        <n v="2.3057265563999998"/>
        <n v="0.23888430969999999"/>
        <n v="17.017600784500001"/>
        <n v="5.7563493820999998"/>
        <n v="92.214038233799997"/>
        <n v="1.622622596"/>
        <n v="0.63333253989250904"/>
        <n v="0.79751362827815997"/>
        <n v="3.7520339600000001E-2"/>
        <n v="0.72915693010000004"/>
        <n v="5.5245192711018999E-2"/>
        <n v="0.43218288709269997"/>
        <n v="0.89308613449999996"/>
        <n v="0.93464506950000004"/>
        <n v="0.54609184770450003"/>
        <n v="0.57783860539999998"/>
        <n v="0.86578775350299997"/>
        <n v="4.7164874400000001E-2"/>
        <n v="0.1246534019"/>
        <n v="11.464912702399999"/>
        <n v="0.69507931369999998"/>
        <n v="0.79814117598000001"/>
        <n v="0.65793937706773997"/>
        <n v="8.781812E-2"/>
        <n v="0.77879613449999996"/>
        <n v="0.50268108582857096"/>
        <n v="625.09036075769995"/>
        <n v="0.34390932733117502"/>
        <n v="0.411063277"/>
        <n v="617.11036075770005"/>
        <n v="49.910310140699998"/>
        <n v="0.45101499690000002"/>
        <n v="0.79767281351027497"/>
        <n v="4.0898224400000002E-2"/>
        <n v="3.5349736999999999E-2"/>
        <n v="1.309619598348E-2"/>
        <n v="72.514038233799994"/>
        <n v="12.445549189499999"/>
        <n v="0.47147990835850001"/>
        <n v="0.95191550027884997"/>
        <n v="0.50963500849999999"/>
        <n v="1.3655995664"/>
        <n v="3.2795226542"/>
        <n v="3.6444133821854303E-2"/>
        <n v="0.1156510231"/>
        <n v="4.1345175184"/>
        <n v="0.60543136634285699"/>
        <n v="0.10878684112185"/>
        <n v="10.9185491895"/>
        <n v="0.38315749690000001"/>
        <n v="63.548784984986497"/>
        <n v="0.282001877592509"/>
        <n v="0.12829927499999999"/>
        <n v="0.2413819646"/>
        <n v="28.6383747171"/>
        <n v="9.2111224000000005E-2"/>
        <n v="9.1159223999999997E-2"/>
        <n v="2.8292306888050001E-2"/>
        <n v="0.35758599689999998"/>
        <n v="10.436793470449"/>
        <n v="0.26187421230000002"/>
        <n v="0.90616671752497502"/>
        <n v="0.96407907859999997"/>
        <n v="0.1197998237"/>
        <n v="0.115380275"/>
        <n v="9.9392982662009993E-2"/>
        <n v="0.2479462123"/>
        <n v="0.98944072620000001"/>
        <n v="0.20297016736666601"/>
        <n v="0.26863165979999998"/>
        <n v="0.32350361088175"/>
        <n v="8.1984492019050101E-2"/>
        <n v="0.32835403749999997"/>
        <n v="11.11550889634"/>
        <n v="5.0970698600000003E-2"/>
        <n v="49.772461111870001"/>
        <n v="10.524819623200001"/>
        <n v="0.32542086469999998"/>
        <n v="0.47219613449999998"/>
        <n v="0.17531096460000001"/>
        <n v="7.7932491895"/>
        <n v="11.971041704099999"/>
        <n v="1.689379433"/>
        <n v="8.8577823700000002E-2"/>
        <n v="6.3041259745477099E-2"/>
        <n v="1.0146362122999999"/>
        <n v="7.4039523100000004E-2"/>
        <n v="7.3651023100000004E-2"/>
        <n v="0.28113444535149501"/>
        <n v="6.9071606499999993E-2"/>
        <n v="0.25716641935873003"/>
        <n v="0.70084259599999998"/>
        <n v="8.2966823699999998E-2"/>
        <n v="4.426012E-2"/>
        <n v="78.021269654700006"/>
        <n v="0.24436860739999999"/>
        <n v="0.40121026954759098"/>
        <n v="0.22315699689999999"/>
        <n v="5.5717326762955002E-2"/>
        <n v="7.7535823700000006E-2"/>
        <n v="0.22101499690000001"/>
        <n v="0.84905583600000001"/>
        <n v="14.318563017200001"/>
        <n v="0.25367527070000001"/>
        <n v="4.9729127024000004"/>
        <n v="3.2855226541999998"/>
        <n v="0.2390208647"/>
        <n v="0.28691025339999998"/>
        <n v="0.66158310330000003"/>
        <n v="0.70791270240000004"/>
        <n v="0.23177687459999999"/>
        <n v="6.9233855605999997E-2"/>
        <n v="0.22354866148726901"/>
        <n v="7.1238196232000002"/>
        <n v="0.1581532507"/>
        <n v="0.58374415889742903"/>
        <n v="0.33627000350000003"/>
        <n v="0.58087033809815503"/>
        <n v="1.2931069128338499"/>
        <n v="0.54007907860000004"/>
        <n v="0.77477267341973999"/>
        <n v="3.2375226542000002"/>
        <n v="5.3397319489999999"/>
        <n v="0.21320487460000001"/>
        <n v="0.22628471908187001"/>
        <n v="6.5038196232000001"/>
        <n v="1.9317106984825001"/>
        <n v="5.4375333505673099E-2"/>
        <n v="7.9610417041000003"/>
        <n v="3.8344965381999998"/>
        <n v="0.37244643090000001"/>
        <n v="0.48810786322554001"/>
        <n v="28.614754344400001"/>
        <n v="0.127027590679512"/>
        <n v="14.468805337699999"/>
        <n v="1.1020088893651501"/>
        <n v="4.677331949"/>
        <n v="0.20224779148986899"/>
        <n v="4.5646054239739997E-2"/>
        <n v="0.65312503938305999"/>
        <n v="8.6263099043999993"/>
        <n v="2.1970907099999999E-2"/>
        <n v="0.40658106331648902"/>
        <n v="0.10285436718515099"/>
        <n v="33.411952914300002"/>
        <n v="1.0385187851"/>
        <n v="23.8534343444"/>
        <n v="1.5090275183999999"/>
        <n v="0.29995117238365998"/>
        <n v="3.9133419489999999"/>
        <n v="2.0384368294790001E-2"/>
        <n v="1.6935010668034201E-2"/>
        <n v="0.23422484930000001"/>
        <n v="3.5277356817999999"/>
        <n v="3.7299247470708501"/>
        <n v="17.811484612299999"/>
        <n v="0.71072038689999995"/>
        <n v="10.9038053377"/>
        <n v="3.3071572981398699E-2"/>
        <n v="3.1347330702799998E-2"/>
        <n v="0.10569826039999999"/>
        <n v="3.2457356817999998"/>
        <n v="2.0760226542"/>
        <n v="20.336496953533299"/>
        <n v="7.5667964599999998E-2"/>
        <n v="0.72488562019035996"/>
        <n v="3.4615596187333302"/>
        <n v="0.31017907859999999"/>
        <n v="0.994992518133333"/>
        <n v="0.60529192066602"/>
        <n v="0.14944625340000001"/>
        <n v="9.0589267834030007"/>
        <n v="0.49364283879999998"/>
        <n v="7.7220802672500005E-2"/>
        <n v="0.109037517237408"/>
        <n v="0.30538310330000001"/>
        <n v="0.14772909807079801"/>
        <n v="2.409998861764"/>
        <n v="0.49786093440000001"/>
        <n v="12.395993004165"/>
        <n v="2.3764181592111999"/>
        <n v="2.0074149348315"/>
        <n v="3.6878670049000002"/>
        <n v="2.375731949"/>
        <n v="5.4010630172000003"/>
        <n v="0.49969944784499998"/>
        <n v="14.897825214699999"/>
        <n v="0.14024533942504999"/>
        <n v="10.2343346123"/>
        <n v="3.6421640149000001"/>
        <n v="4.7973963505333304"/>
        <n v="3.5530147772366001"/>
        <n v="1.5673882986000001"/>
        <n v="3.3812681995332001"/>
        <n v="0.26830621230000001"/>
        <n v="0.1842611089"/>
        <n v="109.02889506059999"/>
        <n v="0.6442094317"/>
        <n v="0.60910336239999996"/>
        <n v="8.0874253399999999E-2"/>
        <n v="7.8543253399999999E-2"/>
        <n v="1.2742214369097999"/>
        <n v="63.026373632999999"/>
        <n v="1.9299304111"/>
        <n v="7.5236990780700001E-3"/>
        <n v="4.7670803105666604"/>
        <n v="2.3001246870471999"/>
        <n v="0.14741241193333299"/>
        <n v="1.3966459142259999"/>
        <n v="10.0878252147"/>
        <n v="0.14310385889999999"/>
        <n v="4.7628737279999998"/>
        <n v="0.52035539298510003"/>
        <n v="1.8001970049"/>
        <n v="3.1861361900000003E-2"/>
        <n v="0.20518176773333299"/>
        <n v="9.3302206330999997"/>
        <n v="3.4295673382"/>
        <n v="49.402558024199998"/>
        <n v="3.7596602042999998"/>
        <n v="0.29794109543016001"/>
        <n v="3.3674010802211001"/>
        <n v="4.2588200835836497E-2"/>
        <n v="3.2554302043000001"/>
        <n v="3.1799202043000001"/>
        <n v="0.26442011110000002"/>
        <n v="23.302615744000001"/>
        <n v="1102.4654097345399"/>
        <n v="119.8932971509"/>
        <n v="0.26723221660000002"/>
        <n v="3.7703978659000001"/>
        <n v="2.4929302042999999"/>
        <n v="2.9665966818"/>
        <n v="2.9426236533417498"/>
        <n v="0.25743228439999999"/>
        <n v="0.299319624323788"/>
        <n v="1.7268405998103999"/>
        <n v="0.27761807599999999"/>
        <n v="1.6873737280000001"/>
        <n v="2.7128978659"/>
        <n v="1.5902273382000001"/>
        <n v="0.25112952103969999"/>
        <n v="0.13816818480000001"/>
        <n v="3.2500847638599502"/>
        <n v="2.3759299102979998"/>
        <n v="596.0632668774"/>
        <n v="1.9615966817999999"/>
        <n v="2.0987042215071998"/>
        <n v="9.6816884765E-3"/>
        <n v="4.4947423473194997E-2"/>
        <n v="0.179043727922271"/>
        <n v="0.17706799949999999"/>
        <n v="2.84858885946731E-2"/>
        <n v="0.1723299995"/>
        <n v="18.674778484204001"/>
        <n v="5.7088067117780202E-2"/>
        <n v="1.7676424802999999"/>
        <n v="45.874471268699999"/>
        <n v="0.109234184656472"/>
        <n v="34.594471268699998"/>
        <n v="0.81234312880000004"/>
        <n v="0.1234817571515"/>
        <n v="3.7652499761999998"/>
        <n v="9.0322021000000002E-2"/>
        <n v="2.1177499761999998"/>
        <n v="0.457398722134155"/>
        <n v="0.45125530600000002"/>
        <n v="0.37904020006599998"/>
        <n v="0.90529659240000004"/>
        <n v="1.3360215947"/>
        <n v="0.69966757567619997"/>
        <n v="9.5756113399999995E-2"/>
        <n v="8.7856113400000005E-2"/>
        <n v="8.6606113400000004E-2"/>
      </sharedItems>
    </cacheField>
    <cacheField name="30% Rule" numFmtId="9">
      <sharedItems containsSemiMixedTypes="0" containsString="0" containsNumber="1" minValue="0.04" maxValue="0.3" count="59">
        <n v="8.6956521739130002E-2"/>
        <n v="0.25"/>
        <n v="9.0909090909089996E-2"/>
        <n v="4.3478260869559998E-2"/>
        <n v="0.17391304347826"/>
        <n v="0.22222222222221999"/>
        <n v="0.27272727272726999"/>
        <n v="0.19047619047618999"/>
        <n v="0.23529411764704999"/>
        <n v="0.11111111111110999"/>
        <n v="0.2"/>
        <n v="0.12"/>
        <n v="0.3"/>
        <n v="0.28571428571427998"/>
        <n v="0.28000000000000003"/>
        <n v="6.25E-2"/>
        <n v="0.1"/>
        <n v="0.125"/>
        <n v="4.5454545454540002E-2"/>
        <n v="0.14285714285713999"/>
        <n v="0.13043478260868999"/>
        <n v="0.10526315789472999"/>
        <n v="0.26666666666666"/>
        <n v="0.15789473684210001"/>
        <n v="0.08"/>
        <n v="0.16666666666666"/>
        <n v="0.21052631578947001"/>
        <n v="0.21739130434782"/>
        <n v="0.22727272727271999"/>
        <n v="0.13636363636363"/>
        <n v="0.1875"/>
        <n v="4.1666666666660003E-2"/>
        <n v="0.05"/>
        <n v="5.2631578947360001E-2"/>
        <n v="0.11764705882352"/>
        <n v="0.23809523809523001"/>
        <n v="0.18181818181817999"/>
        <n v="0.29166666666666002"/>
        <n v="4.7619047619039997E-2"/>
        <n v="7.1428571428569995E-2"/>
        <n v="7.6923076923070002E-2"/>
        <n v="0.21428571428571"/>
        <n v="9.5238095238090001E-2"/>
        <n v="5.5555555555550001E-2"/>
        <n v="8.3333333333329998E-2"/>
        <n v="0.13333333333333"/>
        <n v="0.27777777777777002"/>
        <n v="0.29411764705881999"/>
        <n v="0.17647058823528999"/>
        <n v="6.6666666666660004E-2"/>
        <n v="0.26315789473683998"/>
        <n v="0.23076923076923"/>
        <n v="0.04"/>
        <n v="0.15"/>
        <n v="0.15384615384615"/>
        <n v="0.26086956521739002"/>
        <n v="5.882352941176E-2"/>
        <n v="0.20833333333333001"/>
        <n v="0.16"/>
      </sharedItems>
    </cacheField>
    <cacheField name="Bulgaria 50% Units" numFmtId="0">
      <sharedItems containsSemiMixedTypes="0" containsString="0" containsNumber="1" containsInteger="1" minValue="1" maxValue="11906350" count="340">
        <n v="9528932"/>
        <n v="16616"/>
        <n v="3241440"/>
        <n v="5862300"/>
        <n v="3068985"/>
        <n v="9954"/>
        <n v="3822"/>
        <n v="1523816"/>
        <n v="599"/>
        <n v="3041"/>
        <n v="1781070"/>
        <n v="880"/>
        <n v="265328"/>
        <n v="5212630"/>
        <n v="4826550"/>
        <n v="2461"/>
        <n v="3776850"/>
        <n v="575274"/>
        <n v="12037"/>
        <n v="633"/>
        <n v="947070"/>
        <n v="6562"/>
        <n v="65000"/>
        <n v="737548"/>
        <n v="673904"/>
        <n v="188160"/>
        <n v="7833"/>
        <n v="1802752"/>
        <n v="93548"/>
        <n v="11906350"/>
        <n v="344"/>
        <n v="1020"/>
        <n v="363426"/>
        <n v="2858160"/>
        <n v="1638180"/>
        <n v="893430"/>
        <n v="669465"/>
        <n v="3217725"/>
        <n v="141480"/>
        <n v="15306"/>
        <n v="1256"/>
        <n v="230950"/>
        <n v="1516"/>
        <n v="1597"/>
        <n v="439935"/>
        <n v="983055"/>
        <n v="359044"/>
        <n v="782"/>
        <n v="1710"/>
        <n v="802740"/>
        <n v="1622580"/>
        <n v="372825"/>
        <n v="559048"/>
        <n v="1862"/>
        <n v="55635"/>
        <n v="1423377"/>
        <n v="1161"/>
        <n v="1145536"/>
        <n v="378308"/>
        <n v="79110"/>
        <n v="3578000"/>
        <n v="1005750"/>
        <n v="126840"/>
        <n v="24585"/>
        <n v="4662"/>
        <n v="388260"/>
        <n v="293025"/>
        <n v="981204"/>
        <n v="734150"/>
        <n v="363550"/>
        <n v="963800"/>
        <n v="1124190"/>
        <n v="1854885"/>
        <n v="2852290"/>
        <n v="177855"/>
        <n v="705855"/>
        <n v="146"/>
        <n v="172650"/>
        <n v="679140"/>
        <n v="11675"/>
        <n v="241"/>
        <n v="8904"/>
        <n v="70245"/>
        <n v="282030"/>
        <n v="432300"/>
        <n v="637"/>
        <n v="390550"/>
        <n v="26738"/>
        <n v="821190"/>
        <n v="42351"/>
        <n v="171025"/>
        <n v="2269280"/>
        <n v="70720"/>
        <n v="630560"/>
        <n v="60844"/>
        <n v="408947"/>
        <n v="1542036"/>
        <n v="201257"/>
        <n v="1246900"/>
        <n v="13890"/>
        <n v="170850"/>
        <n v="297360"/>
        <n v="1857135"/>
        <n v="1077"/>
        <n v="2281"/>
        <n v="108270"/>
        <n v="96235"/>
        <n v="111356"/>
        <n v="283620"/>
        <n v="1120084"/>
        <n v="3587580"/>
        <n v="143"/>
        <n v="195675"/>
        <n v="116172"/>
        <n v="681600"/>
        <n v="889550"/>
        <n v="493650"/>
        <n v="20293"/>
        <n v="46326"/>
        <n v="948650"/>
        <n v="3855300"/>
        <n v="381180"/>
        <n v="788490"/>
        <n v="2205"/>
        <n v="38870"/>
        <n v="188870"/>
        <n v="94"/>
        <n v="23165"/>
        <n v="749475"/>
        <n v="86460"/>
        <n v="449925"/>
        <n v="208477"/>
        <n v="39030"/>
        <n v="1310596"/>
        <n v="26139"/>
        <n v="4957"/>
        <n v="256637"/>
        <n v="537690"/>
        <n v="28015"/>
        <n v="736600"/>
        <n v="187"/>
        <n v="599400"/>
        <n v="1467"/>
        <n v="542196"/>
        <n v="459990"/>
        <n v="508500"/>
        <n v="491172"/>
        <n v="21285"/>
        <n v="468687"/>
        <n v="125370"/>
        <n v="88606"/>
        <n v="44520"/>
        <n v="135"/>
        <n v="146146"/>
        <n v="3690"/>
        <n v="123400"/>
        <n v="12942"/>
        <n v="20163"/>
        <n v="3699"/>
        <n v="15299"/>
        <n v="666495"/>
        <n v="96427"/>
        <n v="156105"/>
        <n v="16860"/>
        <n v="24305"/>
        <n v="2164"/>
        <n v="619600"/>
        <n v="1845"/>
        <n v="1944650"/>
        <n v="651885"/>
        <n v="20925"/>
        <n v="32427"/>
        <n v="546625"/>
        <n v="145936"/>
        <n v="300504"/>
        <n v="41"/>
        <n v="413835"/>
        <n v="725"/>
        <n v="17173"/>
        <n v="572"/>
        <n v="38825"/>
        <n v="169965"/>
        <n v="383610"/>
        <n v="110025"/>
        <n v="78180"/>
        <n v="67620"/>
        <n v="100408"/>
        <n v="85442"/>
        <n v="2318"/>
        <n v="472605"/>
        <n v="10170"/>
        <n v="172336"/>
        <n v="315165"/>
        <n v="175620"/>
        <n v="115065"/>
        <n v="504"/>
        <n v="566250"/>
        <n v="65870"/>
        <n v="25928"/>
        <n v="181870"/>
        <n v="404"/>
        <n v="40125"/>
        <n v="12"/>
        <n v="62460"/>
        <n v="2910"/>
        <n v="54100"/>
        <n v="18830"/>
        <n v="3677760"/>
        <n v="546900"/>
        <n v="2265950"/>
        <n v="7612"/>
        <n v="271320"/>
        <n v="40650"/>
        <n v="254331"/>
        <n v="1861"/>
        <n v="140580"/>
        <n v="126465"/>
        <n v="1349"/>
        <n v="17304"/>
        <n v="170310"/>
        <n v="1037500"/>
        <n v="5124"/>
        <n v="370380"/>
        <n v="10989"/>
        <n v="105196"/>
        <n v="4228"/>
        <n v="262"/>
        <n v="14785"/>
        <n v="37842"/>
        <n v="29855"/>
        <n v="632200"/>
        <n v="32466"/>
        <n v="425868"/>
        <n v="41400"/>
        <n v="1851"/>
        <n v="31122"/>
        <n v="39850"/>
        <n v="32"/>
        <n v="58142"/>
        <n v="48468"/>
        <n v="391"/>
        <n v="43036"/>
        <n v="1456400"/>
        <n v="1512"/>
        <n v="35115"/>
        <n v="5309"/>
        <n v="144555"/>
        <n v="4032"/>
        <n v="27510"/>
        <n v="153100"/>
        <n v="259"/>
        <n v="127530"/>
        <n v="567"/>
        <n v="16740"/>
        <n v="15410"/>
        <n v="14535"/>
        <n v="53205"/>
        <n v="164928"/>
        <n v="1200"/>
        <n v="37750"/>
        <n v="958"/>
        <n v="6524"/>
        <n v="10626"/>
        <n v="127"/>
        <n v="24405"/>
        <n v="11190"/>
        <n v="657"/>
        <n v="36420"/>
        <n v="2754"/>
        <n v="13450"/>
        <n v="12537"/>
        <n v="38452"/>
        <n v="53872"/>
        <n v="25117"/>
        <n v="2530"/>
        <n v="1520"/>
        <n v="142755"/>
        <n v="1974"/>
        <n v="20205"/>
        <n v="15192"/>
        <n v="790"/>
        <n v="304700"/>
        <n v="60760"/>
        <n v="6000"/>
        <n v="291350"/>
        <n v="345525"/>
        <n v="24845"/>
        <n v="1622"/>
        <n v="311"/>
        <n v="7740"/>
        <n v="49845"/>
        <n v="258"/>
        <n v="6682"/>
        <n v="1390"/>
        <n v="4711"/>
        <n v="8685"/>
        <n v="53396"/>
        <n v="7745"/>
        <n v="990"/>
        <n v="222"/>
        <n v="23040"/>
        <n v="870"/>
        <n v="1925"/>
        <n v="24"/>
        <n v="4051"/>
        <n v="4260"/>
        <n v="37"/>
        <n v="1204"/>
        <n v="479"/>
        <n v="432"/>
        <n v="3520"/>
        <n v="54240"/>
        <n v="168"/>
        <n v="435"/>
        <n v="30"/>
        <n v="392"/>
        <n v="30810"/>
        <n v="4680"/>
        <n v="52"/>
        <n v="1"/>
        <n v="9"/>
        <n v="3870"/>
        <n v="267"/>
        <n v="300"/>
        <n v="3210"/>
        <n v="2688"/>
        <n v="2700"/>
        <n v="196"/>
        <n v="11130"/>
        <n v="16657"/>
        <n v="20"/>
        <n v="6450"/>
        <n v="189"/>
        <n v="7"/>
        <n v="220"/>
        <n v="200"/>
        <n v="5"/>
        <n v="22"/>
        <n v="2"/>
        <n v="10"/>
      </sharedItems>
    </cacheField>
    <cacheField name="Bulgaria Export Opportunity Value" numFmtId="2">
      <sharedItems containsSemiMixedTypes="0" containsString="0" containsNumber="1" minValue="0.86606113399999995" maxValue="2761165.9134517" count="834">
        <n v="2761165.9134517"/>
        <n v="2405524.8412877698"/>
        <n v="2274279.1963119698"/>
        <n v="2270277.7199132601"/>
        <n v="2066702.5100795401"/>
        <n v="1969812.7854555701"/>
        <n v="1834323.0958287001"/>
        <n v="1791915.48539449"/>
        <n v="1730216.10351057"/>
        <n v="1638581.2140089001"/>
        <n v="1540443.83907954"/>
        <n v="1450769.9274221701"/>
        <n v="1265712.4274948901"/>
        <n v="1178825.51865954"/>
        <n v="1060310.02598423"/>
        <n v="932280.00351057097"/>
        <n v="867904.83910280105"/>
        <n v="860965.89924179995"/>
        <n v="853896.17637037195"/>
        <n v="848201.673825284"/>
        <n v="831912.49047326401"/>
        <n v="824004.08700890199"/>
        <n v="802797.888044202"/>
        <n v="800061.24598423403"/>
        <n v="793699.96991128998"/>
        <n v="771779.26022254897"/>
        <n v="758606.856370372"/>
        <n v="736967.94134179503"/>
        <n v="734370.22902868595"/>
        <n v="720675.19051771599"/>
        <n v="700741.96467807097"/>
        <n v="699741.97366217698"/>
        <n v="693083.30136710696"/>
        <n v="682435.23344217695"/>
        <n v="667465.07602645096"/>
        <n v="650185.67700360995"/>
        <n v="648791.87069609098"/>
        <n v="639077.518107243"/>
        <n v="633377.75570940296"/>
        <n v="629781.69208499999"/>
        <n v="615322.99146319798"/>
        <n v="603878.99256143696"/>
        <n v="602829.847167289"/>
        <n v="595739.76420940296"/>
        <n v="589858.17772211402"/>
        <n v="583575.03144550405"/>
        <n v="582746.94552460196"/>
        <n v="578061.13452977396"/>
        <n v="574313.20634179504"/>
        <n v="568827.58918639505"/>
        <n v="566489.29356098606"/>
        <n v="556096.74015326402"/>
        <n v="553702.64996444096"/>
        <n v="534066.173804441"/>
        <n v="529697.77712418803"/>
        <n v="528741.86605332606"/>
        <n v="527655.15988008003"/>
        <n v="518366.59909703903"/>
        <n v="511573.98523971799"/>
        <n v="505391.605923275"/>
        <n v="493933.17788312898"/>
        <n v="486131.69208499999"/>
        <n v="485398.12172418798"/>
        <n v="471014.26418724301"/>
        <n v="469034.90543211001"/>
        <n v="458624.99897120002"/>
        <n v="454201.66062892001"/>
        <n v="452294.50173891202"/>
        <n v="449722.61873244098"/>
        <n v="446939.95985186199"/>
        <n v="422104.10418710398"/>
        <n v="417494.97745849402"/>
        <n v="412809.747486273"/>
        <n v="405223.53545268002"/>
        <n v="395928.39303710702"/>
        <n v="389984.97129554697"/>
        <n v="384951.148058525"/>
        <n v="383489.05262312898"/>
        <n v="383226.116761129"/>
        <n v="381498.43286221899"/>
        <n v="379259.38420940301"/>
        <n v="372290.55611379503"/>
        <n v="371909.94420940301"/>
        <n v="365959.94555389503"/>
        <n v="359559.81386919197"/>
        <n v="359131.43481399998"/>
        <n v="358668.11583085998"/>
        <n v="355037.73598639498"/>
        <n v="352845.26619245001"/>
        <n v="345098.103660441"/>
        <n v="339853.20149066101"/>
        <n v="338727.028058525"/>
        <n v="336445.22507703101"/>
        <n v="336374.05386919202"/>
        <n v="335503.13625364698"/>
        <n v="324612.74693000503"/>
        <n v="324558.29286528402"/>
        <n v="324449.46376991703"/>
        <n v="323300.041354927"/>
        <n v="319053.35923169402"/>
        <n v="315118.79584760702"/>
        <n v="311549.75908694399"/>
        <n v="307937.76943977299"/>
        <n v="305139.71819307603"/>
        <n v="302999.319071732"/>
        <n v="301254.06702807202"/>
        <n v="298558.82683694398"/>
        <n v="294382.752379107"/>
        <n v="285082.83296163898"/>
        <n v="274149.44663644099"/>
        <n v="273756.64205284498"/>
        <n v="270340.21829522401"/>
        <n v="268732.24238864402"/>
        <n v="266866.37748627301"/>
        <n v="263479.83700748201"/>
        <n v="260743.279578246"/>
        <n v="260620.658006488"/>
        <n v="258761.81681255301"/>
        <n v="257255.192385284"/>
        <n v="255701.17386919199"/>
        <n v="249077.50826314199"/>
        <n v="248792.88327554299"/>
        <n v="248546.126580704"/>
        <n v="247447.071271105"/>
        <n v="245209.99207077001"/>
        <n v="242963.63773522401"/>
        <n v="242931.823024602"/>
        <n v="242585.11670793299"/>
        <n v="235258.468058525"/>
        <n v="234561.27872847399"/>
        <n v="232992.27342528399"/>
        <n v="229998.59156056901"/>
        <n v="229233.2592418"/>
        <n v="228609.78171530901"/>
        <n v="226781.469523198"/>
        <n v="224923.97181186199"/>
        <n v="223318.488288708"/>
        <n v="222597.51909522401"/>
        <n v="222172.17424609201"/>
        <n v="221840.69613572999"/>
        <n v="221371.49052460201"/>
        <n v="220382.43771318099"/>
        <n v="217569.12316781501"/>
        <n v="216597.85739085899"/>
        <n v="216285.239913264"/>
        <n v="211394.20342851299"/>
        <n v="211131.59724237199"/>
        <n v="210144.58337460001"/>
        <n v="208774.25919939901"/>
        <n v="208172.966739344"/>
        <n v="207219.62990391301"/>
        <n v="205188.34758081599"/>
        <n v="204642.303057243"/>
        <n v="201949.31513876401"/>
        <n v="201679.27151386699"/>
        <n v="199820.653383528"/>
        <n v="198690.7763535"/>
        <n v="196335.875270144"/>
        <n v="195475.819552845"/>
        <n v="193604.652705457"/>
        <n v="193083.43426991699"/>
        <n v="193030.80171663599"/>
        <n v="192767.696635781"/>
        <n v="190851.55382528401"/>
        <n v="189276.943785246"/>
        <n v="188100.172491862"/>
        <n v="187751.19614528399"/>
        <n v="187311.13319609099"/>
        <n v="186383.697045504"/>
        <n v="184128.85621986201"/>
        <n v="183606.77386919199"/>
        <n v="181687.990966835"/>
        <n v="180309.91483386699"/>
        <n v="180144.54551343201"/>
        <n v="179780.375059485"/>
        <n v="178959.78328870799"/>
        <n v="175930.049633913"/>
        <n v="175609.44868559399"/>
        <n v="173872.77386919199"/>
        <n v="172163.458298504"/>
        <n v="165070.44631176"/>
        <n v="164972.56319609101"/>
        <n v="164952.78751888499"/>
        <n v="164460.10256328201"/>
        <n v="163700.436479842"/>
        <n v="163300.33386901501"/>
        <n v="163158.63042171"/>
        <n v="163063.554683386"/>
        <n v="162053.97051116999"/>
        <n v="161953.39969200801"/>
        <n v="161262.965713229"/>
        <n v="159988.62719564399"/>
        <n v="157898.96995867501"/>
        <n v="156742.49536814899"/>
        <n v="156556.922301649"/>
        <n v="155165.119958675"/>
        <n v="153102.59023362701"/>
        <n v="152847.90759831999"/>
        <n v="152170.20154578099"/>
        <n v="152030.71337188801"/>
        <n v="150360.93908950401"/>
        <n v="150089.09252028001"/>
        <n v="149673.38972571399"/>
        <n v="146492.62461394499"/>
        <n v="145372.54452536101"/>
        <n v="145088.929958675"/>
        <n v="143351.225059485"/>
        <n v="141643.39294260199"/>
        <n v="141279.42505948499"/>
        <n v="141230.26915032"/>
        <n v="139965.905302845"/>
        <n v="139949.42083445101"/>
        <n v="139350.70265377799"/>
        <n v="138217.34117617999"/>
        <n v="136051.34066461501"/>
        <n v="135979.84383085999"/>
        <n v="135704.56999226401"/>
        <n v="134848.772865284"/>
        <n v="134054.33858629799"/>
        <n v="133051.46944959799"/>
        <n v="132157.16910239699"/>
        <n v="132086.923820517"/>
        <n v="130520.951111542"/>
        <n v="130411.796052302"/>
        <n v="128599.70144985001"/>
        <n v="128304.81063342"/>
        <n v="128068.915433851"/>
        <n v="126433.86875241601"/>
        <n v="125079.97191507"/>
        <n v="124998.468678087"/>
        <n v="124235.177928513"/>
        <n v="123584.17639226399"/>
        <n v="123270.959587184"/>
        <n v="119015.13451553399"/>
        <n v="117715.33851663599"/>
        <n v="117566.37374115099"/>
        <n v="117221.47799420499"/>
        <n v="117031.24132237"/>
        <n v="116579.656375224"/>
        <n v="116284.41244032"/>
        <n v="116228.770570277"/>
        <n v="116134.23935809"/>
        <n v="114863.00646781499"/>
        <n v="114090.687403862"/>
        <n v="113156.999446092"/>
        <n v="113110.14738059101"/>
        <n v="112643.24470559999"/>
        <n v="112481.84383086"/>
        <n v="112002.117646372"/>
        <n v="111749.5833746"/>
        <n v="111575.28957307601"/>
        <n v="110957.32486062001"/>
        <n v="110881.43742705599"/>
        <n v="110640.916620704"/>
        <n v="110315.97319226401"/>
        <n v="109206.200878091"/>
        <n v="108562.677506887"/>
        <n v="108051.128281037"/>
        <n v="106869.347973112"/>
        <n v="106588.32343347601"/>
        <n v="104218.503855131"/>
        <n v="104038.51968442999"/>
        <n v="103657.39202588399"/>
        <n v="103306.60504609199"/>
        <n v="102992.408286064"/>
        <n v="102644.867628288"/>
        <n v="102423.4336498"/>
        <n v="102337.36750688701"/>
        <n v="102216.21867171"/>
        <n v="101778.068566122"/>
        <n v="100805.180030387"/>
        <n v="100253.975638851"/>
        <n v="99815.297582482497"/>
        <n v="99704.256250567501"/>
        <n v="99271.928666845997"/>
        <n v="99028.517169015002"/>
        <n v="99013.590346280296"/>
        <n v="98755.349535729998"/>
        <n v="98576.735363282394"/>
        <n v="98455.160861542201"/>
        <n v="98245.943166300203"/>
        <n v="97794.078032482503"/>
        <n v="97767.38524032"/>
        <n v="97524.746129740306"/>
        <n v="97519.939958674993"/>
        <n v="97143.350478427499"/>
        <n v="96928.825992263999"/>
        <n v="96540.873652616501"/>
        <n v="96365.999032381995"/>
        <n v="96031.696846092003"/>
        <n v="95763.544358090003"/>
        <n v="95722.428085612497"/>
        <n v="95565.955446067499"/>
        <n v="95487.278639808006"/>
        <n v="94295.989007062497"/>
        <n v="94052.823548480301"/>
        <n v="93380.917094760007"/>
        <n v="92460.744932062502"/>
        <n v="91879.717914205205"/>
        <n v="91869.9025763604"/>
        <n v="91122.636068762004"/>
        <n v="89504.463032482498"/>
        <n v="88762.388350053603"/>
        <n v="88183.655917833807"/>
        <n v="87084.361369962004"/>
        <n v="86962.487283512106"/>
        <n v="86042.231061006794"/>
        <n v="85779.014813999995"/>
        <n v="85746.630065778896"/>
        <n v="85484.715237238794"/>
        <n v="85395.122732062504"/>
        <n v="84960.200203625995"/>
        <n v="84866.791501515807"/>
        <n v="84643.971873207003"/>
        <n v="84060.703098528"/>
        <n v="83389.666375643996"/>
        <n v="82995.044447776498"/>
        <n v="82346.950967440003"/>
        <n v="80589.988225599998"/>
        <n v="80164.639831281704"/>
        <n v="79113.739997238794"/>
        <n v="78179.409122327095"/>
        <n v="78080.3825949741"/>
        <n v="78009.161170770007"/>
        <n v="77986.098750007004"/>
        <n v="77850.170350861503"/>
        <n v="77324.525453651993"/>
        <n v="76896.131884226605"/>
        <n v="76710.270101400005"/>
        <n v="75625.085091665998"/>
        <n v="75116.127978427496"/>
        <n v="73777.0762198624"/>
        <n v="73683.592836944095"/>
        <n v="73361.609313102002"/>
        <n v="72630.186128362795"/>
        <n v="72079.178854624697"/>
        <n v="71385.960922479004"/>
        <n v="71209.986452704397"/>
        <n v="71094.766507210399"/>
        <n v="69890.463757785896"/>
        <n v="69872.614648699004"/>
        <n v="69660.758239231494"/>
        <n v="68871.956170770005"/>
        <n v="67500.536579364096"/>
        <n v="67435.696984256996"/>
        <n v="67009.4912717431"/>
        <n v="66630.913098528006"/>
        <n v="66428.647743206995"/>
        <n v="66397.446044580007"/>
        <n v="65649.583588348803"/>
        <n v="65175.077488821298"/>
        <n v="64438.058346639198"/>
        <n v="64171.556052302898"/>
        <n v="64080.431510729999"/>
        <n v="63573.403050566099"/>
        <n v="63332.600961100499"/>
        <n v="63212.1985683034"/>
        <n v="63107.299674741"/>
        <n v="63107.025955348501"/>
        <n v="63092.150350861499"/>
        <n v="63034.606394880902"/>
        <n v="62298.650853207"/>
        <n v="61208.462746785597"/>
        <n v="60677.220392937001"/>
        <n v="60336.190807529303"/>
        <n v="59807.532715309499"/>
        <n v="59799.293092134001"/>
        <n v="59193.491103207001"/>
        <n v="59156.787143728303"/>
        <n v="58923.427611393498"/>
        <n v="58560.296052302903"/>
        <n v="58519.278715309498"/>
        <n v="58465.071564197497"/>
        <n v="58318.5376784244"/>
        <n v="58256.980077554203"/>
        <n v="58064.489386091998"/>
        <n v="58007.269910997697"/>
        <n v="57830.532828662203"/>
        <n v="57559.466712961803"/>
        <n v="57374.192214681403"/>
        <n v="57242.910392937003"/>
        <n v="56964.647999114997"/>
        <n v="56864.074814"/>
        <n v="56632.867899973302"/>
        <n v="56370.712060585996"/>
        <n v="56362.946496454002"/>
        <n v="56276.277060585999"/>
        <n v="55895.693805033297"/>
        <n v="55557.743170770002"/>
        <n v="55344.573032482498"/>
        <n v="55309.567436010002"/>
        <n v="54973.037579830299"/>
        <n v="54867.351250386899"/>
        <n v="54729.043102841599"/>
        <n v="54644.580441279402"/>
        <n v="54522.972143737701"/>
        <n v="54515.062246091999"/>
        <n v="53275.020326650701"/>
        <n v="53175.275592263999"/>
        <n v="52514.062916348303"/>
        <n v="52377.585857937003"/>
        <n v="52339.066014955497"/>
        <n v="52275.886077322"/>
        <n v="52224.994566640002"/>
        <n v="52132.297120348499"/>
        <n v="51970.260048736702"/>
        <n v="51540.594323972597"/>
        <n v="51527.341663437001"/>
        <n v="51423.526764615002"/>
        <n v="51321.604345091"/>
        <n v="51235.527250386898"/>
        <n v="51025.176885552501"/>
        <n v="50935.426044580003"/>
        <n v="50582.378357936999"/>
        <n v="49978.5102336364"/>
        <n v="49731.6153287044"/>
        <n v="49282.8103287044"/>
        <n v="49153.287138407599"/>
        <n v="49137.349533116103"/>
        <n v="49014.322978992801"/>
        <n v="48782.037138287997"/>
        <n v="48718.298244580001"/>
        <n v="48569.8359660239"/>
        <n v="48549.234515287397"/>
        <n v="48429.142532482503"/>
        <n v="48204.556052302898"/>
        <n v="48159.966268436998"/>
        <n v="48093.663482482501"/>
        <n v="48089.629084505599"/>
        <n v="47977.443107662199"/>
        <n v="47906.939429842503"/>
        <n v="47751.909239065499"/>
        <n v="47339.048703626002"/>
        <n v="47308.846873584"/>
        <n v="46907.639370764999"/>
        <n v="46769.372243741003"/>
        <n v="46719.294020362802"/>
        <n v="46646.074423464903"/>
        <n v="46494.911186010002"/>
        <n v="45563.701025146598"/>
        <n v="45012.467766251997"/>
        <n v="44824.715354065498"/>
        <n v="44795.846915881601"/>
        <n v="44735.481643437"/>
        <n v="44493.307819225498"/>
        <n v="44301.822757062502"/>
        <n v="44202.926885552501"/>
        <n v="44110.004055714802"/>
        <n v="44108.395640647599"/>
        <n v="44057.144181982403"/>
        <n v="43858.369958675001"/>
        <n v="43636.808239231497"/>
        <n v="43344.829132478997"/>
        <n v="43199.434867333497"/>
        <n v="43069.075461100503"/>
        <n v="42982.657636176002"/>
        <n v="42877.437444684001"/>
        <n v="42419.80541442"/>
        <n v="42290.5320701643"/>
        <n v="42198.532458674999"/>
        <n v="41818.917858674999"/>
        <n v="41525.776491263998"/>
        <n v="41427.619684429999"/>
        <n v="41384.987155881601"/>
        <n v="41061.589459187999"/>
        <n v="40945.298414197503"/>
        <n v="40919.942352038001"/>
        <n v="40490.209320518501"/>
        <n v="40454.364384621003"/>
        <n v="40398.696817479002"/>
        <n v="40394.804822386199"/>
        <n v="40173.237890200799"/>
        <n v="39847.704853875002"/>
        <n v="39813.3105298425"/>
        <n v="39155.0858518143"/>
        <n v="39031.719795764999"/>
        <n v="38859.927992173703"/>
        <n v="38409.046441168"/>
        <n v="38362.476625352603"/>
        <n v="38068.865664614998"/>
        <n v="38024.374900290997"/>
        <n v="37949.8977443638"/>
        <n v="37826.503957936096"/>
        <n v="37785.395947263998"/>
        <n v="37713.0903203044"/>
        <n v="36957.078219666"/>
        <n v="36935.616733636401"/>
        <n v="36746.053092134003"/>
        <n v="36728.271947776499"/>
        <n v="36701.232260392302"/>
        <n v="36701.116117333499"/>
        <n v="36651.583684425001"/>
        <n v="36616.640664614999"/>
        <n v="36313.313092133998"/>
        <n v="36234.335831086602"/>
        <n v="36152.790517561902"/>
        <n v="35947.693588348797"/>
        <n v="35731.456929565997"/>
        <n v="35693.1923292149"/>
        <n v="35359.018995585997"/>
        <n v="35287.8658940655"/>
        <n v="35225.819056818"/>
        <n v="35213.547929431203"/>
        <n v="35203.627553036698"/>
        <n v="34993.019192108201"/>
        <n v="34256.644011263998"/>
        <n v="34049.847323547001"/>
        <n v="34006.186350566102"/>
        <n v="34006.015259986598"/>
        <n v="33990.082065265102"/>
        <n v="33672.526895534997"/>
        <n v="33464.794119230399"/>
        <n v="32801.457323547002"/>
        <n v="32580.382144319999"/>
        <n v="32515.69388721"/>
        <n v="32487.925436009999"/>
        <n v="32480.7729888213"/>
        <n v="32078.974351406399"/>
        <n v="32073.2816991781"/>
        <n v="31874.3903508615"/>
        <n v="31867.782048155899"/>
        <n v="31849.8087944338"/>
        <n v="31845.062566640001"/>
        <n v="31214.240350861499"/>
        <n v="31094.948186009999"/>
        <n v="31031.157380585999"/>
        <n v="30873.688331263998"/>
        <n v="30839.9678954261"/>
        <n v="30691.045984257002"/>
        <n v="30598.966706995299"/>
        <n v="30386.039124374998"/>
        <n v="30209.052547119602"/>
        <n v="30199.616511167998"/>
        <n v="29986.4278304459"/>
        <n v="29923.843986616001"/>
        <n v="29654.006511168001"/>
        <n v="29245.804944077001"/>
        <n v="29208.753666846002"/>
        <n v="29205.629936009998"/>
        <n v="29070.2668037435"/>
        <n v="29063.320850585998"/>
        <n v="29059.160764188"/>
        <n v="29007.246044579999"/>
        <n v="28836.172206912001"/>
        <n v="28800.2587270556"/>
        <n v="28336.868586547502"/>
        <n v="28298.029625224499"/>
        <n v="27961.5642751163"/>
        <n v="27957.516951739199"/>
        <n v="27770.688303666"/>
        <n v="27617.435028725198"/>
        <n v="27546.148668762002"/>
        <n v="27396.663720518402"/>
        <n v="27367.948504155"/>
        <n v="26764.550236817999"/>
        <n v="26634.832385000002"/>
        <n v="26549.467409429999"/>
        <n v="26454.465734491201"/>
        <n v="26023.123108675001"/>
        <n v="25640.388313985899"/>
        <n v="25337.629128279601"/>
        <n v="25129.673843201199"/>
        <n v="24964.820350861501"/>
        <n v="24337.8451875188"/>
        <n v="24160.078017255601"/>
        <n v="23990.475081860001"/>
        <n v="23966.569974612299"/>
        <n v="23809.769372244398"/>
        <n v="23720.358695120001"/>
        <n v="23672.808892626599"/>
        <n v="23527.159729456202"/>
        <n v="23381.094191715001"/>
        <n v="23155.937295315998"/>
        <n v="22716.548414197499"/>
        <n v="22608.202494966299"/>
        <n v="22553.040768761999"/>
        <n v="22448.144872825698"/>
        <n v="22105.563487912801"/>
        <n v="21297.033714615001"/>
        <n v="21221.553412142399"/>
        <n v="20751.5929105135"/>
        <n v="20694.204410809401"/>
        <n v="20476.389293102198"/>
        <n v="20281.594814"/>
        <n v="20192.626175316"/>
        <n v="20031.841270268498"/>
        <n v="20002.891544246399"/>
        <n v="19995.5761096891"/>
        <n v="19923.414909636002"/>
        <n v="19747.531544246402"/>
        <n v="19514.9312650137"/>
        <n v="19409.8814065884"/>
        <n v="19387.437732367202"/>
        <n v="19168.466099362799"/>
        <n v="19166.486002451999"/>
        <n v="19073.299830340198"/>
        <n v="18998.678017255599"/>
        <n v="18817.670374524001"/>
        <n v="18788.474348086202"/>
        <n v="17924.5688702507"/>
        <n v="17895.833323477498"/>
        <n v="17673.589588348801"/>
        <n v="17410.9857711478"/>
        <n v="17080.891748563401"/>
        <n v="16717.933644220499"/>
        <n v="16670.3746341888"/>
        <n v="16655.416888092001"/>
        <n v="16655.2653757552"/>
        <n v="16508.846374524001"/>
        <n v="16489.5660365884"/>
        <n v="16459.135311111499"/>
        <n v="16396.1531669836"/>
        <n v="16362.006540750001"/>
        <n v="16322.248446252001"/>
        <n v="16237.9584645957"/>
        <n v="15874.079899263999"/>
        <n v="15710.016027264001"/>
        <n v="15473.062637074499"/>
        <n v="15389.070962588399"/>
        <n v="15310.7760211486"/>
        <n v="15225.8904515466"/>
        <n v="15169.230851368"/>
        <n v="14856.458601226001"/>
        <n v="14783.298244580001"/>
        <n v="14714.446470749999"/>
        <n v="14505.014317763"/>
        <n v="14416.0886755466"/>
        <n v="14381.520955317001"/>
        <n v="14354.0502361706"/>
        <n v="14292.547459658999"/>
        <n v="13922.3013979069"/>
        <n v="13521.5382997179"/>
        <n v="13347.591624375"/>
        <n v="13338.610675608001"/>
        <n v="13080.967176608199"/>
        <n v="13040.384811309899"/>
        <n v="12629.783547839999"/>
        <n v="12284.637642424999"/>
        <n v="12243.101375316"/>
        <n v="11854.527426252"/>
        <n v="11783.392774524"/>
        <n v="11468.2579525278"/>
        <n v="11021.511420892"/>
        <n v="10930.503444579999"/>
        <n v="10864.278539496499"/>
        <n v="10781.5243918998"/>
        <n v="10702.7832617205"/>
        <n v="10646.623644220501"/>
        <n v="10638.6896809912"/>
        <n v="10574.86295515"/>
        <n v="10453.8149469323"/>
        <n v="10361.957781859999"/>
        <n v="10238.106044579999"/>
        <n v="10221.874714"/>
        <n v="9908.7012461469003"/>
        <n v="9805.2903719250007"/>
        <n v="9791.5366283089697"/>
        <n v="9603.7845185883998"/>
        <n v="9602.1012250206095"/>
        <n v="9567.9206445799991"/>
        <n v="9511.6014065883992"/>
        <n v="9500.9348048400007"/>
        <n v="9407.2959023004005"/>
        <n v="9238.8533588940008"/>
        <n v="9204.8614121423998"/>
        <n v="9048.3293896668001"/>
        <n v="9023.0376424250007"/>
        <n v="8929.2209063148002"/>
        <n v="8898.2927393850005"/>
        <n v="8875.1015499887999"/>
        <n v="8770.9004886132007"/>
        <n v="8755.6595492127908"/>
        <n v="8595.8931315084701"/>
        <n v="8548.5835478400004"/>
        <n v="8520.0319217104006"/>
        <n v="8484.7213495741307"/>
        <n v="8446.0936779094991"/>
        <n v="8442.9503642566797"/>
        <n v="8436.2294993280793"/>
        <n v="8322.6186012260005"/>
        <n v="8232.7344277581706"/>
        <n v="8190.9323151259996"/>
        <n v="8116.3925624800004"/>
        <n v="8068.0988646132"/>
        <n v="7945.9879105598902"/>
        <n v="7804.5835478400004"/>
        <n v="7788.6575362814401"/>
        <n v="7762.3507346023598"/>
        <n v="7626.6779525277998"/>
        <n v="7569.2961664067998"/>
        <n v="7525.2801363344997"/>
        <n v="7415.3346581224096"/>
        <n v="7411.2213751995996"/>
        <n v="7385.6381772881896"/>
        <n v="7292.2778902008004"/>
        <n v="7189.5059942182397"/>
        <n v="7109.5445624800004"/>
        <n v="7101.9311981667497"/>
        <n v="6988.4109041041902"/>
        <n v="6940.1066684844"/>
        <n v="6814.7848244759998"/>
        <n v="6694.5353933699998"/>
        <n v="6265.4141857070999"/>
        <n v="6249.4313501697698"/>
        <n v="6248.0351949740998"/>
        <n v="6231.1127106000004"/>
        <n v="6178.0394951996004"/>
        <n v="6084.3989541888004"/>
        <n v="6060.5134380118598"/>
        <n v="5948.2797624799996"/>
        <n v="5938.9857026870704"/>
        <n v="5851.4695610725303"/>
        <n v="5819.3163808585005"/>
        <n v="5721.9872758796"/>
        <n v="5669.48561554769"/>
        <n v="5539.3717144252996"/>
        <n v="5500.9757946059999"/>
        <n v="5495.5178902008001"/>
        <n v="5454.4283886761305"/>
        <n v="5355.6914505733803"/>
        <n v="5268.5297896379998"/>
        <n v="5264.5832758795996"/>
        <n v="5252.3373151260002"/>
        <n v="5246.8162140116001"/>
        <n v="5116.6677662519996"/>
        <n v="4843.6857141119899"/>
        <n v="4811.56787003933"/>
        <n v="4779.8596012260004"/>
        <n v="4687.4097529261298"/>
        <n v="4684.9594659550003"/>
        <n v="4651.0662983148004"/>
        <n v="4565.6990988351099"/>
        <n v="4287.2880549780002"/>
        <n v="4123.2819795008099"/>
        <n v="4116.1662757121503"/>
        <n v="4107.4027393850001"/>
        <n v="4064.0274879276499"/>
        <n v="3909.01815378121"/>
        <n v="3855.9329369279999"/>
        <n v="3855.1538242953202"/>
        <n v="3854.5502542405702"/>
        <n v="3715.72504437311"/>
        <n v="3650.9883348510002"/>
        <n v="3611.1125624800002"/>
        <n v="3548.4984023003999"/>
        <n v="3338.9917105002901"/>
        <n v="3307.3171976633998"/>
        <n v="3231.2526203531502"/>
        <n v="3182.8780644253002"/>
        <n v="3168.6826929630001"/>
        <n v="3151.8894023004"/>
        <n v="3091.1228561958401"/>
        <n v="3017.2224748049998"/>
        <n v="2941.70333359389"/>
        <n v="2851.0218118998"/>
        <n v="2799.2947664088001"/>
        <n v="2616.6934814544002"/>
        <n v="2609.6924078166999"/>
        <n v="2594.7803238239999"/>
        <n v="2516.9685143147999"/>
        <n v="2444.4231323148001"/>
        <n v="2358.5838797200399"/>
        <n v="2331.9758244210002"/>
        <n v="2323.6362149644001"/>
        <n v="2292.47110908793"/>
        <n v="2283.4314687614301"/>
        <n v="2277.1234401767301"/>
        <n v="2271.6252678926699"/>
        <n v="2265.3596728745702"/>
        <n v="2239.4971976634001"/>
        <n v="2174.0338244087998"/>
        <n v="2057.5614504959999"/>
        <n v="1831.65098330755"/>
        <n v="1782.1950348509999"/>
        <n v="1728.1602694559999"/>
        <n v="1589.13279109467"/>
        <n v="1567.4770663608001"/>
        <n v="1491.861792117"/>
        <n v="1482.076740726"/>
        <n v="1473.7868000855999"/>
        <n v="1403.6005005714901"/>
        <n v="1320.0212234466701"/>
        <n v="1312.14246775212"/>
        <n v="1276.1286400856"/>
        <n v="1246.5287200856001"/>
        <n v="1237.4861199479999"/>
        <n v="1211.7360186880001"/>
        <n v="1102.4654097345399"/>
        <n v="1079.0396743581"/>
        <n v="1034.1886782419999"/>
        <n v="1006.6962301953"/>
        <n v="977.22864008559998"/>
        <n v="889.97900454000001"/>
        <n v="882.78709600253001"/>
        <n v="826.35763292399997"/>
        <n v="804.57115018234003"/>
        <n v="751.17566091751996"/>
        <n v="746.23738828800003"/>
        <n v="728.94545049600003"/>
        <n v="724.34373019530005"/>
        <n v="691.74889211699997"/>
        <n v="678.04970680718998"/>
        <n v="650.91031859279997"/>
        <n v="637.01661371654995"/>
        <n v="634.37328604956997"/>
        <n v="596.0632668774"/>
        <n v="588.47900454000001"/>
        <n v="560.35402714242002"/>
        <n v="525.13478296536005"/>
        <n v="500.26482325666001"/>
        <n v="483.41806539012998"/>
        <n v="478.08359865"/>
        <n v="474.48944632146998"/>
        <n v="465.29099865000001"/>
        <n v="373.49556968408001"/>
        <n v="368.21803290968001"/>
        <n v="334.08442877670001"/>
        <n v="321.12129888089999"/>
        <n v="293.62148835660003"/>
        <n v="242.16129888090001"/>
        <n v="178.71548833599999"/>
        <n v="24.696351430299998"/>
        <n v="18.826249880999999"/>
        <n v="18.064404199999998"/>
        <n v="10.588749881"/>
        <n v="10.062771886949999"/>
        <n v="9.9276167320000006"/>
        <n v="8.3388844014500005"/>
        <n v="6.3370761468000003"/>
        <n v="2.6720431894000001"/>
        <n v="1.3993351513500001"/>
        <n v="0.95756113399999998"/>
        <n v="0.87856113400000002"/>
        <n v="0.86606113399999995"/>
      </sharedItems>
    </cacheField>
  </cacheFields>
  <extLst>
    <ext xmlns:x14="http://schemas.microsoft.com/office/spreadsheetml/2009/9/main" uri="{725AE2AE-9491-48be-B2B4-4EB974FC3084}">
      <x14:pivotCacheDefinition pivotCacheId="77941444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5">
  <r>
    <x v="0"/>
    <x v="0"/>
    <x v="0"/>
    <x v="0"/>
    <x v="0"/>
    <x v="0"/>
    <x v="0"/>
    <x v="0"/>
    <x v="0"/>
    <x v="0"/>
    <x v="0"/>
    <x v="0"/>
    <x v="0"/>
    <x v="0"/>
    <x v="0"/>
    <x v="0"/>
    <x v="0"/>
    <x v="0"/>
    <x v="0"/>
    <x v="0"/>
  </r>
  <r>
    <x v="1"/>
    <x v="1"/>
    <x v="1"/>
    <x v="1"/>
    <x v="1"/>
    <x v="1"/>
    <x v="1"/>
    <x v="1"/>
    <x v="1"/>
    <x v="1"/>
    <x v="1"/>
    <x v="0"/>
    <x v="1"/>
    <x v="1"/>
    <x v="1"/>
    <x v="1"/>
    <x v="1"/>
    <x v="1"/>
    <x v="1"/>
    <x v="1"/>
  </r>
  <r>
    <x v="0"/>
    <x v="0"/>
    <x v="0"/>
    <x v="0"/>
    <x v="0"/>
    <x v="0"/>
    <x v="0"/>
    <x v="0"/>
    <x v="0"/>
    <x v="0"/>
    <x v="0"/>
    <x v="1"/>
    <x v="2"/>
    <x v="2"/>
    <x v="2"/>
    <x v="0"/>
    <x v="2"/>
    <x v="2"/>
    <x v="0"/>
    <x v="2"/>
  </r>
  <r>
    <x v="2"/>
    <x v="0"/>
    <x v="2"/>
    <x v="2"/>
    <x v="2"/>
    <x v="2"/>
    <x v="2"/>
    <x v="2"/>
    <x v="0"/>
    <x v="2"/>
    <x v="2"/>
    <x v="0"/>
    <x v="3"/>
    <x v="3"/>
    <x v="0"/>
    <x v="2"/>
    <x v="3"/>
    <x v="3"/>
    <x v="2"/>
    <x v="3"/>
  </r>
  <r>
    <x v="3"/>
    <x v="2"/>
    <x v="0"/>
    <x v="3"/>
    <x v="3"/>
    <x v="3"/>
    <x v="3"/>
    <x v="3"/>
    <x v="2"/>
    <x v="3"/>
    <x v="3"/>
    <x v="2"/>
    <x v="4"/>
    <x v="4"/>
    <x v="0"/>
    <x v="3"/>
    <x v="4"/>
    <x v="4"/>
    <x v="3"/>
    <x v="4"/>
  </r>
  <r>
    <x v="4"/>
    <x v="3"/>
    <x v="3"/>
    <x v="2"/>
    <x v="4"/>
    <x v="4"/>
    <x v="4"/>
    <x v="4"/>
    <x v="3"/>
    <x v="4"/>
    <x v="4"/>
    <x v="3"/>
    <x v="5"/>
    <x v="5"/>
    <x v="3"/>
    <x v="3"/>
    <x v="5"/>
    <x v="5"/>
    <x v="4"/>
    <x v="5"/>
  </r>
  <r>
    <x v="5"/>
    <x v="4"/>
    <x v="4"/>
    <x v="1"/>
    <x v="5"/>
    <x v="5"/>
    <x v="5"/>
    <x v="5"/>
    <x v="4"/>
    <x v="5"/>
    <x v="5"/>
    <x v="0"/>
    <x v="6"/>
    <x v="6"/>
    <x v="2"/>
    <x v="4"/>
    <x v="6"/>
    <x v="6"/>
    <x v="5"/>
    <x v="6"/>
  </r>
  <r>
    <x v="3"/>
    <x v="2"/>
    <x v="0"/>
    <x v="3"/>
    <x v="3"/>
    <x v="3"/>
    <x v="3"/>
    <x v="3"/>
    <x v="2"/>
    <x v="3"/>
    <x v="3"/>
    <x v="1"/>
    <x v="7"/>
    <x v="7"/>
    <x v="4"/>
    <x v="3"/>
    <x v="7"/>
    <x v="7"/>
    <x v="3"/>
    <x v="7"/>
  </r>
  <r>
    <x v="4"/>
    <x v="3"/>
    <x v="3"/>
    <x v="2"/>
    <x v="4"/>
    <x v="4"/>
    <x v="4"/>
    <x v="4"/>
    <x v="3"/>
    <x v="4"/>
    <x v="4"/>
    <x v="0"/>
    <x v="8"/>
    <x v="8"/>
    <x v="5"/>
    <x v="3"/>
    <x v="8"/>
    <x v="8"/>
    <x v="4"/>
    <x v="8"/>
  </r>
  <r>
    <x v="6"/>
    <x v="4"/>
    <x v="5"/>
    <x v="4"/>
    <x v="6"/>
    <x v="6"/>
    <x v="6"/>
    <x v="6"/>
    <x v="4"/>
    <x v="6"/>
    <x v="6"/>
    <x v="0"/>
    <x v="9"/>
    <x v="9"/>
    <x v="3"/>
    <x v="0"/>
    <x v="9"/>
    <x v="9"/>
    <x v="6"/>
    <x v="9"/>
  </r>
  <r>
    <x v="3"/>
    <x v="2"/>
    <x v="0"/>
    <x v="3"/>
    <x v="3"/>
    <x v="3"/>
    <x v="3"/>
    <x v="3"/>
    <x v="2"/>
    <x v="3"/>
    <x v="3"/>
    <x v="0"/>
    <x v="10"/>
    <x v="10"/>
    <x v="1"/>
    <x v="3"/>
    <x v="10"/>
    <x v="10"/>
    <x v="3"/>
    <x v="10"/>
  </r>
  <r>
    <x v="7"/>
    <x v="2"/>
    <x v="6"/>
    <x v="0"/>
    <x v="7"/>
    <x v="7"/>
    <x v="7"/>
    <x v="7"/>
    <x v="2"/>
    <x v="7"/>
    <x v="7"/>
    <x v="0"/>
    <x v="11"/>
    <x v="11"/>
    <x v="6"/>
    <x v="5"/>
    <x v="11"/>
    <x v="11"/>
    <x v="7"/>
    <x v="11"/>
  </r>
  <r>
    <x v="8"/>
    <x v="4"/>
    <x v="7"/>
    <x v="5"/>
    <x v="8"/>
    <x v="8"/>
    <x v="8"/>
    <x v="8"/>
    <x v="4"/>
    <x v="8"/>
    <x v="8"/>
    <x v="0"/>
    <x v="12"/>
    <x v="12"/>
    <x v="1"/>
    <x v="4"/>
    <x v="12"/>
    <x v="12"/>
    <x v="8"/>
    <x v="12"/>
  </r>
  <r>
    <x v="3"/>
    <x v="2"/>
    <x v="0"/>
    <x v="3"/>
    <x v="3"/>
    <x v="3"/>
    <x v="3"/>
    <x v="3"/>
    <x v="2"/>
    <x v="3"/>
    <x v="3"/>
    <x v="4"/>
    <x v="13"/>
    <x v="13"/>
    <x v="7"/>
    <x v="3"/>
    <x v="13"/>
    <x v="13"/>
    <x v="3"/>
    <x v="13"/>
  </r>
  <r>
    <x v="9"/>
    <x v="5"/>
    <x v="8"/>
    <x v="5"/>
    <x v="9"/>
    <x v="9"/>
    <x v="4"/>
    <x v="9"/>
    <x v="5"/>
    <x v="9"/>
    <x v="9"/>
    <x v="0"/>
    <x v="14"/>
    <x v="14"/>
    <x v="5"/>
    <x v="3"/>
    <x v="14"/>
    <x v="8"/>
    <x v="9"/>
    <x v="14"/>
  </r>
  <r>
    <x v="4"/>
    <x v="3"/>
    <x v="3"/>
    <x v="2"/>
    <x v="4"/>
    <x v="4"/>
    <x v="4"/>
    <x v="4"/>
    <x v="3"/>
    <x v="4"/>
    <x v="4"/>
    <x v="2"/>
    <x v="15"/>
    <x v="15"/>
    <x v="8"/>
    <x v="3"/>
    <x v="15"/>
    <x v="1"/>
    <x v="4"/>
    <x v="15"/>
  </r>
  <r>
    <x v="10"/>
    <x v="6"/>
    <x v="9"/>
    <x v="3"/>
    <x v="10"/>
    <x v="10"/>
    <x v="9"/>
    <x v="10"/>
    <x v="6"/>
    <x v="10"/>
    <x v="10"/>
    <x v="0"/>
    <x v="16"/>
    <x v="16"/>
    <x v="6"/>
    <x v="6"/>
    <x v="16"/>
    <x v="14"/>
    <x v="10"/>
    <x v="16"/>
  </r>
  <r>
    <x v="11"/>
    <x v="1"/>
    <x v="10"/>
    <x v="5"/>
    <x v="11"/>
    <x v="11"/>
    <x v="10"/>
    <x v="11"/>
    <x v="1"/>
    <x v="11"/>
    <x v="11"/>
    <x v="0"/>
    <x v="17"/>
    <x v="17"/>
    <x v="8"/>
    <x v="2"/>
    <x v="17"/>
    <x v="15"/>
    <x v="11"/>
    <x v="17"/>
  </r>
  <r>
    <x v="0"/>
    <x v="0"/>
    <x v="0"/>
    <x v="0"/>
    <x v="0"/>
    <x v="0"/>
    <x v="0"/>
    <x v="0"/>
    <x v="0"/>
    <x v="0"/>
    <x v="0"/>
    <x v="5"/>
    <x v="18"/>
    <x v="18"/>
    <x v="1"/>
    <x v="0"/>
    <x v="18"/>
    <x v="16"/>
    <x v="0"/>
    <x v="18"/>
  </r>
  <r>
    <x v="12"/>
    <x v="0"/>
    <x v="11"/>
    <x v="0"/>
    <x v="12"/>
    <x v="12"/>
    <x v="11"/>
    <x v="12"/>
    <x v="0"/>
    <x v="12"/>
    <x v="12"/>
    <x v="2"/>
    <x v="19"/>
    <x v="19"/>
    <x v="9"/>
    <x v="5"/>
    <x v="19"/>
    <x v="17"/>
    <x v="12"/>
    <x v="19"/>
  </r>
  <r>
    <x v="2"/>
    <x v="0"/>
    <x v="2"/>
    <x v="2"/>
    <x v="2"/>
    <x v="2"/>
    <x v="2"/>
    <x v="2"/>
    <x v="0"/>
    <x v="2"/>
    <x v="2"/>
    <x v="2"/>
    <x v="20"/>
    <x v="20"/>
    <x v="2"/>
    <x v="2"/>
    <x v="20"/>
    <x v="18"/>
    <x v="2"/>
    <x v="20"/>
  </r>
  <r>
    <x v="6"/>
    <x v="4"/>
    <x v="5"/>
    <x v="4"/>
    <x v="6"/>
    <x v="6"/>
    <x v="6"/>
    <x v="6"/>
    <x v="4"/>
    <x v="6"/>
    <x v="6"/>
    <x v="3"/>
    <x v="21"/>
    <x v="21"/>
    <x v="8"/>
    <x v="0"/>
    <x v="21"/>
    <x v="17"/>
    <x v="6"/>
    <x v="21"/>
  </r>
  <r>
    <x v="6"/>
    <x v="4"/>
    <x v="5"/>
    <x v="4"/>
    <x v="6"/>
    <x v="6"/>
    <x v="6"/>
    <x v="6"/>
    <x v="4"/>
    <x v="6"/>
    <x v="6"/>
    <x v="6"/>
    <x v="22"/>
    <x v="22"/>
    <x v="7"/>
    <x v="0"/>
    <x v="22"/>
    <x v="19"/>
    <x v="6"/>
    <x v="22"/>
  </r>
  <r>
    <x v="9"/>
    <x v="5"/>
    <x v="8"/>
    <x v="5"/>
    <x v="9"/>
    <x v="9"/>
    <x v="4"/>
    <x v="9"/>
    <x v="5"/>
    <x v="9"/>
    <x v="9"/>
    <x v="7"/>
    <x v="23"/>
    <x v="23"/>
    <x v="8"/>
    <x v="3"/>
    <x v="23"/>
    <x v="1"/>
    <x v="9"/>
    <x v="23"/>
  </r>
  <r>
    <x v="12"/>
    <x v="0"/>
    <x v="11"/>
    <x v="0"/>
    <x v="12"/>
    <x v="12"/>
    <x v="11"/>
    <x v="12"/>
    <x v="0"/>
    <x v="12"/>
    <x v="12"/>
    <x v="1"/>
    <x v="24"/>
    <x v="24"/>
    <x v="0"/>
    <x v="5"/>
    <x v="24"/>
    <x v="20"/>
    <x v="12"/>
    <x v="24"/>
  </r>
  <r>
    <x v="13"/>
    <x v="7"/>
    <x v="12"/>
    <x v="6"/>
    <x v="13"/>
    <x v="13"/>
    <x v="7"/>
    <x v="13"/>
    <x v="7"/>
    <x v="13"/>
    <x v="13"/>
    <x v="8"/>
    <x v="25"/>
    <x v="25"/>
    <x v="10"/>
    <x v="2"/>
    <x v="25"/>
    <x v="9"/>
    <x v="13"/>
    <x v="25"/>
  </r>
  <r>
    <x v="0"/>
    <x v="0"/>
    <x v="0"/>
    <x v="0"/>
    <x v="0"/>
    <x v="0"/>
    <x v="0"/>
    <x v="0"/>
    <x v="0"/>
    <x v="0"/>
    <x v="0"/>
    <x v="9"/>
    <x v="26"/>
    <x v="26"/>
    <x v="11"/>
    <x v="0"/>
    <x v="26"/>
    <x v="21"/>
    <x v="0"/>
    <x v="26"/>
  </r>
  <r>
    <x v="14"/>
    <x v="0"/>
    <x v="13"/>
    <x v="7"/>
    <x v="14"/>
    <x v="14"/>
    <x v="12"/>
    <x v="14"/>
    <x v="0"/>
    <x v="14"/>
    <x v="14"/>
    <x v="10"/>
    <x v="27"/>
    <x v="27"/>
    <x v="0"/>
    <x v="2"/>
    <x v="27"/>
    <x v="3"/>
    <x v="14"/>
    <x v="27"/>
  </r>
  <r>
    <x v="15"/>
    <x v="8"/>
    <x v="14"/>
    <x v="5"/>
    <x v="15"/>
    <x v="15"/>
    <x v="7"/>
    <x v="15"/>
    <x v="8"/>
    <x v="15"/>
    <x v="15"/>
    <x v="0"/>
    <x v="28"/>
    <x v="28"/>
    <x v="3"/>
    <x v="0"/>
    <x v="28"/>
    <x v="9"/>
    <x v="15"/>
    <x v="28"/>
  </r>
  <r>
    <x v="16"/>
    <x v="0"/>
    <x v="15"/>
    <x v="7"/>
    <x v="16"/>
    <x v="16"/>
    <x v="13"/>
    <x v="16"/>
    <x v="0"/>
    <x v="16"/>
    <x v="16"/>
    <x v="1"/>
    <x v="29"/>
    <x v="29"/>
    <x v="1"/>
    <x v="0"/>
    <x v="29"/>
    <x v="16"/>
    <x v="16"/>
    <x v="29"/>
  </r>
  <r>
    <x v="4"/>
    <x v="3"/>
    <x v="3"/>
    <x v="2"/>
    <x v="4"/>
    <x v="4"/>
    <x v="4"/>
    <x v="4"/>
    <x v="3"/>
    <x v="4"/>
    <x v="4"/>
    <x v="11"/>
    <x v="30"/>
    <x v="30"/>
    <x v="12"/>
    <x v="3"/>
    <x v="30"/>
    <x v="22"/>
    <x v="4"/>
    <x v="30"/>
  </r>
  <r>
    <x v="7"/>
    <x v="2"/>
    <x v="6"/>
    <x v="0"/>
    <x v="7"/>
    <x v="7"/>
    <x v="7"/>
    <x v="7"/>
    <x v="2"/>
    <x v="7"/>
    <x v="7"/>
    <x v="2"/>
    <x v="31"/>
    <x v="31"/>
    <x v="11"/>
    <x v="5"/>
    <x v="31"/>
    <x v="23"/>
    <x v="7"/>
    <x v="31"/>
  </r>
  <r>
    <x v="7"/>
    <x v="2"/>
    <x v="11"/>
    <x v="0"/>
    <x v="7"/>
    <x v="17"/>
    <x v="7"/>
    <x v="17"/>
    <x v="2"/>
    <x v="17"/>
    <x v="17"/>
    <x v="0"/>
    <x v="32"/>
    <x v="11"/>
    <x v="6"/>
    <x v="0"/>
    <x v="32"/>
    <x v="24"/>
    <x v="17"/>
    <x v="32"/>
  </r>
  <r>
    <x v="7"/>
    <x v="2"/>
    <x v="6"/>
    <x v="0"/>
    <x v="7"/>
    <x v="7"/>
    <x v="7"/>
    <x v="7"/>
    <x v="2"/>
    <x v="7"/>
    <x v="7"/>
    <x v="4"/>
    <x v="33"/>
    <x v="32"/>
    <x v="3"/>
    <x v="5"/>
    <x v="33"/>
    <x v="25"/>
    <x v="7"/>
    <x v="33"/>
  </r>
  <r>
    <x v="15"/>
    <x v="8"/>
    <x v="14"/>
    <x v="5"/>
    <x v="15"/>
    <x v="15"/>
    <x v="7"/>
    <x v="15"/>
    <x v="8"/>
    <x v="15"/>
    <x v="15"/>
    <x v="6"/>
    <x v="34"/>
    <x v="33"/>
    <x v="8"/>
    <x v="0"/>
    <x v="34"/>
    <x v="17"/>
    <x v="15"/>
    <x v="34"/>
  </r>
  <r>
    <x v="17"/>
    <x v="9"/>
    <x v="16"/>
    <x v="8"/>
    <x v="17"/>
    <x v="18"/>
    <x v="7"/>
    <x v="18"/>
    <x v="9"/>
    <x v="18"/>
    <x v="18"/>
    <x v="0"/>
    <x v="35"/>
    <x v="34"/>
    <x v="11"/>
    <x v="0"/>
    <x v="35"/>
    <x v="21"/>
    <x v="18"/>
    <x v="35"/>
  </r>
  <r>
    <x v="11"/>
    <x v="4"/>
    <x v="10"/>
    <x v="5"/>
    <x v="11"/>
    <x v="19"/>
    <x v="10"/>
    <x v="19"/>
    <x v="4"/>
    <x v="19"/>
    <x v="19"/>
    <x v="0"/>
    <x v="36"/>
    <x v="35"/>
    <x v="8"/>
    <x v="0"/>
    <x v="36"/>
    <x v="17"/>
    <x v="19"/>
    <x v="36"/>
  </r>
  <r>
    <x v="18"/>
    <x v="2"/>
    <x v="17"/>
    <x v="9"/>
    <x v="18"/>
    <x v="20"/>
    <x v="14"/>
    <x v="20"/>
    <x v="2"/>
    <x v="20"/>
    <x v="20"/>
    <x v="12"/>
    <x v="37"/>
    <x v="36"/>
    <x v="11"/>
    <x v="3"/>
    <x v="37"/>
    <x v="26"/>
    <x v="20"/>
    <x v="37"/>
  </r>
  <r>
    <x v="19"/>
    <x v="5"/>
    <x v="18"/>
    <x v="5"/>
    <x v="19"/>
    <x v="21"/>
    <x v="15"/>
    <x v="21"/>
    <x v="5"/>
    <x v="21"/>
    <x v="21"/>
    <x v="0"/>
    <x v="38"/>
    <x v="37"/>
    <x v="0"/>
    <x v="1"/>
    <x v="38"/>
    <x v="27"/>
    <x v="21"/>
    <x v="38"/>
  </r>
  <r>
    <x v="20"/>
    <x v="10"/>
    <x v="19"/>
    <x v="5"/>
    <x v="20"/>
    <x v="22"/>
    <x v="14"/>
    <x v="22"/>
    <x v="10"/>
    <x v="22"/>
    <x v="22"/>
    <x v="0"/>
    <x v="39"/>
    <x v="38"/>
    <x v="8"/>
    <x v="2"/>
    <x v="39"/>
    <x v="15"/>
    <x v="22"/>
    <x v="39"/>
  </r>
  <r>
    <x v="4"/>
    <x v="3"/>
    <x v="3"/>
    <x v="2"/>
    <x v="4"/>
    <x v="4"/>
    <x v="4"/>
    <x v="4"/>
    <x v="3"/>
    <x v="4"/>
    <x v="4"/>
    <x v="1"/>
    <x v="40"/>
    <x v="39"/>
    <x v="7"/>
    <x v="3"/>
    <x v="40"/>
    <x v="13"/>
    <x v="4"/>
    <x v="40"/>
  </r>
  <r>
    <x v="14"/>
    <x v="0"/>
    <x v="13"/>
    <x v="7"/>
    <x v="14"/>
    <x v="14"/>
    <x v="12"/>
    <x v="14"/>
    <x v="0"/>
    <x v="14"/>
    <x v="14"/>
    <x v="8"/>
    <x v="41"/>
    <x v="40"/>
    <x v="2"/>
    <x v="2"/>
    <x v="41"/>
    <x v="18"/>
    <x v="14"/>
    <x v="41"/>
  </r>
  <r>
    <x v="21"/>
    <x v="2"/>
    <x v="20"/>
    <x v="0"/>
    <x v="21"/>
    <x v="23"/>
    <x v="16"/>
    <x v="23"/>
    <x v="2"/>
    <x v="23"/>
    <x v="23"/>
    <x v="1"/>
    <x v="42"/>
    <x v="41"/>
    <x v="2"/>
    <x v="2"/>
    <x v="42"/>
    <x v="18"/>
    <x v="23"/>
    <x v="42"/>
  </r>
  <r>
    <x v="19"/>
    <x v="5"/>
    <x v="18"/>
    <x v="5"/>
    <x v="19"/>
    <x v="21"/>
    <x v="15"/>
    <x v="21"/>
    <x v="5"/>
    <x v="21"/>
    <x v="21"/>
    <x v="7"/>
    <x v="43"/>
    <x v="42"/>
    <x v="2"/>
    <x v="1"/>
    <x v="43"/>
    <x v="28"/>
    <x v="21"/>
    <x v="43"/>
  </r>
  <r>
    <x v="22"/>
    <x v="2"/>
    <x v="21"/>
    <x v="10"/>
    <x v="22"/>
    <x v="24"/>
    <x v="17"/>
    <x v="24"/>
    <x v="2"/>
    <x v="24"/>
    <x v="24"/>
    <x v="6"/>
    <x v="44"/>
    <x v="43"/>
    <x v="6"/>
    <x v="0"/>
    <x v="44"/>
    <x v="24"/>
    <x v="24"/>
    <x v="44"/>
  </r>
  <r>
    <x v="23"/>
    <x v="6"/>
    <x v="22"/>
    <x v="3"/>
    <x v="23"/>
    <x v="25"/>
    <x v="4"/>
    <x v="25"/>
    <x v="6"/>
    <x v="25"/>
    <x v="25"/>
    <x v="0"/>
    <x v="45"/>
    <x v="44"/>
    <x v="2"/>
    <x v="5"/>
    <x v="45"/>
    <x v="29"/>
    <x v="25"/>
    <x v="45"/>
  </r>
  <r>
    <x v="24"/>
    <x v="4"/>
    <x v="23"/>
    <x v="11"/>
    <x v="24"/>
    <x v="26"/>
    <x v="18"/>
    <x v="26"/>
    <x v="4"/>
    <x v="26"/>
    <x v="26"/>
    <x v="0"/>
    <x v="46"/>
    <x v="45"/>
    <x v="8"/>
    <x v="5"/>
    <x v="46"/>
    <x v="30"/>
    <x v="26"/>
    <x v="46"/>
  </r>
  <r>
    <x v="25"/>
    <x v="2"/>
    <x v="24"/>
    <x v="10"/>
    <x v="25"/>
    <x v="27"/>
    <x v="10"/>
    <x v="27"/>
    <x v="2"/>
    <x v="27"/>
    <x v="27"/>
    <x v="7"/>
    <x v="47"/>
    <x v="46"/>
    <x v="9"/>
    <x v="2"/>
    <x v="47"/>
    <x v="31"/>
    <x v="27"/>
    <x v="47"/>
  </r>
  <r>
    <x v="14"/>
    <x v="0"/>
    <x v="13"/>
    <x v="7"/>
    <x v="14"/>
    <x v="14"/>
    <x v="12"/>
    <x v="14"/>
    <x v="0"/>
    <x v="14"/>
    <x v="14"/>
    <x v="3"/>
    <x v="48"/>
    <x v="47"/>
    <x v="1"/>
    <x v="2"/>
    <x v="48"/>
    <x v="32"/>
    <x v="14"/>
    <x v="48"/>
  </r>
  <r>
    <x v="16"/>
    <x v="0"/>
    <x v="15"/>
    <x v="7"/>
    <x v="16"/>
    <x v="16"/>
    <x v="13"/>
    <x v="16"/>
    <x v="0"/>
    <x v="16"/>
    <x v="16"/>
    <x v="10"/>
    <x v="49"/>
    <x v="48"/>
    <x v="3"/>
    <x v="0"/>
    <x v="49"/>
    <x v="9"/>
    <x v="16"/>
    <x v="49"/>
  </r>
  <r>
    <x v="26"/>
    <x v="2"/>
    <x v="0"/>
    <x v="10"/>
    <x v="26"/>
    <x v="28"/>
    <x v="3"/>
    <x v="28"/>
    <x v="2"/>
    <x v="28"/>
    <x v="28"/>
    <x v="6"/>
    <x v="50"/>
    <x v="49"/>
    <x v="11"/>
    <x v="0"/>
    <x v="50"/>
    <x v="21"/>
    <x v="28"/>
    <x v="50"/>
  </r>
  <r>
    <x v="2"/>
    <x v="0"/>
    <x v="2"/>
    <x v="2"/>
    <x v="2"/>
    <x v="2"/>
    <x v="2"/>
    <x v="2"/>
    <x v="0"/>
    <x v="2"/>
    <x v="2"/>
    <x v="9"/>
    <x v="51"/>
    <x v="50"/>
    <x v="11"/>
    <x v="2"/>
    <x v="51"/>
    <x v="33"/>
    <x v="2"/>
    <x v="51"/>
  </r>
  <r>
    <x v="25"/>
    <x v="2"/>
    <x v="24"/>
    <x v="10"/>
    <x v="25"/>
    <x v="27"/>
    <x v="10"/>
    <x v="27"/>
    <x v="2"/>
    <x v="27"/>
    <x v="27"/>
    <x v="3"/>
    <x v="52"/>
    <x v="51"/>
    <x v="2"/>
    <x v="2"/>
    <x v="52"/>
    <x v="18"/>
    <x v="27"/>
    <x v="52"/>
  </r>
  <r>
    <x v="25"/>
    <x v="2"/>
    <x v="24"/>
    <x v="10"/>
    <x v="25"/>
    <x v="27"/>
    <x v="10"/>
    <x v="27"/>
    <x v="2"/>
    <x v="27"/>
    <x v="27"/>
    <x v="5"/>
    <x v="53"/>
    <x v="52"/>
    <x v="1"/>
    <x v="2"/>
    <x v="53"/>
    <x v="32"/>
    <x v="27"/>
    <x v="53"/>
  </r>
  <r>
    <x v="26"/>
    <x v="2"/>
    <x v="0"/>
    <x v="10"/>
    <x v="26"/>
    <x v="28"/>
    <x v="3"/>
    <x v="28"/>
    <x v="2"/>
    <x v="28"/>
    <x v="28"/>
    <x v="0"/>
    <x v="54"/>
    <x v="53"/>
    <x v="5"/>
    <x v="0"/>
    <x v="54"/>
    <x v="34"/>
    <x v="28"/>
    <x v="54"/>
  </r>
  <r>
    <x v="25"/>
    <x v="2"/>
    <x v="24"/>
    <x v="10"/>
    <x v="25"/>
    <x v="27"/>
    <x v="10"/>
    <x v="27"/>
    <x v="2"/>
    <x v="27"/>
    <x v="27"/>
    <x v="1"/>
    <x v="55"/>
    <x v="54"/>
    <x v="11"/>
    <x v="2"/>
    <x v="55"/>
    <x v="33"/>
    <x v="27"/>
    <x v="55"/>
  </r>
  <r>
    <x v="19"/>
    <x v="5"/>
    <x v="18"/>
    <x v="5"/>
    <x v="19"/>
    <x v="21"/>
    <x v="15"/>
    <x v="21"/>
    <x v="5"/>
    <x v="21"/>
    <x v="21"/>
    <x v="6"/>
    <x v="56"/>
    <x v="55"/>
    <x v="4"/>
    <x v="1"/>
    <x v="56"/>
    <x v="35"/>
    <x v="21"/>
    <x v="56"/>
  </r>
  <r>
    <x v="0"/>
    <x v="0"/>
    <x v="0"/>
    <x v="0"/>
    <x v="0"/>
    <x v="0"/>
    <x v="0"/>
    <x v="0"/>
    <x v="0"/>
    <x v="0"/>
    <x v="0"/>
    <x v="3"/>
    <x v="57"/>
    <x v="56"/>
    <x v="7"/>
    <x v="0"/>
    <x v="57"/>
    <x v="19"/>
    <x v="0"/>
    <x v="57"/>
  </r>
  <r>
    <x v="27"/>
    <x v="11"/>
    <x v="25"/>
    <x v="5"/>
    <x v="27"/>
    <x v="29"/>
    <x v="19"/>
    <x v="29"/>
    <x v="11"/>
    <x v="29"/>
    <x v="29"/>
    <x v="1"/>
    <x v="58"/>
    <x v="57"/>
    <x v="13"/>
    <x v="0"/>
    <x v="58"/>
    <x v="36"/>
    <x v="29"/>
    <x v="58"/>
  </r>
  <r>
    <x v="28"/>
    <x v="12"/>
    <x v="6"/>
    <x v="5"/>
    <x v="28"/>
    <x v="30"/>
    <x v="20"/>
    <x v="30"/>
    <x v="12"/>
    <x v="30"/>
    <x v="30"/>
    <x v="0"/>
    <x v="59"/>
    <x v="58"/>
    <x v="9"/>
    <x v="6"/>
    <x v="59"/>
    <x v="37"/>
    <x v="30"/>
    <x v="59"/>
  </r>
  <r>
    <x v="21"/>
    <x v="2"/>
    <x v="20"/>
    <x v="0"/>
    <x v="21"/>
    <x v="23"/>
    <x v="16"/>
    <x v="23"/>
    <x v="2"/>
    <x v="23"/>
    <x v="23"/>
    <x v="0"/>
    <x v="60"/>
    <x v="59"/>
    <x v="4"/>
    <x v="2"/>
    <x v="60"/>
    <x v="38"/>
    <x v="23"/>
    <x v="60"/>
  </r>
  <r>
    <x v="20"/>
    <x v="10"/>
    <x v="19"/>
    <x v="5"/>
    <x v="20"/>
    <x v="22"/>
    <x v="14"/>
    <x v="22"/>
    <x v="10"/>
    <x v="22"/>
    <x v="22"/>
    <x v="4"/>
    <x v="61"/>
    <x v="60"/>
    <x v="7"/>
    <x v="2"/>
    <x v="61"/>
    <x v="39"/>
    <x v="22"/>
    <x v="61"/>
  </r>
  <r>
    <x v="26"/>
    <x v="2"/>
    <x v="0"/>
    <x v="10"/>
    <x v="26"/>
    <x v="28"/>
    <x v="3"/>
    <x v="28"/>
    <x v="2"/>
    <x v="28"/>
    <x v="28"/>
    <x v="3"/>
    <x v="62"/>
    <x v="61"/>
    <x v="8"/>
    <x v="0"/>
    <x v="62"/>
    <x v="17"/>
    <x v="28"/>
    <x v="62"/>
  </r>
  <r>
    <x v="18"/>
    <x v="2"/>
    <x v="17"/>
    <x v="9"/>
    <x v="18"/>
    <x v="20"/>
    <x v="14"/>
    <x v="20"/>
    <x v="2"/>
    <x v="20"/>
    <x v="20"/>
    <x v="13"/>
    <x v="63"/>
    <x v="62"/>
    <x v="3"/>
    <x v="3"/>
    <x v="63"/>
    <x v="5"/>
    <x v="20"/>
    <x v="63"/>
  </r>
  <r>
    <x v="29"/>
    <x v="13"/>
    <x v="26"/>
    <x v="4"/>
    <x v="29"/>
    <x v="31"/>
    <x v="21"/>
    <x v="31"/>
    <x v="13"/>
    <x v="31"/>
    <x v="31"/>
    <x v="0"/>
    <x v="64"/>
    <x v="63"/>
    <x v="4"/>
    <x v="4"/>
    <x v="64"/>
    <x v="13"/>
    <x v="31"/>
    <x v="64"/>
  </r>
  <r>
    <x v="30"/>
    <x v="0"/>
    <x v="27"/>
    <x v="0"/>
    <x v="30"/>
    <x v="32"/>
    <x v="14"/>
    <x v="32"/>
    <x v="0"/>
    <x v="32"/>
    <x v="32"/>
    <x v="1"/>
    <x v="65"/>
    <x v="64"/>
    <x v="14"/>
    <x v="2"/>
    <x v="65"/>
    <x v="40"/>
    <x v="32"/>
    <x v="65"/>
  </r>
  <r>
    <x v="31"/>
    <x v="3"/>
    <x v="28"/>
    <x v="2"/>
    <x v="31"/>
    <x v="33"/>
    <x v="17"/>
    <x v="33"/>
    <x v="3"/>
    <x v="33"/>
    <x v="33"/>
    <x v="0"/>
    <x v="66"/>
    <x v="65"/>
    <x v="7"/>
    <x v="5"/>
    <x v="66"/>
    <x v="41"/>
    <x v="33"/>
    <x v="66"/>
  </r>
  <r>
    <x v="32"/>
    <x v="2"/>
    <x v="29"/>
    <x v="3"/>
    <x v="32"/>
    <x v="34"/>
    <x v="9"/>
    <x v="34"/>
    <x v="2"/>
    <x v="34"/>
    <x v="34"/>
    <x v="14"/>
    <x v="67"/>
    <x v="66"/>
    <x v="4"/>
    <x v="0"/>
    <x v="67"/>
    <x v="42"/>
    <x v="34"/>
    <x v="67"/>
  </r>
  <r>
    <x v="25"/>
    <x v="2"/>
    <x v="24"/>
    <x v="10"/>
    <x v="25"/>
    <x v="27"/>
    <x v="10"/>
    <x v="27"/>
    <x v="2"/>
    <x v="27"/>
    <x v="27"/>
    <x v="2"/>
    <x v="68"/>
    <x v="67"/>
    <x v="3"/>
    <x v="2"/>
    <x v="68"/>
    <x v="43"/>
    <x v="27"/>
    <x v="68"/>
  </r>
  <r>
    <x v="22"/>
    <x v="2"/>
    <x v="21"/>
    <x v="10"/>
    <x v="22"/>
    <x v="24"/>
    <x v="17"/>
    <x v="24"/>
    <x v="2"/>
    <x v="24"/>
    <x v="24"/>
    <x v="0"/>
    <x v="69"/>
    <x v="68"/>
    <x v="9"/>
    <x v="0"/>
    <x v="69"/>
    <x v="44"/>
    <x v="24"/>
    <x v="69"/>
  </r>
  <r>
    <x v="33"/>
    <x v="14"/>
    <x v="30"/>
    <x v="3"/>
    <x v="33"/>
    <x v="35"/>
    <x v="9"/>
    <x v="35"/>
    <x v="14"/>
    <x v="35"/>
    <x v="35"/>
    <x v="0"/>
    <x v="70"/>
    <x v="69"/>
    <x v="9"/>
    <x v="0"/>
    <x v="70"/>
    <x v="44"/>
    <x v="35"/>
    <x v="70"/>
  </r>
  <r>
    <x v="7"/>
    <x v="2"/>
    <x v="6"/>
    <x v="0"/>
    <x v="7"/>
    <x v="7"/>
    <x v="7"/>
    <x v="7"/>
    <x v="2"/>
    <x v="7"/>
    <x v="7"/>
    <x v="1"/>
    <x v="71"/>
    <x v="70"/>
    <x v="15"/>
    <x v="5"/>
    <x v="71"/>
    <x v="1"/>
    <x v="7"/>
    <x v="71"/>
  </r>
  <r>
    <x v="34"/>
    <x v="15"/>
    <x v="31"/>
    <x v="2"/>
    <x v="34"/>
    <x v="36"/>
    <x v="4"/>
    <x v="36"/>
    <x v="15"/>
    <x v="36"/>
    <x v="36"/>
    <x v="2"/>
    <x v="72"/>
    <x v="71"/>
    <x v="12"/>
    <x v="0"/>
    <x v="72"/>
    <x v="45"/>
    <x v="36"/>
    <x v="72"/>
  </r>
  <r>
    <x v="35"/>
    <x v="3"/>
    <x v="32"/>
    <x v="2"/>
    <x v="35"/>
    <x v="37"/>
    <x v="2"/>
    <x v="37"/>
    <x v="3"/>
    <x v="37"/>
    <x v="37"/>
    <x v="4"/>
    <x v="73"/>
    <x v="72"/>
    <x v="3"/>
    <x v="5"/>
    <x v="73"/>
    <x v="25"/>
    <x v="37"/>
    <x v="73"/>
  </r>
  <r>
    <x v="7"/>
    <x v="2"/>
    <x v="11"/>
    <x v="0"/>
    <x v="7"/>
    <x v="17"/>
    <x v="7"/>
    <x v="17"/>
    <x v="2"/>
    <x v="17"/>
    <x v="17"/>
    <x v="2"/>
    <x v="74"/>
    <x v="73"/>
    <x v="11"/>
    <x v="0"/>
    <x v="74"/>
    <x v="21"/>
    <x v="17"/>
    <x v="74"/>
  </r>
  <r>
    <x v="36"/>
    <x v="2"/>
    <x v="33"/>
    <x v="2"/>
    <x v="36"/>
    <x v="38"/>
    <x v="20"/>
    <x v="38"/>
    <x v="2"/>
    <x v="38"/>
    <x v="38"/>
    <x v="1"/>
    <x v="75"/>
    <x v="74"/>
    <x v="0"/>
    <x v="3"/>
    <x v="75"/>
    <x v="4"/>
    <x v="38"/>
    <x v="75"/>
  </r>
  <r>
    <x v="37"/>
    <x v="16"/>
    <x v="34"/>
    <x v="5"/>
    <x v="37"/>
    <x v="39"/>
    <x v="14"/>
    <x v="39"/>
    <x v="16"/>
    <x v="39"/>
    <x v="39"/>
    <x v="5"/>
    <x v="76"/>
    <x v="75"/>
    <x v="8"/>
    <x v="2"/>
    <x v="76"/>
    <x v="15"/>
    <x v="39"/>
    <x v="76"/>
  </r>
  <r>
    <x v="21"/>
    <x v="2"/>
    <x v="20"/>
    <x v="0"/>
    <x v="21"/>
    <x v="23"/>
    <x v="16"/>
    <x v="23"/>
    <x v="2"/>
    <x v="23"/>
    <x v="23"/>
    <x v="2"/>
    <x v="77"/>
    <x v="76"/>
    <x v="1"/>
    <x v="2"/>
    <x v="77"/>
    <x v="32"/>
    <x v="23"/>
    <x v="77"/>
  </r>
  <r>
    <x v="21"/>
    <x v="2"/>
    <x v="20"/>
    <x v="0"/>
    <x v="21"/>
    <x v="23"/>
    <x v="16"/>
    <x v="23"/>
    <x v="2"/>
    <x v="23"/>
    <x v="23"/>
    <x v="4"/>
    <x v="78"/>
    <x v="77"/>
    <x v="11"/>
    <x v="2"/>
    <x v="78"/>
    <x v="33"/>
    <x v="23"/>
    <x v="78"/>
  </r>
  <r>
    <x v="32"/>
    <x v="2"/>
    <x v="29"/>
    <x v="3"/>
    <x v="32"/>
    <x v="34"/>
    <x v="9"/>
    <x v="34"/>
    <x v="2"/>
    <x v="34"/>
    <x v="34"/>
    <x v="1"/>
    <x v="79"/>
    <x v="54"/>
    <x v="3"/>
    <x v="0"/>
    <x v="79"/>
    <x v="9"/>
    <x v="34"/>
    <x v="79"/>
  </r>
  <r>
    <x v="19"/>
    <x v="5"/>
    <x v="18"/>
    <x v="5"/>
    <x v="19"/>
    <x v="21"/>
    <x v="15"/>
    <x v="21"/>
    <x v="5"/>
    <x v="21"/>
    <x v="21"/>
    <x v="3"/>
    <x v="80"/>
    <x v="78"/>
    <x v="3"/>
    <x v="1"/>
    <x v="80"/>
    <x v="46"/>
    <x v="21"/>
    <x v="80"/>
  </r>
  <r>
    <x v="22"/>
    <x v="2"/>
    <x v="21"/>
    <x v="10"/>
    <x v="22"/>
    <x v="24"/>
    <x v="17"/>
    <x v="24"/>
    <x v="2"/>
    <x v="24"/>
    <x v="24"/>
    <x v="1"/>
    <x v="81"/>
    <x v="79"/>
    <x v="0"/>
    <x v="0"/>
    <x v="81"/>
    <x v="0"/>
    <x v="24"/>
    <x v="81"/>
  </r>
  <r>
    <x v="19"/>
    <x v="5"/>
    <x v="18"/>
    <x v="5"/>
    <x v="19"/>
    <x v="21"/>
    <x v="15"/>
    <x v="21"/>
    <x v="5"/>
    <x v="21"/>
    <x v="21"/>
    <x v="2"/>
    <x v="82"/>
    <x v="80"/>
    <x v="5"/>
    <x v="1"/>
    <x v="82"/>
    <x v="47"/>
    <x v="21"/>
    <x v="82"/>
  </r>
  <r>
    <x v="16"/>
    <x v="0"/>
    <x v="15"/>
    <x v="7"/>
    <x v="16"/>
    <x v="16"/>
    <x v="13"/>
    <x v="16"/>
    <x v="0"/>
    <x v="16"/>
    <x v="16"/>
    <x v="13"/>
    <x v="83"/>
    <x v="81"/>
    <x v="5"/>
    <x v="0"/>
    <x v="83"/>
    <x v="34"/>
    <x v="16"/>
    <x v="83"/>
  </r>
  <r>
    <x v="19"/>
    <x v="5"/>
    <x v="35"/>
    <x v="5"/>
    <x v="19"/>
    <x v="40"/>
    <x v="15"/>
    <x v="40"/>
    <x v="5"/>
    <x v="40"/>
    <x v="40"/>
    <x v="0"/>
    <x v="84"/>
    <x v="82"/>
    <x v="2"/>
    <x v="0"/>
    <x v="84"/>
    <x v="2"/>
    <x v="40"/>
    <x v="84"/>
  </r>
  <r>
    <x v="38"/>
    <x v="6"/>
    <x v="17"/>
    <x v="7"/>
    <x v="38"/>
    <x v="41"/>
    <x v="22"/>
    <x v="41"/>
    <x v="6"/>
    <x v="41"/>
    <x v="41"/>
    <x v="0"/>
    <x v="85"/>
    <x v="83"/>
    <x v="5"/>
    <x v="5"/>
    <x v="85"/>
    <x v="48"/>
    <x v="41"/>
    <x v="85"/>
  </r>
  <r>
    <x v="24"/>
    <x v="17"/>
    <x v="23"/>
    <x v="1"/>
    <x v="24"/>
    <x v="42"/>
    <x v="18"/>
    <x v="42"/>
    <x v="17"/>
    <x v="42"/>
    <x v="42"/>
    <x v="0"/>
    <x v="86"/>
    <x v="84"/>
    <x v="11"/>
    <x v="3"/>
    <x v="86"/>
    <x v="26"/>
    <x v="42"/>
    <x v="86"/>
  </r>
  <r>
    <x v="16"/>
    <x v="0"/>
    <x v="15"/>
    <x v="7"/>
    <x v="16"/>
    <x v="16"/>
    <x v="13"/>
    <x v="16"/>
    <x v="0"/>
    <x v="16"/>
    <x v="16"/>
    <x v="11"/>
    <x v="87"/>
    <x v="85"/>
    <x v="8"/>
    <x v="0"/>
    <x v="87"/>
    <x v="17"/>
    <x v="16"/>
    <x v="87"/>
  </r>
  <r>
    <x v="25"/>
    <x v="2"/>
    <x v="24"/>
    <x v="10"/>
    <x v="25"/>
    <x v="27"/>
    <x v="10"/>
    <x v="27"/>
    <x v="2"/>
    <x v="27"/>
    <x v="27"/>
    <x v="6"/>
    <x v="88"/>
    <x v="86"/>
    <x v="8"/>
    <x v="2"/>
    <x v="88"/>
    <x v="15"/>
    <x v="27"/>
    <x v="88"/>
  </r>
  <r>
    <x v="25"/>
    <x v="2"/>
    <x v="24"/>
    <x v="10"/>
    <x v="25"/>
    <x v="27"/>
    <x v="10"/>
    <x v="27"/>
    <x v="2"/>
    <x v="27"/>
    <x v="27"/>
    <x v="4"/>
    <x v="89"/>
    <x v="87"/>
    <x v="12"/>
    <x v="2"/>
    <x v="89"/>
    <x v="49"/>
    <x v="27"/>
    <x v="89"/>
  </r>
  <r>
    <x v="39"/>
    <x v="1"/>
    <x v="1"/>
    <x v="4"/>
    <x v="39"/>
    <x v="43"/>
    <x v="16"/>
    <x v="43"/>
    <x v="1"/>
    <x v="43"/>
    <x v="43"/>
    <x v="0"/>
    <x v="90"/>
    <x v="88"/>
    <x v="11"/>
    <x v="1"/>
    <x v="90"/>
    <x v="50"/>
    <x v="43"/>
    <x v="90"/>
  </r>
  <r>
    <x v="37"/>
    <x v="16"/>
    <x v="34"/>
    <x v="5"/>
    <x v="37"/>
    <x v="39"/>
    <x v="14"/>
    <x v="39"/>
    <x v="16"/>
    <x v="39"/>
    <x v="39"/>
    <x v="3"/>
    <x v="91"/>
    <x v="89"/>
    <x v="14"/>
    <x v="2"/>
    <x v="91"/>
    <x v="40"/>
    <x v="39"/>
    <x v="91"/>
  </r>
  <r>
    <x v="33"/>
    <x v="18"/>
    <x v="36"/>
    <x v="2"/>
    <x v="40"/>
    <x v="44"/>
    <x v="9"/>
    <x v="44"/>
    <x v="18"/>
    <x v="44"/>
    <x v="44"/>
    <x v="0"/>
    <x v="92"/>
    <x v="90"/>
    <x v="9"/>
    <x v="5"/>
    <x v="92"/>
    <x v="17"/>
    <x v="44"/>
    <x v="92"/>
  </r>
  <r>
    <x v="19"/>
    <x v="5"/>
    <x v="35"/>
    <x v="5"/>
    <x v="19"/>
    <x v="40"/>
    <x v="15"/>
    <x v="40"/>
    <x v="5"/>
    <x v="40"/>
    <x v="40"/>
    <x v="7"/>
    <x v="93"/>
    <x v="91"/>
    <x v="4"/>
    <x v="0"/>
    <x v="93"/>
    <x v="42"/>
    <x v="40"/>
    <x v="93"/>
  </r>
  <r>
    <x v="40"/>
    <x v="3"/>
    <x v="27"/>
    <x v="9"/>
    <x v="41"/>
    <x v="45"/>
    <x v="20"/>
    <x v="45"/>
    <x v="3"/>
    <x v="45"/>
    <x v="45"/>
    <x v="1"/>
    <x v="94"/>
    <x v="92"/>
    <x v="14"/>
    <x v="5"/>
    <x v="94"/>
    <x v="51"/>
    <x v="45"/>
    <x v="94"/>
  </r>
  <r>
    <x v="22"/>
    <x v="2"/>
    <x v="0"/>
    <x v="10"/>
    <x v="22"/>
    <x v="46"/>
    <x v="17"/>
    <x v="46"/>
    <x v="2"/>
    <x v="46"/>
    <x v="46"/>
    <x v="6"/>
    <x v="95"/>
    <x v="93"/>
    <x v="6"/>
    <x v="2"/>
    <x v="95"/>
    <x v="52"/>
    <x v="46"/>
    <x v="95"/>
  </r>
  <r>
    <x v="12"/>
    <x v="0"/>
    <x v="11"/>
    <x v="0"/>
    <x v="12"/>
    <x v="12"/>
    <x v="11"/>
    <x v="12"/>
    <x v="0"/>
    <x v="12"/>
    <x v="12"/>
    <x v="5"/>
    <x v="96"/>
    <x v="94"/>
    <x v="4"/>
    <x v="5"/>
    <x v="96"/>
    <x v="19"/>
    <x v="12"/>
    <x v="96"/>
  </r>
  <r>
    <x v="41"/>
    <x v="19"/>
    <x v="27"/>
    <x v="5"/>
    <x v="42"/>
    <x v="47"/>
    <x v="10"/>
    <x v="47"/>
    <x v="19"/>
    <x v="47"/>
    <x v="47"/>
    <x v="0"/>
    <x v="97"/>
    <x v="95"/>
    <x v="7"/>
    <x v="2"/>
    <x v="97"/>
    <x v="39"/>
    <x v="47"/>
    <x v="97"/>
  </r>
  <r>
    <x v="12"/>
    <x v="0"/>
    <x v="11"/>
    <x v="0"/>
    <x v="12"/>
    <x v="12"/>
    <x v="11"/>
    <x v="12"/>
    <x v="0"/>
    <x v="12"/>
    <x v="12"/>
    <x v="15"/>
    <x v="98"/>
    <x v="96"/>
    <x v="1"/>
    <x v="5"/>
    <x v="98"/>
    <x v="53"/>
    <x v="12"/>
    <x v="98"/>
  </r>
  <r>
    <x v="32"/>
    <x v="2"/>
    <x v="29"/>
    <x v="3"/>
    <x v="32"/>
    <x v="34"/>
    <x v="9"/>
    <x v="34"/>
    <x v="2"/>
    <x v="34"/>
    <x v="34"/>
    <x v="2"/>
    <x v="99"/>
    <x v="97"/>
    <x v="7"/>
    <x v="0"/>
    <x v="99"/>
    <x v="19"/>
    <x v="34"/>
    <x v="99"/>
  </r>
  <r>
    <x v="5"/>
    <x v="1"/>
    <x v="4"/>
    <x v="1"/>
    <x v="5"/>
    <x v="48"/>
    <x v="5"/>
    <x v="48"/>
    <x v="1"/>
    <x v="5"/>
    <x v="48"/>
    <x v="0"/>
    <x v="100"/>
    <x v="6"/>
    <x v="16"/>
    <x v="2"/>
    <x v="6"/>
    <x v="16"/>
    <x v="48"/>
    <x v="100"/>
  </r>
  <r>
    <x v="17"/>
    <x v="9"/>
    <x v="16"/>
    <x v="8"/>
    <x v="17"/>
    <x v="18"/>
    <x v="7"/>
    <x v="18"/>
    <x v="9"/>
    <x v="18"/>
    <x v="18"/>
    <x v="7"/>
    <x v="101"/>
    <x v="98"/>
    <x v="3"/>
    <x v="0"/>
    <x v="100"/>
    <x v="9"/>
    <x v="18"/>
    <x v="101"/>
  </r>
  <r>
    <x v="23"/>
    <x v="6"/>
    <x v="22"/>
    <x v="3"/>
    <x v="23"/>
    <x v="25"/>
    <x v="4"/>
    <x v="25"/>
    <x v="6"/>
    <x v="25"/>
    <x v="25"/>
    <x v="6"/>
    <x v="102"/>
    <x v="99"/>
    <x v="4"/>
    <x v="5"/>
    <x v="101"/>
    <x v="19"/>
    <x v="25"/>
    <x v="102"/>
  </r>
  <r>
    <x v="42"/>
    <x v="14"/>
    <x v="37"/>
    <x v="2"/>
    <x v="43"/>
    <x v="49"/>
    <x v="9"/>
    <x v="49"/>
    <x v="14"/>
    <x v="48"/>
    <x v="49"/>
    <x v="0"/>
    <x v="103"/>
    <x v="100"/>
    <x v="9"/>
    <x v="2"/>
    <x v="102"/>
    <x v="31"/>
    <x v="49"/>
    <x v="103"/>
  </r>
  <r>
    <x v="7"/>
    <x v="2"/>
    <x v="11"/>
    <x v="0"/>
    <x v="7"/>
    <x v="17"/>
    <x v="7"/>
    <x v="17"/>
    <x v="2"/>
    <x v="17"/>
    <x v="17"/>
    <x v="1"/>
    <x v="104"/>
    <x v="70"/>
    <x v="7"/>
    <x v="0"/>
    <x v="103"/>
    <x v="19"/>
    <x v="17"/>
    <x v="104"/>
  </r>
  <r>
    <x v="16"/>
    <x v="0"/>
    <x v="15"/>
    <x v="7"/>
    <x v="16"/>
    <x v="16"/>
    <x v="13"/>
    <x v="16"/>
    <x v="0"/>
    <x v="16"/>
    <x v="16"/>
    <x v="6"/>
    <x v="105"/>
    <x v="101"/>
    <x v="12"/>
    <x v="0"/>
    <x v="104"/>
    <x v="45"/>
    <x v="16"/>
    <x v="105"/>
  </r>
  <r>
    <x v="17"/>
    <x v="9"/>
    <x v="16"/>
    <x v="8"/>
    <x v="17"/>
    <x v="18"/>
    <x v="7"/>
    <x v="18"/>
    <x v="9"/>
    <x v="18"/>
    <x v="18"/>
    <x v="12"/>
    <x v="106"/>
    <x v="102"/>
    <x v="5"/>
    <x v="0"/>
    <x v="105"/>
    <x v="34"/>
    <x v="18"/>
    <x v="106"/>
  </r>
  <r>
    <x v="7"/>
    <x v="2"/>
    <x v="11"/>
    <x v="0"/>
    <x v="7"/>
    <x v="17"/>
    <x v="7"/>
    <x v="17"/>
    <x v="2"/>
    <x v="17"/>
    <x v="17"/>
    <x v="4"/>
    <x v="107"/>
    <x v="103"/>
    <x v="14"/>
    <x v="0"/>
    <x v="106"/>
    <x v="54"/>
    <x v="17"/>
    <x v="107"/>
  </r>
  <r>
    <x v="43"/>
    <x v="2"/>
    <x v="38"/>
    <x v="3"/>
    <x v="44"/>
    <x v="50"/>
    <x v="9"/>
    <x v="50"/>
    <x v="2"/>
    <x v="49"/>
    <x v="50"/>
    <x v="1"/>
    <x v="108"/>
    <x v="104"/>
    <x v="11"/>
    <x v="0"/>
    <x v="107"/>
    <x v="21"/>
    <x v="50"/>
    <x v="108"/>
  </r>
  <r>
    <x v="25"/>
    <x v="2"/>
    <x v="24"/>
    <x v="10"/>
    <x v="25"/>
    <x v="27"/>
    <x v="10"/>
    <x v="27"/>
    <x v="2"/>
    <x v="27"/>
    <x v="27"/>
    <x v="11"/>
    <x v="109"/>
    <x v="105"/>
    <x v="7"/>
    <x v="2"/>
    <x v="108"/>
    <x v="39"/>
    <x v="27"/>
    <x v="109"/>
  </r>
  <r>
    <x v="44"/>
    <x v="18"/>
    <x v="39"/>
    <x v="2"/>
    <x v="45"/>
    <x v="51"/>
    <x v="20"/>
    <x v="51"/>
    <x v="18"/>
    <x v="50"/>
    <x v="51"/>
    <x v="0"/>
    <x v="110"/>
    <x v="106"/>
    <x v="6"/>
    <x v="0"/>
    <x v="109"/>
    <x v="24"/>
    <x v="51"/>
    <x v="110"/>
  </r>
  <r>
    <x v="45"/>
    <x v="2"/>
    <x v="40"/>
    <x v="0"/>
    <x v="46"/>
    <x v="52"/>
    <x v="20"/>
    <x v="52"/>
    <x v="2"/>
    <x v="51"/>
    <x v="52"/>
    <x v="0"/>
    <x v="111"/>
    <x v="107"/>
    <x v="0"/>
    <x v="0"/>
    <x v="110"/>
    <x v="0"/>
    <x v="52"/>
    <x v="111"/>
  </r>
  <r>
    <x v="46"/>
    <x v="20"/>
    <x v="1"/>
    <x v="5"/>
    <x v="47"/>
    <x v="53"/>
    <x v="23"/>
    <x v="53"/>
    <x v="20"/>
    <x v="52"/>
    <x v="53"/>
    <x v="11"/>
    <x v="112"/>
    <x v="108"/>
    <x v="7"/>
    <x v="3"/>
    <x v="111"/>
    <x v="13"/>
    <x v="53"/>
    <x v="112"/>
  </r>
  <r>
    <x v="34"/>
    <x v="15"/>
    <x v="31"/>
    <x v="2"/>
    <x v="34"/>
    <x v="36"/>
    <x v="4"/>
    <x v="36"/>
    <x v="15"/>
    <x v="36"/>
    <x v="36"/>
    <x v="4"/>
    <x v="113"/>
    <x v="109"/>
    <x v="17"/>
    <x v="0"/>
    <x v="112"/>
    <x v="1"/>
    <x v="36"/>
    <x v="113"/>
  </r>
  <r>
    <x v="47"/>
    <x v="21"/>
    <x v="41"/>
    <x v="2"/>
    <x v="48"/>
    <x v="54"/>
    <x v="13"/>
    <x v="54"/>
    <x v="21"/>
    <x v="53"/>
    <x v="54"/>
    <x v="0"/>
    <x v="114"/>
    <x v="110"/>
    <x v="3"/>
    <x v="2"/>
    <x v="113"/>
    <x v="43"/>
    <x v="54"/>
    <x v="114"/>
  </r>
  <r>
    <x v="48"/>
    <x v="22"/>
    <x v="34"/>
    <x v="12"/>
    <x v="49"/>
    <x v="55"/>
    <x v="24"/>
    <x v="55"/>
    <x v="22"/>
    <x v="54"/>
    <x v="55"/>
    <x v="9"/>
    <x v="115"/>
    <x v="111"/>
    <x v="18"/>
    <x v="2"/>
    <x v="114"/>
    <x v="10"/>
    <x v="55"/>
    <x v="115"/>
  </r>
  <r>
    <x v="41"/>
    <x v="19"/>
    <x v="27"/>
    <x v="5"/>
    <x v="42"/>
    <x v="47"/>
    <x v="10"/>
    <x v="47"/>
    <x v="19"/>
    <x v="47"/>
    <x v="47"/>
    <x v="6"/>
    <x v="116"/>
    <x v="112"/>
    <x v="15"/>
    <x v="2"/>
    <x v="115"/>
    <x v="44"/>
    <x v="47"/>
    <x v="116"/>
  </r>
  <r>
    <x v="19"/>
    <x v="5"/>
    <x v="35"/>
    <x v="5"/>
    <x v="19"/>
    <x v="40"/>
    <x v="15"/>
    <x v="40"/>
    <x v="5"/>
    <x v="40"/>
    <x v="40"/>
    <x v="6"/>
    <x v="117"/>
    <x v="113"/>
    <x v="3"/>
    <x v="0"/>
    <x v="116"/>
    <x v="9"/>
    <x v="40"/>
    <x v="117"/>
  </r>
  <r>
    <x v="12"/>
    <x v="0"/>
    <x v="11"/>
    <x v="0"/>
    <x v="12"/>
    <x v="12"/>
    <x v="11"/>
    <x v="12"/>
    <x v="0"/>
    <x v="12"/>
    <x v="12"/>
    <x v="11"/>
    <x v="118"/>
    <x v="114"/>
    <x v="11"/>
    <x v="5"/>
    <x v="117"/>
    <x v="23"/>
    <x v="12"/>
    <x v="118"/>
  </r>
  <r>
    <x v="19"/>
    <x v="5"/>
    <x v="35"/>
    <x v="5"/>
    <x v="19"/>
    <x v="40"/>
    <x v="15"/>
    <x v="40"/>
    <x v="5"/>
    <x v="40"/>
    <x v="40"/>
    <x v="2"/>
    <x v="119"/>
    <x v="115"/>
    <x v="8"/>
    <x v="0"/>
    <x v="118"/>
    <x v="17"/>
    <x v="40"/>
    <x v="119"/>
  </r>
  <r>
    <x v="49"/>
    <x v="1"/>
    <x v="1"/>
    <x v="4"/>
    <x v="50"/>
    <x v="56"/>
    <x v="12"/>
    <x v="56"/>
    <x v="1"/>
    <x v="55"/>
    <x v="56"/>
    <x v="0"/>
    <x v="120"/>
    <x v="116"/>
    <x v="5"/>
    <x v="5"/>
    <x v="119"/>
    <x v="48"/>
    <x v="56"/>
    <x v="120"/>
  </r>
  <r>
    <x v="50"/>
    <x v="2"/>
    <x v="42"/>
    <x v="0"/>
    <x v="51"/>
    <x v="57"/>
    <x v="25"/>
    <x v="57"/>
    <x v="2"/>
    <x v="56"/>
    <x v="57"/>
    <x v="1"/>
    <x v="121"/>
    <x v="117"/>
    <x v="5"/>
    <x v="3"/>
    <x v="120"/>
    <x v="8"/>
    <x v="57"/>
    <x v="121"/>
  </r>
  <r>
    <x v="22"/>
    <x v="2"/>
    <x v="0"/>
    <x v="10"/>
    <x v="22"/>
    <x v="46"/>
    <x v="17"/>
    <x v="46"/>
    <x v="2"/>
    <x v="46"/>
    <x v="46"/>
    <x v="0"/>
    <x v="122"/>
    <x v="68"/>
    <x v="9"/>
    <x v="2"/>
    <x v="121"/>
    <x v="31"/>
    <x v="46"/>
    <x v="122"/>
  </r>
  <r>
    <x v="30"/>
    <x v="0"/>
    <x v="43"/>
    <x v="0"/>
    <x v="30"/>
    <x v="58"/>
    <x v="14"/>
    <x v="58"/>
    <x v="0"/>
    <x v="57"/>
    <x v="58"/>
    <x v="1"/>
    <x v="123"/>
    <x v="118"/>
    <x v="12"/>
    <x v="0"/>
    <x v="122"/>
    <x v="45"/>
    <x v="58"/>
    <x v="123"/>
  </r>
  <r>
    <x v="23"/>
    <x v="23"/>
    <x v="22"/>
    <x v="2"/>
    <x v="52"/>
    <x v="59"/>
    <x v="4"/>
    <x v="59"/>
    <x v="23"/>
    <x v="58"/>
    <x v="59"/>
    <x v="0"/>
    <x v="124"/>
    <x v="44"/>
    <x v="0"/>
    <x v="5"/>
    <x v="123"/>
    <x v="20"/>
    <x v="59"/>
    <x v="124"/>
  </r>
  <r>
    <x v="45"/>
    <x v="2"/>
    <x v="40"/>
    <x v="0"/>
    <x v="46"/>
    <x v="52"/>
    <x v="20"/>
    <x v="52"/>
    <x v="2"/>
    <x v="51"/>
    <x v="52"/>
    <x v="2"/>
    <x v="125"/>
    <x v="119"/>
    <x v="1"/>
    <x v="0"/>
    <x v="124"/>
    <x v="16"/>
    <x v="52"/>
    <x v="125"/>
  </r>
  <r>
    <x v="24"/>
    <x v="4"/>
    <x v="23"/>
    <x v="11"/>
    <x v="24"/>
    <x v="26"/>
    <x v="18"/>
    <x v="26"/>
    <x v="4"/>
    <x v="26"/>
    <x v="26"/>
    <x v="4"/>
    <x v="126"/>
    <x v="120"/>
    <x v="12"/>
    <x v="5"/>
    <x v="125"/>
    <x v="10"/>
    <x v="26"/>
    <x v="126"/>
  </r>
  <r>
    <x v="51"/>
    <x v="11"/>
    <x v="44"/>
    <x v="5"/>
    <x v="53"/>
    <x v="60"/>
    <x v="26"/>
    <x v="60"/>
    <x v="11"/>
    <x v="59"/>
    <x v="60"/>
    <x v="0"/>
    <x v="127"/>
    <x v="121"/>
    <x v="0"/>
    <x v="3"/>
    <x v="126"/>
    <x v="4"/>
    <x v="60"/>
    <x v="127"/>
  </r>
  <r>
    <x v="37"/>
    <x v="16"/>
    <x v="34"/>
    <x v="5"/>
    <x v="37"/>
    <x v="39"/>
    <x v="14"/>
    <x v="39"/>
    <x v="16"/>
    <x v="39"/>
    <x v="39"/>
    <x v="0"/>
    <x v="128"/>
    <x v="122"/>
    <x v="10"/>
    <x v="2"/>
    <x v="127"/>
    <x v="9"/>
    <x v="39"/>
    <x v="128"/>
  </r>
  <r>
    <x v="32"/>
    <x v="2"/>
    <x v="45"/>
    <x v="3"/>
    <x v="32"/>
    <x v="61"/>
    <x v="9"/>
    <x v="61"/>
    <x v="2"/>
    <x v="60"/>
    <x v="61"/>
    <x v="1"/>
    <x v="129"/>
    <x v="54"/>
    <x v="11"/>
    <x v="0"/>
    <x v="128"/>
    <x v="21"/>
    <x v="61"/>
    <x v="129"/>
  </r>
  <r>
    <x v="12"/>
    <x v="0"/>
    <x v="11"/>
    <x v="0"/>
    <x v="12"/>
    <x v="12"/>
    <x v="11"/>
    <x v="12"/>
    <x v="0"/>
    <x v="12"/>
    <x v="12"/>
    <x v="0"/>
    <x v="130"/>
    <x v="123"/>
    <x v="5"/>
    <x v="5"/>
    <x v="129"/>
    <x v="48"/>
    <x v="12"/>
    <x v="130"/>
  </r>
  <r>
    <x v="52"/>
    <x v="2"/>
    <x v="6"/>
    <x v="2"/>
    <x v="54"/>
    <x v="62"/>
    <x v="27"/>
    <x v="62"/>
    <x v="2"/>
    <x v="61"/>
    <x v="62"/>
    <x v="1"/>
    <x v="131"/>
    <x v="124"/>
    <x v="2"/>
    <x v="0"/>
    <x v="130"/>
    <x v="2"/>
    <x v="62"/>
    <x v="131"/>
  </r>
  <r>
    <x v="11"/>
    <x v="1"/>
    <x v="10"/>
    <x v="5"/>
    <x v="11"/>
    <x v="11"/>
    <x v="10"/>
    <x v="11"/>
    <x v="1"/>
    <x v="11"/>
    <x v="11"/>
    <x v="7"/>
    <x v="132"/>
    <x v="125"/>
    <x v="10"/>
    <x v="2"/>
    <x v="131"/>
    <x v="9"/>
    <x v="11"/>
    <x v="132"/>
  </r>
  <r>
    <x v="23"/>
    <x v="23"/>
    <x v="46"/>
    <x v="2"/>
    <x v="52"/>
    <x v="63"/>
    <x v="4"/>
    <x v="63"/>
    <x v="23"/>
    <x v="62"/>
    <x v="63"/>
    <x v="0"/>
    <x v="133"/>
    <x v="126"/>
    <x v="2"/>
    <x v="5"/>
    <x v="132"/>
    <x v="29"/>
    <x v="63"/>
    <x v="133"/>
  </r>
  <r>
    <x v="53"/>
    <x v="6"/>
    <x v="27"/>
    <x v="13"/>
    <x v="55"/>
    <x v="64"/>
    <x v="28"/>
    <x v="64"/>
    <x v="6"/>
    <x v="63"/>
    <x v="64"/>
    <x v="0"/>
    <x v="134"/>
    <x v="127"/>
    <x v="13"/>
    <x v="0"/>
    <x v="133"/>
    <x v="36"/>
    <x v="64"/>
    <x v="134"/>
  </r>
  <r>
    <x v="22"/>
    <x v="2"/>
    <x v="21"/>
    <x v="10"/>
    <x v="22"/>
    <x v="24"/>
    <x v="17"/>
    <x v="24"/>
    <x v="2"/>
    <x v="24"/>
    <x v="24"/>
    <x v="7"/>
    <x v="135"/>
    <x v="128"/>
    <x v="1"/>
    <x v="0"/>
    <x v="134"/>
    <x v="16"/>
    <x v="24"/>
    <x v="135"/>
  </r>
  <r>
    <x v="54"/>
    <x v="24"/>
    <x v="47"/>
    <x v="5"/>
    <x v="56"/>
    <x v="65"/>
    <x v="6"/>
    <x v="65"/>
    <x v="24"/>
    <x v="64"/>
    <x v="65"/>
    <x v="0"/>
    <x v="136"/>
    <x v="129"/>
    <x v="16"/>
    <x v="2"/>
    <x v="135"/>
    <x v="16"/>
    <x v="65"/>
    <x v="136"/>
  </r>
  <r>
    <x v="45"/>
    <x v="2"/>
    <x v="40"/>
    <x v="0"/>
    <x v="46"/>
    <x v="52"/>
    <x v="20"/>
    <x v="52"/>
    <x v="2"/>
    <x v="51"/>
    <x v="52"/>
    <x v="11"/>
    <x v="137"/>
    <x v="130"/>
    <x v="11"/>
    <x v="0"/>
    <x v="136"/>
    <x v="21"/>
    <x v="52"/>
    <x v="137"/>
  </r>
  <r>
    <x v="52"/>
    <x v="2"/>
    <x v="6"/>
    <x v="2"/>
    <x v="54"/>
    <x v="62"/>
    <x v="27"/>
    <x v="62"/>
    <x v="2"/>
    <x v="61"/>
    <x v="62"/>
    <x v="0"/>
    <x v="138"/>
    <x v="131"/>
    <x v="4"/>
    <x v="0"/>
    <x v="137"/>
    <x v="42"/>
    <x v="62"/>
    <x v="138"/>
  </r>
  <r>
    <x v="55"/>
    <x v="18"/>
    <x v="48"/>
    <x v="2"/>
    <x v="57"/>
    <x v="66"/>
    <x v="20"/>
    <x v="66"/>
    <x v="18"/>
    <x v="65"/>
    <x v="66"/>
    <x v="0"/>
    <x v="139"/>
    <x v="132"/>
    <x v="6"/>
    <x v="2"/>
    <x v="138"/>
    <x v="52"/>
    <x v="66"/>
    <x v="139"/>
  </r>
  <r>
    <x v="24"/>
    <x v="4"/>
    <x v="23"/>
    <x v="11"/>
    <x v="24"/>
    <x v="26"/>
    <x v="18"/>
    <x v="26"/>
    <x v="4"/>
    <x v="26"/>
    <x v="26"/>
    <x v="7"/>
    <x v="140"/>
    <x v="133"/>
    <x v="7"/>
    <x v="5"/>
    <x v="139"/>
    <x v="41"/>
    <x v="26"/>
    <x v="140"/>
  </r>
  <r>
    <x v="56"/>
    <x v="2"/>
    <x v="15"/>
    <x v="0"/>
    <x v="58"/>
    <x v="67"/>
    <x v="14"/>
    <x v="67"/>
    <x v="2"/>
    <x v="66"/>
    <x v="67"/>
    <x v="1"/>
    <x v="141"/>
    <x v="134"/>
    <x v="14"/>
    <x v="5"/>
    <x v="140"/>
    <x v="51"/>
    <x v="67"/>
    <x v="141"/>
  </r>
  <r>
    <x v="57"/>
    <x v="0"/>
    <x v="49"/>
    <x v="14"/>
    <x v="59"/>
    <x v="68"/>
    <x v="20"/>
    <x v="68"/>
    <x v="0"/>
    <x v="67"/>
    <x v="68"/>
    <x v="2"/>
    <x v="142"/>
    <x v="135"/>
    <x v="10"/>
    <x v="2"/>
    <x v="141"/>
    <x v="9"/>
    <x v="68"/>
    <x v="142"/>
  </r>
  <r>
    <x v="33"/>
    <x v="18"/>
    <x v="36"/>
    <x v="2"/>
    <x v="40"/>
    <x v="44"/>
    <x v="9"/>
    <x v="44"/>
    <x v="18"/>
    <x v="44"/>
    <x v="44"/>
    <x v="1"/>
    <x v="143"/>
    <x v="136"/>
    <x v="0"/>
    <x v="5"/>
    <x v="142"/>
    <x v="20"/>
    <x v="44"/>
    <x v="143"/>
  </r>
  <r>
    <x v="2"/>
    <x v="0"/>
    <x v="2"/>
    <x v="2"/>
    <x v="2"/>
    <x v="2"/>
    <x v="2"/>
    <x v="2"/>
    <x v="0"/>
    <x v="2"/>
    <x v="2"/>
    <x v="12"/>
    <x v="144"/>
    <x v="137"/>
    <x v="15"/>
    <x v="2"/>
    <x v="143"/>
    <x v="44"/>
    <x v="2"/>
    <x v="144"/>
  </r>
  <r>
    <x v="58"/>
    <x v="6"/>
    <x v="50"/>
    <x v="7"/>
    <x v="60"/>
    <x v="69"/>
    <x v="5"/>
    <x v="69"/>
    <x v="6"/>
    <x v="68"/>
    <x v="69"/>
    <x v="1"/>
    <x v="145"/>
    <x v="138"/>
    <x v="4"/>
    <x v="4"/>
    <x v="144"/>
    <x v="13"/>
    <x v="69"/>
    <x v="145"/>
  </r>
  <r>
    <x v="0"/>
    <x v="0"/>
    <x v="0"/>
    <x v="0"/>
    <x v="0"/>
    <x v="0"/>
    <x v="0"/>
    <x v="0"/>
    <x v="0"/>
    <x v="0"/>
    <x v="0"/>
    <x v="13"/>
    <x v="146"/>
    <x v="139"/>
    <x v="13"/>
    <x v="0"/>
    <x v="145"/>
    <x v="36"/>
    <x v="0"/>
    <x v="146"/>
  </r>
  <r>
    <x v="51"/>
    <x v="11"/>
    <x v="44"/>
    <x v="5"/>
    <x v="53"/>
    <x v="60"/>
    <x v="26"/>
    <x v="60"/>
    <x v="11"/>
    <x v="59"/>
    <x v="60"/>
    <x v="7"/>
    <x v="147"/>
    <x v="140"/>
    <x v="2"/>
    <x v="3"/>
    <x v="146"/>
    <x v="36"/>
    <x v="60"/>
    <x v="147"/>
  </r>
  <r>
    <x v="22"/>
    <x v="2"/>
    <x v="0"/>
    <x v="10"/>
    <x v="22"/>
    <x v="46"/>
    <x v="17"/>
    <x v="46"/>
    <x v="2"/>
    <x v="46"/>
    <x v="46"/>
    <x v="1"/>
    <x v="148"/>
    <x v="79"/>
    <x v="0"/>
    <x v="2"/>
    <x v="147"/>
    <x v="3"/>
    <x v="46"/>
    <x v="148"/>
  </r>
  <r>
    <x v="59"/>
    <x v="11"/>
    <x v="51"/>
    <x v="5"/>
    <x v="61"/>
    <x v="70"/>
    <x v="12"/>
    <x v="70"/>
    <x v="11"/>
    <x v="69"/>
    <x v="70"/>
    <x v="1"/>
    <x v="149"/>
    <x v="141"/>
    <x v="9"/>
    <x v="6"/>
    <x v="148"/>
    <x v="37"/>
    <x v="70"/>
    <x v="149"/>
  </r>
  <r>
    <x v="60"/>
    <x v="25"/>
    <x v="52"/>
    <x v="3"/>
    <x v="62"/>
    <x v="71"/>
    <x v="0"/>
    <x v="71"/>
    <x v="25"/>
    <x v="70"/>
    <x v="71"/>
    <x v="2"/>
    <x v="150"/>
    <x v="142"/>
    <x v="14"/>
    <x v="2"/>
    <x v="149"/>
    <x v="40"/>
    <x v="71"/>
    <x v="150"/>
  </r>
  <r>
    <x v="61"/>
    <x v="0"/>
    <x v="22"/>
    <x v="2"/>
    <x v="63"/>
    <x v="72"/>
    <x v="17"/>
    <x v="72"/>
    <x v="0"/>
    <x v="71"/>
    <x v="72"/>
    <x v="8"/>
    <x v="151"/>
    <x v="143"/>
    <x v="13"/>
    <x v="5"/>
    <x v="150"/>
    <x v="6"/>
    <x v="72"/>
    <x v="151"/>
  </r>
  <r>
    <x v="18"/>
    <x v="2"/>
    <x v="17"/>
    <x v="9"/>
    <x v="18"/>
    <x v="20"/>
    <x v="14"/>
    <x v="20"/>
    <x v="2"/>
    <x v="20"/>
    <x v="20"/>
    <x v="5"/>
    <x v="152"/>
    <x v="144"/>
    <x v="7"/>
    <x v="3"/>
    <x v="151"/>
    <x v="13"/>
    <x v="20"/>
    <x v="152"/>
  </r>
  <r>
    <x v="12"/>
    <x v="0"/>
    <x v="11"/>
    <x v="0"/>
    <x v="12"/>
    <x v="12"/>
    <x v="11"/>
    <x v="12"/>
    <x v="0"/>
    <x v="12"/>
    <x v="12"/>
    <x v="14"/>
    <x v="153"/>
    <x v="145"/>
    <x v="8"/>
    <x v="5"/>
    <x v="152"/>
    <x v="30"/>
    <x v="12"/>
    <x v="153"/>
  </r>
  <r>
    <x v="62"/>
    <x v="2"/>
    <x v="53"/>
    <x v="0"/>
    <x v="64"/>
    <x v="73"/>
    <x v="0"/>
    <x v="73"/>
    <x v="2"/>
    <x v="72"/>
    <x v="73"/>
    <x v="9"/>
    <x v="154"/>
    <x v="146"/>
    <x v="5"/>
    <x v="3"/>
    <x v="153"/>
    <x v="8"/>
    <x v="73"/>
    <x v="154"/>
  </r>
  <r>
    <x v="63"/>
    <x v="2"/>
    <x v="54"/>
    <x v="2"/>
    <x v="65"/>
    <x v="74"/>
    <x v="2"/>
    <x v="74"/>
    <x v="2"/>
    <x v="73"/>
    <x v="74"/>
    <x v="7"/>
    <x v="155"/>
    <x v="147"/>
    <x v="10"/>
    <x v="0"/>
    <x v="154"/>
    <x v="5"/>
    <x v="74"/>
    <x v="155"/>
  </r>
  <r>
    <x v="23"/>
    <x v="6"/>
    <x v="22"/>
    <x v="3"/>
    <x v="23"/>
    <x v="25"/>
    <x v="4"/>
    <x v="25"/>
    <x v="6"/>
    <x v="25"/>
    <x v="25"/>
    <x v="1"/>
    <x v="156"/>
    <x v="148"/>
    <x v="3"/>
    <x v="5"/>
    <x v="155"/>
    <x v="25"/>
    <x v="25"/>
    <x v="156"/>
  </r>
  <r>
    <x v="19"/>
    <x v="5"/>
    <x v="35"/>
    <x v="5"/>
    <x v="19"/>
    <x v="40"/>
    <x v="15"/>
    <x v="40"/>
    <x v="5"/>
    <x v="40"/>
    <x v="40"/>
    <x v="1"/>
    <x v="157"/>
    <x v="149"/>
    <x v="13"/>
    <x v="0"/>
    <x v="156"/>
    <x v="36"/>
    <x v="40"/>
    <x v="157"/>
  </r>
  <r>
    <x v="44"/>
    <x v="18"/>
    <x v="39"/>
    <x v="2"/>
    <x v="45"/>
    <x v="51"/>
    <x v="20"/>
    <x v="51"/>
    <x v="18"/>
    <x v="50"/>
    <x v="51"/>
    <x v="2"/>
    <x v="158"/>
    <x v="150"/>
    <x v="2"/>
    <x v="0"/>
    <x v="157"/>
    <x v="2"/>
    <x v="51"/>
    <x v="158"/>
  </r>
  <r>
    <x v="64"/>
    <x v="0"/>
    <x v="0"/>
    <x v="2"/>
    <x v="66"/>
    <x v="75"/>
    <x v="7"/>
    <x v="75"/>
    <x v="0"/>
    <x v="74"/>
    <x v="75"/>
    <x v="11"/>
    <x v="159"/>
    <x v="151"/>
    <x v="13"/>
    <x v="5"/>
    <x v="158"/>
    <x v="6"/>
    <x v="75"/>
    <x v="159"/>
  </r>
  <r>
    <x v="41"/>
    <x v="19"/>
    <x v="27"/>
    <x v="5"/>
    <x v="42"/>
    <x v="47"/>
    <x v="10"/>
    <x v="47"/>
    <x v="19"/>
    <x v="47"/>
    <x v="47"/>
    <x v="7"/>
    <x v="160"/>
    <x v="152"/>
    <x v="19"/>
    <x v="2"/>
    <x v="159"/>
    <x v="25"/>
    <x v="47"/>
    <x v="160"/>
  </r>
  <r>
    <x v="36"/>
    <x v="2"/>
    <x v="33"/>
    <x v="2"/>
    <x v="36"/>
    <x v="38"/>
    <x v="20"/>
    <x v="38"/>
    <x v="2"/>
    <x v="38"/>
    <x v="38"/>
    <x v="5"/>
    <x v="161"/>
    <x v="153"/>
    <x v="11"/>
    <x v="3"/>
    <x v="160"/>
    <x v="26"/>
    <x v="38"/>
    <x v="161"/>
  </r>
  <r>
    <x v="33"/>
    <x v="18"/>
    <x v="36"/>
    <x v="2"/>
    <x v="40"/>
    <x v="44"/>
    <x v="9"/>
    <x v="44"/>
    <x v="18"/>
    <x v="44"/>
    <x v="44"/>
    <x v="2"/>
    <x v="162"/>
    <x v="154"/>
    <x v="2"/>
    <x v="5"/>
    <x v="161"/>
    <x v="29"/>
    <x v="44"/>
    <x v="162"/>
  </r>
  <r>
    <x v="12"/>
    <x v="0"/>
    <x v="11"/>
    <x v="0"/>
    <x v="12"/>
    <x v="12"/>
    <x v="11"/>
    <x v="12"/>
    <x v="0"/>
    <x v="12"/>
    <x v="12"/>
    <x v="7"/>
    <x v="163"/>
    <x v="155"/>
    <x v="12"/>
    <x v="5"/>
    <x v="162"/>
    <x v="10"/>
    <x v="12"/>
    <x v="163"/>
  </r>
  <r>
    <x v="48"/>
    <x v="22"/>
    <x v="34"/>
    <x v="12"/>
    <x v="49"/>
    <x v="55"/>
    <x v="24"/>
    <x v="55"/>
    <x v="22"/>
    <x v="54"/>
    <x v="55"/>
    <x v="13"/>
    <x v="164"/>
    <x v="156"/>
    <x v="20"/>
    <x v="2"/>
    <x v="163"/>
    <x v="1"/>
    <x v="55"/>
    <x v="164"/>
  </r>
  <r>
    <x v="22"/>
    <x v="2"/>
    <x v="21"/>
    <x v="10"/>
    <x v="22"/>
    <x v="24"/>
    <x v="17"/>
    <x v="24"/>
    <x v="2"/>
    <x v="24"/>
    <x v="24"/>
    <x v="2"/>
    <x v="165"/>
    <x v="157"/>
    <x v="3"/>
    <x v="0"/>
    <x v="164"/>
    <x v="9"/>
    <x v="24"/>
    <x v="165"/>
  </r>
  <r>
    <x v="12"/>
    <x v="0"/>
    <x v="11"/>
    <x v="0"/>
    <x v="12"/>
    <x v="12"/>
    <x v="11"/>
    <x v="12"/>
    <x v="0"/>
    <x v="12"/>
    <x v="12"/>
    <x v="3"/>
    <x v="166"/>
    <x v="158"/>
    <x v="14"/>
    <x v="5"/>
    <x v="165"/>
    <x v="51"/>
    <x v="12"/>
    <x v="166"/>
  </r>
  <r>
    <x v="11"/>
    <x v="4"/>
    <x v="10"/>
    <x v="5"/>
    <x v="11"/>
    <x v="19"/>
    <x v="10"/>
    <x v="19"/>
    <x v="4"/>
    <x v="19"/>
    <x v="19"/>
    <x v="3"/>
    <x v="167"/>
    <x v="159"/>
    <x v="10"/>
    <x v="0"/>
    <x v="166"/>
    <x v="5"/>
    <x v="19"/>
    <x v="167"/>
  </r>
  <r>
    <x v="23"/>
    <x v="6"/>
    <x v="22"/>
    <x v="3"/>
    <x v="23"/>
    <x v="25"/>
    <x v="4"/>
    <x v="25"/>
    <x v="6"/>
    <x v="25"/>
    <x v="25"/>
    <x v="4"/>
    <x v="168"/>
    <x v="160"/>
    <x v="5"/>
    <x v="5"/>
    <x v="167"/>
    <x v="48"/>
    <x v="25"/>
    <x v="168"/>
  </r>
  <r>
    <x v="22"/>
    <x v="2"/>
    <x v="21"/>
    <x v="10"/>
    <x v="22"/>
    <x v="24"/>
    <x v="17"/>
    <x v="24"/>
    <x v="2"/>
    <x v="24"/>
    <x v="24"/>
    <x v="5"/>
    <x v="169"/>
    <x v="161"/>
    <x v="5"/>
    <x v="0"/>
    <x v="168"/>
    <x v="34"/>
    <x v="24"/>
    <x v="169"/>
  </r>
  <r>
    <x v="19"/>
    <x v="5"/>
    <x v="35"/>
    <x v="5"/>
    <x v="19"/>
    <x v="40"/>
    <x v="15"/>
    <x v="40"/>
    <x v="5"/>
    <x v="40"/>
    <x v="40"/>
    <x v="4"/>
    <x v="170"/>
    <x v="162"/>
    <x v="10"/>
    <x v="0"/>
    <x v="169"/>
    <x v="5"/>
    <x v="40"/>
    <x v="170"/>
  </r>
  <r>
    <x v="51"/>
    <x v="11"/>
    <x v="44"/>
    <x v="5"/>
    <x v="53"/>
    <x v="60"/>
    <x v="26"/>
    <x v="60"/>
    <x v="11"/>
    <x v="59"/>
    <x v="60"/>
    <x v="1"/>
    <x v="171"/>
    <x v="163"/>
    <x v="4"/>
    <x v="3"/>
    <x v="170"/>
    <x v="7"/>
    <x v="60"/>
    <x v="171"/>
  </r>
  <r>
    <x v="62"/>
    <x v="2"/>
    <x v="53"/>
    <x v="0"/>
    <x v="64"/>
    <x v="73"/>
    <x v="0"/>
    <x v="73"/>
    <x v="2"/>
    <x v="72"/>
    <x v="73"/>
    <x v="2"/>
    <x v="172"/>
    <x v="164"/>
    <x v="7"/>
    <x v="3"/>
    <x v="171"/>
    <x v="13"/>
    <x v="73"/>
    <x v="172"/>
  </r>
  <r>
    <x v="65"/>
    <x v="1"/>
    <x v="10"/>
    <x v="5"/>
    <x v="67"/>
    <x v="76"/>
    <x v="8"/>
    <x v="76"/>
    <x v="1"/>
    <x v="75"/>
    <x v="76"/>
    <x v="0"/>
    <x v="173"/>
    <x v="165"/>
    <x v="14"/>
    <x v="2"/>
    <x v="172"/>
    <x v="40"/>
    <x v="76"/>
    <x v="173"/>
  </r>
  <r>
    <x v="66"/>
    <x v="6"/>
    <x v="55"/>
    <x v="9"/>
    <x v="68"/>
    <x v="77"/>
    <x v="5"/>
    <x v="77"/>
    <x v="6"/>
    <x v="76"/>
    <x v="77"/>
    <x v="0"/>
    <x v="174"/>
    <x v="166"/>
    <x v="0"/>
    <x v="4"/>
    <x v="173"/>
    <x v="55"/>
    <x v="77"/>
    <x v="174"/>
  </r>
  <r>
    <x v="54"/>
    <x v="24"/>
    <x v="47"/>
    <x v="5"/>
    <x v="56"/>
    <x v="65"/>
    <x v="6"/>
    <x v="65"/>
    <x v="24"/>
    <x v="64"/>
    <x v="65"/>
    <x v="11"/>
    <x v="175"/>
    <x v="167"/>
    <x v="10"/>
    <x v="2"/>
    <x v="174"/>
    <x v="9"/>
    <x v="65"/>
    <x v="175"/>
  </r>
  <r>
    <x v="60"/>
    <x v="25"/>
    <x v="52"/>
    <x v="3"/>
    <x v="62"/>
    <x v="71"/>
    <x v="0"/>
    <x v="71"/>
    <x v="25"/>
    <x v="70"/>
    <x v="71"/>
    <x v="0"/>
    <x v="176"/>
    <x v="168"/>
    <x v="10"/>
    <x v="2"/>
    <x v="175"/>
    <x v="9"/>
    <x v="71"/>
    <x v="176"/>
  </r>
  <r>
    <x v="67"/>
    <x v="0"/>
    <x v="56"/>
    <x v="0"/>
    <x v="69"/>
    <x v="78"/>
    <x v="29"/>
    <x v="78"/>
    <x v="0"/>
    <x v="77"/>
    <x v="78"/>
    <x v="0"/>
    <x v="177"/>
    <x v="169"/>
    <x v="16"/>
    <x v="0"/>
    <x v="176"/>
    <x v="10"/>
    <x v="78"/>
    <x v="177"/>
  </r>
  <r>
    <x v="19"/>
    <x v="5"/>
    <x v="35"/>
    <x v="5"/>
    <x v="19"/>
    <x v="40"/>
    <x v="15"/>
    <x v="40"/>
    <x v="5"/>
    <x v="40"/>
    <x v="40"/>
    <x v="11"/>
    <x v="178"/>
    <x v="170"/>
    <x v="17"/>
    <x v="0"/>
    <x v="177"/>
    <x v="1"/>
    <x v="40"/>
    <x v="178"/>
  </r>
  <r>
    <x v="30"/>
    <x v="0"/>
    <x v="27"/>
    <x v="0"/>
    <x v="30"/>
    <x v="32"/>
    <x v="14"/>
    <x v="32"/>
    <x v="0"/>
    <x v="32"/>
    <x v="32"/>
    <x v="2"/>
    <x v="179"/>
    <x v="171"/>
    <x v="13"/>
    <x v="2"/>
    <x v="178"/>
    <x v="2"/>
    <x v="32"/>
    <x v="179"/>
  </r>
  <r>
    <x v="68"/>
    <x v="26"/>
    <x v="57"/>
    <x v="5"/>
    <x v="70"/>
    <x v="79"/>
    <x v="30"/>
    <x v="79"/>
    <x v="26"/>
    <x v="78"/>
    <x v="79"/>
    <x v="0"/>
    <x v="180"/>
    <x v="172"/>
    <x v="6"/>
    <x v="0"/>
    <x v="179"/>
    <x v="24"/>
    <x v="79"/>
    <x v="180"/>
  </r>
  <r>
    <x v="11"/>
    <x v="4"/>
    <x v="10"/>
    <x v="5"/>
    <x v="11"/>
    <x v="19"/>
    <x v="10"/>
    <x v="19"/>
    <x v="4"/>
    <x v="19"/>
    <x v="19"/>
    <x v="7"/>
    <x v="181"/>
    <x v="125"/>
    <x v="17"/>
    <x v="0"/>
    <x v="180"/>
    <x v="1"/>
    <x v="19"/>
    <x v="181"/>
  </r>
  <r>
    <x v="69"/>
    <x v="19"/>
    <x v="58"/>
    <x v="5"/>
    <x v="71"/>
    <x v="80"/>
    <x v="31"/>
    <x v="80"/>
    <x v="19"/>
    <x v="79"/>
    <x v="80"/>
    <x v="0"/>
    <x v="182"/>
    <x v="173"/>
    <x v="13"/>
    <x v="5"/>
    <x v="181"/>
    <x v="6"/>
    <x v="80"/>
    <x v="182"/>
  </r>
  <r>
    <x v="70"/>
    <x v="18"/>
    <x v="59"/>
    <x v="10"/>
    <x v="72"/>
    <x v="81"/>
    <x v="32"/>
    <x v="81"/>
    <x v="18"/>
    <x v="80"/>
    <x v="81"/>
    <x v="7"/>
    <x v="183"/>
    <x v="174"/>
    <x v="17"/>
    <x v="2"/>
    <x v="182"/>
    <x v="17"/>
    <x v="81"/>
    <x v="183"/>
  </r>
  <r>
    <x v="23"/>
    <x v="6"/>
    <x v="13"/>
    <x v="2"/>
    <x v="23"/>
    <x v="82"/>
    <x v="4"/>
    <x v="82"/>
    <x v="6"/>
    <x v="81"/>
    <x v="82"/>
    <x v="0"/>
    <x v="184"/>
    <x v="175"/>
    <x v="2"/>
    <x v="3"/>
    <x v="183"/>
    <x v="36"/>
    <x v="82"/>
    <x v="184"/>
  </r>
  <r>
    <x v="71"/>
    <x v="3"/>
    <x v="43"/>
    <x v="2"/>
    <x v="73"/>
    <x v="83"/>
    <x v="4"/>
    <x v="83"/>
    <x v="3"/>
    <x v="82"/>
    <x v="83"/>
    <x v="3"/>
    <x v="185"/>
    <x v="176"/>
    <x v="4"/>
    <x v="1"/>
    <x v="184"/>
    <x v="35"/>
    <x v="83"/>
    <x v="185"/>
  </r>
  <r>
    <x v="72"/>
    <x v="25"/>
    <x v="60"/>
    <x v="3"/>
    <x v="74"/>
    <x v="84"/>
    <x v="0"/>
    <x v="84"/>
    <x v="25"/>
    <x v="83"/>
    <x v="84"/>
    <x v="0"/>
    <x v="186"/>
    <x v="177"/>
    <x v="7"/>
    <x v="2"/>
    <x v="185"/>
    <x v="39"/>
    <x v="84"/>
    <x v="186"/>
  </r>
  <r>
    <x v="73"/>
    <x v="17"/>
    <x v="61"/>
    <x v="15"/>
    <x v="75"/>
    <x v="85"/>
    <x v="16"/>
    <x v="85"/>
    <x v="17"/>
    <x v="84"/>
    <x v="85"/>
    <x v="0"/>
    <x v="187"/>
    <x v="178"/>
    <x v="7"/>
    <x v="5"/>
    <x v="186"/>
    <x v="41"/>
    <x v="85"/>
    <x v="187"/>
  </r>
  <r>
    <x v="74"/>
    <x v="6"/>
    <x v="58"/>
    <x v="7"/>
    <x v="76"/>
    <x v="86"/>
    <x v="12"/>
    <x v="86"/>
    <x v="6"/>
    <x v="85"/>
    <x v="86"/>
    <x v="1"/>
    <x v="188"/>
    <x v="179"/>
    <x v="0"/>
    <x v="0"/>
    <x v="187"/>
    <x v="0"/>
    <x v="86"/>
    <x v="188"/>
  </r>
  <r>
    <x v="74"/>
    <x v="6"/>
    <x v="58"/>
    <x v="7"/>
    <x v="76"/>
    <x v="86"/>
    <x v="12"/>
    <x v="86"/>
    <x v="6"/>
    <x v="85"/>
    <x v="86"/>
    <x v="2"/>
    <x v="189"/>
    <x v="180"/>
    <x v="2"/>
    <x v="0"/>
    <x v="188"/>
    <x v="2"/>
    <x v="86"/>
    <x v="189"/>
  </r>
  <r>
    <x v="75"/>
    <x v="2"/>
    <x v="62"/>
    <x v="16"/>
    <x v="77"/>
    <x v="87"/>
    <x v="7"/>
    <x v="87"/>
    <x v="2"/>
    <x v="86"/>
    <x v="87"/>
    <x v="14"/>
    <x v="190"/>
    <x v="181"/>
    <x v="6"/>
    <x v="1"/>
    <x v="189"/>
    <x v="10"/>
    <x v="87"/>
    <x v="190"/>
  </r>
  <r>
    <x v="76"/>
    <x v="27"/>
    <x v="63"/>
    <x v="2"/>
    <x v="78"/>
    <x v="88"/>
    <x v="33"/>
    <x v="88"/>
    <x v="27"/>
    <x v="87"/>
    <x v="88"/>
    <x v="0"/>
    <x v="191"/>
    <x v="182"/>
    <x v="3"/>
    <x v="3"/>
    <x v="190"/>
    <x v="5"/>
    <x v="88"/>
    <x v="191"/>
  </r>
  <r>
    <x v="74"/>
    <x v="6"/>
    <x v="58"/>
    <x v="7"/>
    <x v="76"/>
    <x v="86"/>
    <x v="12"/>
    <x v="86"/>
    <x v="6"/>
    <x v="85"/>
    <x v="86"/>
    <x v="0"/>
    <x v="192"/>
    <x v="183"/>
    <x v="4"/>
    <x v="0"/>
    <x v="191"/>
    <x v="42"/>
    <x v="86"/>
    <x v="192"/>
  </r>
  <r>
    <x v="77"/>
    <x v="28"/>
    <x v="64"/>
    <x v="5"/>
    <x v="79"/>
    <x v="89"/>
    <x v="31"/>
    <x v="89"/>
    <x v="28"/>
    <x v="88"/>
    <x v="89"/>
    <x v="4"/>
    <x v="193"/>
    <x v="184"/>
    <x v="10"/>
    <x v="2"/>
    <x v="192"/>
    <x v="9"/>
    <x v="89"/>
    <x v="193"/>
  </r>
  <r>
    <x v="57"/>
    <x v="29"/>
    <x v="65"/>
    <x v="5"/>
    <x v="59"/>
    <x v="90"/>
    <x v="20"/>
    <x v="90"/>
    <x v="29"/>
    <x v="89"/>
    <x v="90"/>
    <x v="1"/>
    <x v="194"/>
    <x v="185"/>
    <x v="7"/>
    <x v="5"/>
    <x v="193"/>
    <x v="41"/>
    <x v="90"/>
    <x v="194"/>
  </r>
  <r>
    <x v="74"/>
    <x v="6"/>
    <x v="58"/>
    <x v="7"/>
    <x v="76"/>
    <x v="86"/>
    <x v="12"/>
    <x v="86"/>
    <x v="6"/>
    <x v="85"/>
    <x v="86"/>
    <x v="12"/>
    <x v="195"/>
    <x v="186"/>
    <x v="1"/>
    <x v="0"/>
    <x v="194"/>
    <x v="16"/>
    <x v="86"/>
    <x v="195"/>
  </r>
  <r>
    <x v="47"/>
    <x v="21"/>
    <x v="41"/>
    <x v="2"/>
    <x v="48"/>
    <x v="54"/>
    <x v="13"/>
    <x v="54"/>
    <x v="21"/>
    <x v="53"/>
    <x v="54"/>
    <x v="1"/>
    <x v="196"/>
    <x v="187"/>
    <x v="5"/>
    <x v="2"/>
    <x v="195"/>
    <x v="56"/>
    <x v="54"/>
    <x v="196"/>
  </r>
  <r>
    <x v="58"/>
    <x v="6"/>
    <x v="50"/>
    <x v="7"/>
    <x v="60"/>
    <x v="69"/>
    <x v="5"/>
    <x v="69"/>
    <x v="6"/>
    <x v="68"/>
    <x v="69"/>
    <x v="0"/>
    <x v="197"/>
    <x v="188"/>
    <x v="1"/>
    <x v="4"/>
    <x v="196"/>
    <x v="12"/>
    <x v="69"/>
    <x v="197"/>
  </r>
  <r>
    <x v="33"/>
    <x v="18"/>
    <x v="36"/>
    <x v="2"/>
    <x v="40"/>
    <x v="44"/>
    <x v="9"/>
    <x v="44"/>
    <x v="18"/>
    <x v="44"/>
    <x v="44"/>
    <x v="4"/>
    <x v="198"/>
    <x v="189"/>
    <x v="1"/>
    <x v="5"/>
    <x v="197"/>
    <x v="53"/>
    <x v="44"/>
    <x v="198"/>
  </r>
  <r>
    <x v="78"/>
    <x v="29"/>
    <x v="66"/>
    <x v="5"/>
    <x v="80"/>
    <x v="91"/>
    <x v="34"/>
    <x v="91"/>
    <x v="29"/>
    <x v="90"/>
    <x v="91"/>
    <x v="13"/>
    <x v="23"/>
    <x v="190"/>
    <x v="13"/>
    <x v="5"/>
    <x v="198"/>
    <x v="6"/>
    <x v="91"/>
    <x v="199"/>
  </r>
  <r>
    <x v="79"/>
    <x v="2"/>
    <x v="17"/>
    <x v="9"/>
    <x v="81"/>
    <x v="92"/>
    <x v="14"/>
    <x v="92"/>
    <x v="2"/>
    <x v="91"/>
    <x v="92"/>
    <x v="0"/>
    <x v="199"/>
    <x v="191"/>
    <x v="12"/>
    <x v="0"/>
    <x v="199"/>
    <x v="45"/>
    <x v="92"/>
    <x v="200"/>
  </r>
  <r>
    <x v="80"/>
    <x v="2"/>
    <x v="67"/>
    <x v="10"/>
    <x v="82"/>
    <x v="93"/>
    <x v="15"/>
    <x v="93"/>
    <x v="2"/>
    <x v="92"/>
    <x v="93"/>
    <x v="1"/>
    <x v="200"/>
    <x v="192"/>
    <x v="5"/>
    <x v="2"/>
    <x v="200"/>
    <x v="56"/>
    <x v="93"/>
    <x v="201"/>
  </r>
  <r>
    <x v="81"/>
    <x v="2"/>
    <x v="27"/>
    <x v="0"/>
    <x v="83"/>
    <x v="94"/>
    <x v="14"/>
    <x v="94"/>
    <x v="2"/>
    <x v="93"/>
    <x v="94"/>
    <x v="1"/>
    <x v="201"/>
    <x v="193"/>
    <x v="9"/>
    <x v="1"/>
    <x v="201"/>
    <x v="57"/>
    <x v="94"/>
    <x v="202"/>
  </r>
  <r>
    <x v="82"/>
    <x v="0"/>
    <x v="42"/>
    <x v="17"/>
    <x v="84"/>
    <x v="95"/>
    <x v="10"/>
    <x v="95"/>
    <x v="0"/>
    <x v="94"/>
    <x v="95"/>
    <x v="1"/>
    <x v="202"/>
    <x v="194"/>
    <x v="16"/>
    <x v="5"/>
    <x v="202"/>
    <x v="12"/>
    <x v="95"/>
    <x v="203"/>
  </r>
  <r>
    <x v="78"/>
    <x v="2"/>
    <x v="17"/>
    <x v="18"/>
    <x v="85"/>
    <x v="96"/>
    <x v="34"/>
    <x v="96"/>
    <x v="2"/>
    <x v="95"/>
    <x v="96"/>
    <x v="16"/>
    <x v="203"/>
    <x v="195"/>
    <x v="7"/>
    <x v="2"/>
    <x v="203"/>
    <x v="39"/>
    <x v="96"/>
    <x v="204"/>
  </r>
  <r>
    <x v="74"/>
    <x v="6"/>
    <x v="58"/>
    <x v="7"/>
    <x v="76"/>
    <x v="86"/>
    <x v="12"/>
    <x v="86"/>
    <x v="6"/>
    <x v="85"/>
    <x v="86"/>
    <x v="10"/>
    <x v="204"/>
    <x v="196"/>
    <x v="11"/>
    <x v="0"/>
    <x v="204"/>
    <x v="21"/>
    <x v="86"/>
    <x v="205"/>
  </r>
  <r>
    <x v="66"/>
    <x v="6"/>
    <x v="55"/>
    <x v="9"/>
    <x v="68"/>
    <x v="77"/>
    <x v="5"/>
    <x v="77"/>
    <x v="6"/>
    <x v="76"/>
    <x v="77"/>
    <x v="4"/>
    <x v="205"/>
    <x v="197"/>
    <x v="4"/>
    <x v="4"/>
    <x v="205"/>
    <x v="13"/>
    <x v="77"/>
    <x v="206"/>
  </r>
  <r>
    <x v="83"/>
    <x v="30"/>
    <x v="6"/>
    <x v="17"/>
    <x v="86"/>
    <x v="97"/>
    <x v="31"/>
    <x v="97"/>
    <x v="30"/>
    <x v="96"/>
    <x v="97"/>
    <x v="0"/>
    <x v="206"/>
    <x v="198"/>
    <x v="9"/>
    <x v="4"/>
    <x v="206"/>
    <x v="1"/>
    <x v="97"/>
    <x v="207"/>
  </r>
  <r>
    <x v="66"/>
    <x v="6"/>
    <x v="55"/>
    <x v="9"/>
    <x v="68"/>
    <x v="77"/>
    <x v="5"/>
    <x v="77"/>
    <x v="6"/>
    <x v="76"/>
    <x v="77"/>
    <x v="7"/>
    <x v="207"/>
    <x v="199"/>
    <x v="1"/>
    <x v="4"/>
    <x v="207"/>
    <x v="12"/>
    <x v="77"/>
    <x v="208"/>
  </r>
  <r>
    <x v="84"/>
    <x v="28"/>
    <x v="19"/>
    <x v="5"/>
    <x v="87"/>
    <x v="98"/>
    <x v="35"/>
    <x v="98"/>
    <x v="28"/>
    <x v="97"/>
    <x v="98"/>
    <x v="0"/>
    <x v="208"/>
    <x v="200"/>
    <x v="20"/>
    <x v="2"/>
    <x v="208"/>
    <x v="1"/>
    <x v="98"/>
    <x v="209"/>
  </r>
  <r>
    <x v="44"/>
    <x v="18"/>
    <x v="39"/>
    <x v="2"/>
    <x v="45"/>
    <x v="51"/>
    <x v="20"/>
    <x v="51"/>
    <x v="18"/>
    <x v="50"/>
    <x v="51"/>
    <x v="4"/>
    <x v="209"/>
    <x v="201"/>
    <x v="1"/>
    <x v="0"/>
    <x v="209"/>
    <x v="16"/>
    <x v="51"/>
    <x v="210"/>
  </r>
  <r>
    <x v="85"/>
    <x v="4"/>
    <x v="68"/>
    <x v="5"/>
    <x v="88"/>
    <x v="99"/>
    <x v="12"/>
    <x v="99"/>
    <x v="4"/>
    <x v="98"/>
    <x v="99"/>
    <x v="12"/>
    <x v="210"/>
    <x v="202"/>
    <x v="12"/>
    <x v="2"/>
    <x v="210"/>
    <x v="49"/>
    <x v="99"/>
    <x v="211"/>
  </r>
  <r>
    <x v="36"/>
    <x v="2"/>
    <x v="33"/>
    <x v="2"/>
    <x v="36"/>
    <x v="38"/>
    <x v="20"/>
    <x v="38"/>
    <x v="2"/>
    <x v="38"/>
    <x v="38"/>
    <x v="0"/>
    <x v="211"/>
    <x v="203"/>
    <x v="3"/>
    <x v="3"/>
    <x v="211"/>
    <x v="5"/>
    <x v="38"/>
    <x v="212"/>
  </r>
  <r>
    <x v="76"/>
    <x v="27"/>
    <x v="63"/>
    <x v="2"/>
    <x v="78"/>
    <x v="88"/>
    <x v="33"/>
    <x v="88"/>
    <x v="27"/>
    <x v="87"/>
    <x v="88"/>
    <x v="6"/>
    <x v="212"/>
    <x v="204"/>
    <x v="5"/>
    <x v="3"/>
    <x v="212"/>
    <x v="8"/>
    <x v="88"/>
    <x v="213"/>
  </r>
  <r>
    <x v="86"/>
    <x v="31"/>
    <x v="69"/>
    <x v="5"/>
    <x v="89"/>
    <x v="100"/>
    <x v="14"/>
    <x v="100"/>
    <x v="31"/>
    <x v="99"/>
    <x v="100"/>
    <x v="0"/>
    <x v="213"/>
    <x v="205"/>
    <x v="1"/>
    <x v="2"/>
    <x v="213"/>
    <x v="32"/>
    <x v="100"/>
    <x v="214"/>
  </r>
  <r>
    <x v="24"/>
    <x v="17"/>
    <x v="23"/>
    <x v="1"/>
    <x v="24"/>
    <x v="42"/>
    <x v="18"/>
    <x v="42"/>
    <x v="17"/>
    <x v="42"/>
    <x v="42"/>
    <x v="7"/>
    <x v="214"/>
    <x v="206"/>
    <x v="5"/>
    <x v="3"/>
    <x v="214"/>
    <x v="8"/>
    <x v="42"/>
    <x v="215"/>
  </r>
  <r>
    <x v="45"/>
    <x v="2"/>
    <x v="70"/>
    <x v="0"/>
    <x v="46"/>
    <x v="101"/>
    <x v="20"/>
    <x v="101"/>
    <x v="2"/>
    <x v="100"/>
    <x v="101"/>
    <x v="0"/>
    <x v="215"/>
    <x v="107"/>
    <x v="9"/>
    <x v="5"/>
    <x v="215"/>
    <x v="17"/>
    <x v="101"/>
    <x v="216"/>
  </r>
  <r>
    <x v="12"/>
    <x v="0"/>
    <x v="11"/>
    <x v="0"/>
    <x v="12"/>
    <x v="12"/>
    <x v="11"/>
    <x v="12"/>
    <x v="0"/>
    <x v="12"/>
    <x v="12"/>
    <x v="4"/>
    <x v="216"/>
    <x v="207"/>
    <x v="13"/>
    <x v="5"/>
    <x v="216"/>
    <x v="6"/>
    <x v="12"/>
    <x v="217"/>
  </r>
  <r>
    <x v="31"/>
    <x v="3"/>
    <x v="28"/>
    <x v="2"/>
    <x v="31"/>
    <x v="33"/>
    <x v="17"/>
    <x v="33"/>
    <x v="3"/>
    <x v="33"/>
    <x v="33"/>
    <x v="1"/>
    <x v="217"/>
    <x v="208"/>
    <x v="16"/>
    <x v="5"/>
    <x v="217"/>
    <x v="12"/>
    <x v="33"/>
    <x v="218"/>
  </r>
  <r>
    <x v="50"/>
    <x v="2"/>
    <x v="33"/>
    <x v="2"/>
    <x v="90"/>
    <x v="38"/>
    <x v="25"/>
    <x v="102"/>
    <x v="2"/>
    <x v="101"/>
    <x v="102"/>
    <x v="16"/>
    <x v="218"/>
    <x v="209"/>
    <x v="1"/>
    <x v="4"/>
    <x v="218"/>
    <x v="12"/>
    <x v="102"/>
    <x v="219"/>
  </r>
  <r>
    <x v="56"/>
    <x v="2"/>
    <x v="15"/>
    <x v="0"/>
    <x v="58"/>
    <x v="67"/>
    <x v="14"/>
    <x v="67"/>
    <x v="2"/>
    <x v="66"/>
    <x v="67"/>
    <x v="10"/>
    <x v="219"/>
    <x v="210"/>
    <x v="15"/>
    <x v="5"/>
    <x v="219"/>
    <x v="1"/>
    <x v="67"/>
    <x v="220"/>
  </r>
  <r>
    <x v="75"/>
    <x v="2"/>
    <x v="62"/>
    <x v="16"/>
    <x v="77"/>
    <x v="87"/>
    <x v="7"/>
    <x v="87"/>
    <x v="2"/>
    <x v="86"/>
    <x v="87"/>
    <x v="0"/>
    <x v="220"/>
    <x v="211"/>
    <x v="0"/>
    <x v="1"/>
    <x v="220"/>
    <x v="27"/>
    <x v="87"/>
    <x v="221"/>
  </r>
  <r>
    <x v="87"/>
    <x v="32"/>
    <x v="71"/>
    <x v="5"/>
    <x v="91"/>
    <x v="102"/>
    <x v="36"/>
    <x v="103"/>
    <x v="32"/>
    <x v="102"/>
    <x v="103"/>
    <x v="4"/>
    <x v="221"/>
    <x v="212"/>
    <x v="2"/>
    <x v="5"/>
    <x v="221"/>
    <x v="29"/>
    <x v="103"/>
    <x v="222"/>
  </r>
  <r>
    <x v="88"/>
    <x v="33"/>
    <x v="72"/>
    <x v="5"/>
    <x v="92"/>
    <x v="103"/>
    <x v="37"/>
    <x v="104"/>
    <x v="33"/>
    <x v="103"/>
    <x v="104"/>
    <x v="7"/>
    <x v="222"/>
    <x v="213"/>
    <x v="0"/>
    <x v="3"/>
    <x v="222"/>
    <x v="4"/>
    <x v="104"/>
    <x v="223"/>
  </r>
  <r>
    <x v="89"/>
    <x v="0"/>
    <x v="73"/>
    <x v="8"/>
    <x v="93"/>
    <x v="104"/>
    <x v="38"/>
    <x v="105"/>
    <x v="0"/>
    <x v="104"/>
    <x v="105"/>
    <x v="0"/>
    <x v="223"/>
    <x v="214"/>
    <x v="16"/>
    <x v="0"/>
    <x v="223"/>
    <x v="10"/>
    <x v="105"/>
    <x v="224"/>
  </r>
  <r>
    <x v="90"/>
    <x v="34"/>
    <x v="17"/>
    <x v="9"/>
    <x v="94"/>
    <x v="105"/>
    <x v="27"/>
    <x v="106"/>
    <x v="34"/>
    <x v="105"/>
    <x v="106"/>
    <x v="11"/>
    <x v="224"/>
    <x v="215"/>
    <x v="13"/>
    <x v="5"/>
    <x v="224"/>
    <x v="6"/>
    <x v="106"/>
    <x v="225"/>
  </r>
  <r>
    <x v="75"/>
    <x v="2"/>
    <x v="62"/>
    <x v="16"/>
    <x v="77"/>
    <x v="87"/>
    <x v="7"/>
    <x v="87"/>
    <x v="2"/>
    <x v="86"/>
    <x v="87"/>
    <x v="10"/>
    <x v="225"/>
    <x v="216"/>
    <x v="2"/>
    <x v="1"/>
    <x v="225"/>
    <x v="28"/>
    <x v="87"/>
    <x v="226"/>
  </r>
  <r>
    <x v="91"/>
    <x v="2"/>
    <x v="42"/>
    <x v="0"/>
    <x v="95"/>
    <x v="57"/>
    <x v="39"/>
    <x v="107"/>
    <x v="2"/>
    <x v="106"/>
    <x v="107"/>
    <x v="0"/>
    <x v="226"/>
    <x v="217"/>
    <x v="21"/>
    <x v="0"/>
    <x v="226"/>
    <x v="13"/>
    <x v="107"/>
    <x v="227"/>
  </r>
  <r>
    <x v="92"/>
    <x v="35"/>
    <x v="74"/>
    <x v="5"/>
    <x v="96"/>
    <x v="106"/>
    <x v="40"/>
    <x v="108"/>
    <x v="35"/>
    <x v="107"/>
    <x v="108"/>
    <x v="0"/>
    <x v="227"/>
    <x v="218"/>
    <x v="21"/>
    <x v="0"/>
    <x v="227"/>
    <x v="13"/>
    <x v="108"/>
    <x v="228"/>
  </r>
  <r>
    <x v="93"/>
    <x v="2"/>
    <x v="75"/>
    <x v="10"/>
    <x v="97"/>
    <x v="107"/>
    <x v="15"/>
    <x v="109"/>
    <x v="2"/>
    <x v="108"/>
    <x v="109"/>
    <x v="2"/>
    <x v="228"/>
    <x v="219"/>
    <x v="2"/>
    <x v="4"/>
    <x v="228"/>
    <x v="6"/>
    <x v="109"/>
    <x v="229"/>
  </r>
  <r>
    <x v="94"/>
    <x v="0"/>
    <x v="15"/>
    <x v="6"/>
    <x v="98"/>
    <x v="108"/>
    <x v="41"/>
    <x v="110"/>
    <x v="0"/>
    <x v="109"/>
    <x v="110"/>
    <x v="8"/>
    <x v="229"/>
    <x v="220"/>
    <x v="17"/>
    <x v="0"/>
    <x v="229"/>
    <x v="1"/>
    <x v="110"/>
    <x v="230"/>
  </r>
  <r>
    <x v="45"/>
    <x v="2"/>
    <x v="70"/>
    <x v="0"/>
    <x v="46"/>
    <x v="101"/>
    <x v="20"/>
    <x v="101"/>
    <x v="2"/>
    <x v="100"/>
    <x v="101"/>
    <x v="2"/>
    <x v="230"/>
    <x v="221"/>
    <x v="1"/>
    <x v="5"/>
    <x v="230"/>
    <x v="53"/>
    <x v="101"/>
    <x v="231"/>
  </r>
  <r>
    <x v="75"/>
    <x v="2"/>
    <x v="62"/>
    <x v="16"/>
    <x v="77"/>
    <x v="87"/>
    <x v="7"/>
    <x v="87"/>
    <x v="2"/>
    <x v="86"/>
    <x v="87"/>
    <x v="5"/>
    <x v="231"/>
    <x v="222"/>
    <x v="4"/>
    <x v="1"/>
    <x v="231"/>
    <x v="35"/>
    <x v="87"/>
    <x v="232"/>
  </r>
  <r>
    <x v="95"/>
    <x v="4"/>
    <x v="76"/>
    <x v="5"/>
    <x v="99"/>
    <x v="109"/>
    <x v="15"/>
    <x v="111"/>
    <x v="4"/>
    <x v="110"/>
    <x v="111"/>
    <x v="7"/>
    <x v="232"/>
    <x v="223"/>
    <x v="13"/>
    <x v="2"/>
    <x v="232"/>
    <x v="2"/>
    <x v="111"/>
    <x v="233"/>
  </r>
  <r>
    <x v="95"/>
    <x v="4"/>
    <x v="76"/>
    <x v="5"/>
    <x v="99"/>
    <x v="109"/>
    <x v="15"/>
    <x v="111"/>
    <x v="4"/>
    <x v="110"/>
    <x v="111"/>
    <x v="3"/>
    <x v="233"/>
    <x v="223"/>
    <x v="13"/>
    <x v="2"/>
    <x v="232"/>
    <x v="2"/>
    <x v="111"/>
    <x v="233"/>
  </r>
  <r>
    <x v="36"/>
    <x v="2"/>
    <x v="33"/>
    <x v="2"/>
    <x v="36"/>
    <x v="38"/>
    <x v="20"/>
    <x v="38"/>
    <x v="2"/>
    <x v="38"/>
    <x v="38"/>
    <x v="7"/>
    <x v="234"/>
    <x v="224"/>
    <x v="12"/>
    <x v="3"/>
    <x v="233"/>
    <x v="22"/>
    <x v="38"/>
    <x v="234"/>
  </r>
  <r>
    <x v="96"/>
    <x v="2"/>
    <x v="0"/>
    <x v="2"/>
    <x v="100"/>
    <x v="110"/>
    <x v="4"/>
    <x v="112"/>
    <x v="2"/>
    <x v="111"/>
    <x v="112"/>
    <x v="1"/>
    <x v="235"/>
    <x v="225"/>
    <x v="1"/>
    <x v="0"/>
    <x v="234"/>
    <x v="16"/>
    <x v="112"/>
    <x v="235"/>
  </r>
  <r>
    <x v="97"/>
    <x v="2"/>
    <x v="41"/>
    <x v="0"/>
    <x v="101"/>
    <x v="111"/>
    <x v="17"/>
    <x v="113"/>
    <x v="2"/>
    <x v="112"/>
    <x v="113"/>
    <x v="7"/>
    <x v="236"/>
    <x v="226"/>
    <x v="9"/>
    <x v="1"/>
    <x v="235"/>
    <x v="57"/>
    <x v="113"/>
    <x v="236"/>
  </r>
  <r>
    <x v="79"/>
    <x v="2"/>
    <x v="17"/>
    <x v="9"/>
    <x v="81"/>
    <x v="92"/>
    <x v="14"/>
    <x v="92"/>
    <x v="2"/>
    <x v="91"/>
    <x v="92"/>
    <x v="1"/>
    <x v="237"/>
    <x v="227"/>
    <x v="14"/>
    <x v="0"/>
    <x v="236"/>
    <x v="54"/>
    <x v="92"/>
    <x v="237"/>
  </r>
  <r>
    <x v="45"/>
    <x v="2"/>
    <x v="40"/>
    <x v="0"/>
    <x v="46"/>
    <x v="52"/>
    <x v="20"/>
    <x v="52"/>
    <x v="2"/>
    <x v="51"/>
    <x v="52"/>
    <x v="4"/>
    <x v="238"/>
    <x v="228"/>
    <x v="15"/>
    <x v="0"/>
    <x v="237"/>
    <x v="25"/>
    <x v="52"/>
    <x v="238"/>
  </r>
  <r>
    <x v="98"/>
    <x v="0"/>
    <x v="27"/>
    <x v="14"/>
    <x v="102"/>
    <x v="112"/>
    <x v="12"/>
    <x v="114"/>
    <x v="0"/>
    <x v="113"/>
    <x v="114"/>
    <x v="7"/>
    <x v="239"/>
    <x v="229"/>
    <x v="5"/>
    <x v="3"/>
    <x v="238"/>
    <x v="8"/>
    <x v="114"/>
    <x v="239"/>
  </r>
  <r>
    <x v="17"/>
    <x v="9"/>
    <x v="16"/>
    <x v="8"/>
    <x v="17"/>
    <x v="18"/>
    <x v="7"/>
    <x v="18"/>
    <x v="9"/>
    <x v="18"/>
    <x v="18"/>
    <x v="4"/>
    <x v="112"/>
    <x v="230"/>
    <x v="10"/>
    <x v="0"/>
    <x v="239"/>
    <x v="5"/>
    <x v="18"/>
    <x v="240"/>
  </r>
  <r>
    <x v="99"/>
    <x v="11"/>
    <x v="77"/>
    <x v="5"/>
    <x v="103"/>
    <x v="113"/>
    <x v="42"/>
    <x v="115"/>
    <x v="11"/>
    <x v="114"/>
    <x v="115"/>
    <x v="5"/>
    <x v="240"/>
    <x v="231"/>
    <x v="2"/>
    <x v="5"/>
    <x v="240"/>
    <x v="29"/>
    <x v="115"/>
    <x v="241"/>
  </r>
  <r>
    <x v="57"/>
    <x v="0"/>
    <x v="49"/>
    <x v="14"/>
    <x v="59"/>
    <x v="68"/>
    <x v="20"/>
    <x v="68"/>
    <x v="0"/>
    <x v="67"/>
    <x v="68"/>
    <x v="13"/>
    <x v="241"/>
    <x v="232"/>
    <x v="18"/>
    <x v="2"/>
    <x v="241"/>
    <x v="10"/>
    <x v="68"/>
    <x v="242"/>
  </r>
  <r>
    <x v="22"/>
    <x v="2"/>
    <x v="21"/>
    <x v="10"/>
    <x v="22"/>
    <x v="24"/>
    <x v="17"/>
    <x v="24"/>
    <x v="2"/>
    <x v="24"/>
    <x v="24"/>
    <x v="4"/>
    <x v="242"/>
    <x v="233"/>
    <x v="15"/>
    <x v="0"/>
    <x v="242"/>
    <x v="25"/>
    <x v="24"/>
    <x v="243"/>
  </r>
  <r>
    <x v="52"/>
    <x v="2"/>
    <x v="6"/>
    <x v="2"/>
    <x v="54"/>
    <x v="62"/>
    <x v="27"/>
    <x v="62"/>
    <x v="2"/>
    <x v="61"/>
    <x v="62"/>
    <x v="2"/>
    <x v="243"/>
    <x v="234"/>
    <x v="1"/>
    <x v="0"/>
    <x v="243"/>
    <x v="16"/>
    <x v="62"/>
    <x v="244"/>
  </r>
  <r>
    <x v="35"/>
    <x v="3"/>
    <x v="32"/>
    <x v="2"/>
    <x v="35"/>
    <x v="37"/>
    <x v="2"/>
    <x v="37"/>
    <x v="3"/>
    <x v="37"/>
    <x v="37"/>
    <x v="8"/>
    <x v="244"/>
    <x v="235"/>
    <x v="16"/>
    <x v="5"/>
    <x v="244"/>
    <x v="12"/>
    <x v="37"/>
    <x v="245"/>
  </r>
  <r>
    <x v="80"/>
    <x v="2"/>
    <x v="67"/>
    <x v="10"/>
    <x v="82"/>
    <x v="93"/>
    <x v="15"/>
    <x v="93"/>
    <x v="2"/>
    <x v="92"/>
    <x v="93"/>
    <x v="4"/>
    <x v="245"/>
    <x v="236"/>
    <x v="12"/>
    <x v="2"/>
    <x v="245"/>
    <x v="49"/>
    <x v="93"/>
    <x v="246"/>
  </r>
  <r>
    <x v="24"/>
    <x v="17"/>
    <x v="23"/>
    <x v="1"/>
    <x v="24"/>
    <x v="42"/>
    <x v="18"/>
    <x v="42"/>
    <x v="17"/>
    <x v="42"/>
    <x v="42"/>
    <x v="2"/>
    <x v="246"/>
    <x v="237"/>
    <x v="12"/>
    <x v="3"/>
    <x v="246"/>
    <x v="22"/>
    <x v="42"/>
    <x v="247"/>
  </r>
  <r>
    <x v="0"/>
    <x v="0"/>
    <x v="0"/>
    <x v="0"/>
    <x v="0"/>
    <x v="0"/>
    <x v="0"/>
    <x v="0"/>
    <x v="0"/>
    <x v="0"/>
    <x v="0"/>
    <x v="2"/>
    <x v="247"/>
    <x v="238"/>
    <x v="17"/>
    <x v="0"/>
    <x v="247"/>
    <x v="1"/>
    <x v="0"/>
    <x v="248"/>
  </r>
  <r>
    <x v="51"/>
    <x v="11"/>
    <x v="44"/>
    <x v="5"/>
    <x v="53"/>
    <x v="60"/>
    <x v="26"/>
    <x v="60"/>
    <x v="11"/>
    <x v="59"/>
    <x v="60"/>
    <x v="2"/>
    <x v="248"/>
    <x v="239"/>
    <x v="3"/>
    <x v="3"/>
    <x v="248"/>
    <x v="5"/>
    <x v="60"/>
    <x v="249"/>
  </r>
  <r>
    <x v="42"/>
    <x v="14"/>
    <x v="37"/>
    <x v="2"/>
    <x v="43"/>
    <x v="49"/>
    <x v="9"/>
    <x v="49"/>
    <x v="14"/>
    <x v="48"/>
    <x v="49"/>
    <x v="4"/>
    <x v="249"/>
    <x v="240"/>
    <x v="13"/>
    <x v="2"/>
    <x v="249"/>
    <x v="2"/>
    <x v="49"/>
    <x v="250"/>
  </r>
  <r>
    <x v="100"/>
    <x v="36"/>
    <x v="78"/>
    <x v="2"/>
    <x v="104"/>
    <x v="114"/>
    <x v="0"/>
    <x v="116"/>
    <x v="36"/>
    <x v="115"/>
    <x v="116"/>
    <x v="0"/>
    <x v="250"/>
    <x v="241"/>
    <x v="17"/>
    <x v="0"/>
    <x v="250"/>
    <x v="1"/>
    <x v="116"/>
    <x v="251"/>
  </r>
  <r>
    <x v="78"/>
    <x v="2"/>
    <x v="17"/>
    <x v="18"/>
    <x v="85"/>
    <x v="96"/>
    <x v="34"/>
    <x v="96"/>
    <x v="2"/>
    <x v="95"/>
    <x v="96"/>
    <x v="2"/>
    <x v="251"/>
    <x v="242"/>
    <x v="13"/>
    <x v="2"/>
    <x v="251"/>
    <x v="2"/>
    <x v="96"/>
    <x v="252"/>
  </r>
  <r>
    <x v="22"/>
    <x v="2"/>
    <x v="0"/>
    <x v="10"/>
    <x v="22"/>
    <x v="46"/>
    <x v="17"/>
    <x v="46"/>
    <x v="2"/>
    <x v="46"/>
    <x v="46"/>
    <x v="2"/>
    <x v="252"/>
    <x v="157"/>
    <x v="3"/>
    <x v="2"/>
    <x v="252"/>
    <x v="43"/>
    <x v="46"/>
    <x v="253"/>
  </r>
  <r>
    <x v="45"/>
    <x v="2"/>
    <x v="70"/>
    <x v="0"/>
    <x v="46"/>
    <x v="101"/>
    <x v="20"/>
    <x v="101"/>
    <x v="2"/>
    <x v="100"/>
    <x v="101"/>
    <x v="11"/>
    <x v="253"/>
    <x v="243"/>
    <x v="11"/>
    <x v="5"/>
    <x v="253"/>
    <x v="23"/>
    <x v="101"/>
    <x v="254"/>
  </r>
  <r>
    <x v="101"/>
    <x v="6"/>
    <x v="9"/>
    <x v="5"/>
    <x v="105"/>
    <x v="115"/>
    <x v="3"/>
    <x v="117"/>
    <x v="6"/>
    <x v="116"/>
    <x v="117"/>
    <x v="1"/>
    <x v="254"/>
    <x v="244"/>
    <x v="2"/>
    <x v="4"/>
    <x v="254"/>
    <x v="6"/>
    <x v="117"/>
    <x v="255"/>
  </r>
  <r>
    <x v="57"/>
    <x v="29"/>
    <x v="65"/>
    <x v="5"/>
    <x v="59"/>
    <x v="90"/>
    <x v="20"/>
    <x v="90"/>
    <x v="29"/>
    <x v="89"/>
    <x v="90"/>
    <x v="0"/>
    <x v="255"/>
    <x v="245"/>
    <x v="15"/>
    <x v="5"/>
    <x v="255"/>
    <x v="1"/>
    <x v="90"/>
    <x v="256"/>
  </r>
  <r>
    <x v="30"/>
    <x v="0"/>
    <x v="43"/>
    <x v="0"/>
    <x v="30"/>
    <x v="58"/>
    <x v="14"/>
    <x v="58"/>
    <x v="0"/>
    <x v="57"/>
    <x v="58"/>
    <x v="2"/>
    <x v="256"/>
    <x v="246"/>
    <x v="13"/>
    <x v="0"/>
    <x v="256"/>
    <x v="36"/>
    <x v="58"/>
    <x v="257"/>
  </r>
  <r>
    <x v="96"/>
    <x v="2"/>
    <x v="0"/>
    <x v="2"/>
    <x v="100"/>
    <x v="110"/>
    <x v="4"/>
    <x v="112"/>
    <x v="2"/>
    <x v="111"/>
    <x v="112"/>
    <x v="2"/>
    <x v="257"/>
    <x v="247"/>
    <x v="11"/>
    <x v="0"/>
    <x v="257"/>
    <x v="21"/>
    <x v="112"/>
    <x v="258"/>
  </r>
  <r>
    <x v="102"/>
    <x v="6"/>
    <x v="28"/>
    <x v="0"/>
    <x v="106"/>
    <x v="116"/>
    <x v="43"/>
    <x v="118"/>
    <x v="6"/>
    <x v="117"/>
    <x v="118"/>
    <x v="6"/>
    <x v="258"/>
    <x v="248"/>
    <x v="16"/>
    <x v="2"/>
    <x v="258"/>
    <x v="16"/>
    <x v="118"/>
    <x v="259"/>
  </r>
  <r>
    <x v="87"/>
    <x v="32"/>
    <x v="71"/>
    <x v="5"/>
    <x v="91"/>
    <x v="102"/>
    <x v="36"/>
    <x v="103"/>
    <x v="32"/>
    <x v="102"/>
    <x v="103"/>
    <x v="6"/>
    <x v="259"/>
    <x v="249"/>
    <x v="1"/>
    <x v="5"/>
    <x v="259"/>
    <x v="53"/>
    <x v="103"/>
    <x v="260"/>
  </r>
  <r>
    <x v="103"/>
    <x v="37"/>
    <x v="79"/>
    <x v="5"/>
    <x v="107"/>
    <x v="29"/>
    <x v="19"/>
    <x v="119"/>
    <x v="37"/>
    <x v="118"/>
    <x v="119"/>
    <x v="0"/>
    <x v="260"/>
    <x v="250"/>
    <x v="9"/>
    <x v="2"/>
    <x v="260"/>
    <x v="31"/>
    <x v="119"/>
    <x v="261"/>
  </r>
  <r>
    <x v="23"/>
    <x v="23"/>
    <x v="22"/>
    <x v="2"/>
    <x v="52"/>
    <x v="59"/>
    <x v="4"/>
    <x v="59"/>
    <x v="23"/>
    <x v="58"/>
    <x v="59"/>
    <x v="6"/>
    <x v="261"/>
    <x v="251"/>
    <x v="2"/>
    <x v="5"/>
    <x v="261"/>
    <x v="29"/>
    <x v="59"/>
    <x v="262"/>
  </r>
  <r>
    <x v="52"/>
    <x v="2"/>
    <x v="6"/>
    <x v="2"/>
    <x v="54"/>
    <x v="62"/>
    <x v="27"/>
    <x v="62"/>
    <x v="2"/>
    <x v="61"/>
    <x v="62"/>
    <x v="4"/>
    <x v="262"/>
    <x v="252"/>
    <x v="5"/>
    <x v="0"/>
    <x v="262"/>
    <x v="34"/>
    <x v="62"/>
    <x v="263"/>
  </r>
  <r>
    <x v="104"/>
    <x v="11"/>
    <x v="80"/>
    <x v="5"/>
    <x v="108"/>
    <x v="117"/>
    <x v="19"/>
    <x v="120"/>
    <x v="11"/>
    <x v="119"/>
    <x v="120"/>
    <x v="8"/>
    <x v="263"/>
    <x v="253"/>
    <x v="10"/>
    <x v="2"/>
    <x v="263"/>
    <x v="9"/>
    <x v="120"/>
    <x v="264"/>
  </r>
  <r>
    <x v="105"/>
    <x v="25"/>
    <x v="60"/>
    <x v="3"/>
    <x v="109"/>
    <x v="118"/>
    <x v="15"/>
    <x v="121"/>
    <x v="25"/>
    <x v="120"/>
    <x v="121"/>
    <x v="0"/>
    <x v="264"/>
    <x v="177"/>
    <x v="8"/>
    <x v="2"/>
    <x v="264"/>
    <x v="15"/>
    <x v="121"/>
    <x v="265"/>
  </r>
  <r>
    <x v="106"/>
    <x v="24"/>
    <x v="81"/>
    <x v="5"/>
    <x v="110"/>
    <x v="119"/>
    <x v="34"/>
    <x v="122"/>
    <x v="24"/>
    <x v="121"/>
    <x v="122"/>
    <x v="16"/>
    <x v="265"/>
    <x v="254"/>
    <x v="16"/>
    <x v="0"/>
    <x v="265"/>
    <x v="10"/>
    <x v="122"/>
    <x v="266"/>
  </r>
  <r>
    <x v="57"/>
    <x v="29"/>
    <x v="65"/>
    <x v="5"/>
    <x v="59"/>
    <x v="90"/>
    <x v="20"/>
    <x v="90"/>
    <x v="29"/>
    <x v="89"/>
    <x v="90"/>
    <x v="4"/>
    <x v="266"/>
    <x v="255"/>
    <x v="13"/>
    <x v="5"/>
    <x v="266"/>
    <x v="6"/>
    <x v="90"/>
    <x v="267"/>
  </r>
  <r>
    <x v="72"/>
    <x v="25"/>
    <x v="60"/>
    <x v="3"/>
    <x v="74"/>
    <x v="84"/>
    <x v="0"/>
    <x v="84"/>
    <x v="25"/>
    <x v="83"/>
    <x v="84"/>
    <x v="2"/>
    <x v="267"/>
    <x v="256"/>
    <x v="16"/>
    <x v="2"/>
    <x v="267"/>
    <x v="16"/>
    <x v="84"/>
    <x v="268"/>
  </r>
  <r>
    <x v="71"/>
    <x v="3"/>
    <x v="43"/>
    <x v="2"/>
    <x v="73"/>
    <x v="83"/>
    <x v="4"/>
    <x v="83"/>
    <x v="3"/>
    <x v="82"/>
    <x v="83"/>
    <x v="6"/>
    <x v="268"/>
    <x v="257"/>
    <x v="11"/>
    <x v="1"/>
    <x v="268"/>
    <x v="50"/>
    <x v="83"/>
    <x v="269"/>
  </r>
  <r>
    <x v="17"/>
    <x v="9"/>
    <x v="16"/>
    <x v="8"/>
    <x v="17"/>
    <x v="18"/>
    <x v="7"/>
    <x v="18"/>
    <x v="9"/>
    <x v="18"/>
    <x v="18"/>
    <x v="6"/>
    <x v="269"/>
    <x v="258"/>
    <x v="17"/>
    <x v="0"/>
    <x v="269"/>
    <x v="1"/>
    <x v="18"/>
    <x v="270"/>
  </r>
  <r>
    <x v="75"/>
    <x v="2"/>
    <x v="62"/>
    <x v="16"/>
    <x v="77"/>
    <x v="87"/>
    <x v="7"/>
    <x v="87"/>
    <x v="2"/>
    <x v="86"/>
    <x v="87"/>
    <x v="9"/>
    <x v="270"/>
    <x v="259"/>
    <x v="1"/>
    <x v="1"/>
    <x v="270"/>
    <x v="1"/>
    <x v="87"/>
    <x v="271"/>
  </r>
  <r>
    <x v="47"/>
    <x v="21"/>
    <x v="41"/>
    <x v="2"/>
    <x v="48"/>
    <x v="54"/>
    <x v="13"/>
    <x v="54"/>
    <x v="21"/>
    <x v="53"/>
    <x v="54"/>
    <x v="2"/>
    <x v="271"/>
    <x v="260"/>
    <x v="8"/>
    <x v="2"/>
    <x v="271"/>
    <x v="15"/>
    <x v="54"/>
    <x v="272"/>
  </r>
  <r>
    <x v="107"/>
    <x v="9"/>
    <x v="11"/>
    <x v="2"/>
    <x v="111"/>
    <x v="120"/>
    <x v="3"/>
    <x v="123"/>
    <x v="9"/>
    <x v="122"/>
    <x v="123"/>
    <x v="0"/>
    <x v="272"/>
    <x v="261"/>
    <x v="12"/>
    <x v="5"/>
    <x v="272"/>
    <x v="10"/>
    <x v="123"/>
    <x v="273"/>
  </r>
  <r>
    <x v="108"/>
    <x v="38"/>
    <x v="19"/>
    <x v="1"/>
    <x v="112"/>
    <x v="121"/>
    <x v="17"/>
    <x v="124"/>
    <x v="38"/>
    <x v="123"/>
    <x v="124"/>
    <x v="4"/>
    <x v="273"/>
    <x v="262"/>
    <x v="15"/>
    <x v="0"/>
    <x v="273"/>
    <x v="25"/>
    <x v="124"/>
    <x v="274"/>
  </r>
  <r>
    <x v="71"/>
    <x v="3"/>
    <x v="43"/>
    <x v="2"/>
    <x v="73"/>
    <x v="83"/>
    <x v="4"/>
    <x v="83"/>
    <x v="3"/>
    <x v="82"/>
    <x v="83"/>
    <x v="2"/>
    <x v="274"/>
    <x v="263"/>
    <x v="3"/>
    <x v="1"/>
    <x v="274"/>
    <x v="46"/>
    <x v="83"/>
    <x v="275"/>
  </r>
  <r>
    <x v="80"/>
    <x v="2"/>
    <x v="67"/>
    <x v="10"/>
    <x v="82"/>
    <x v="93"/>
    <x v="15"/>
    <x v="93"/>
    <x v="2"/>
    <x v="92"/>
    <x v="93"/>
    <x v="14"/>
    <x v="275"/>
    <x v="264"/>
    <x v="15"/>
    <x v="2"/>
    <x v="275"/>
    <x v="44"/>
    <x v="93"/>
    <x v="276"/>
  </r>
  <r>
    <x v="55"/>
    <x v="18"/>
    <x v="48"/>
    <x v="2"/>
    <x v="57"/>
    <x v="66"/>
    <x v="20"/>
    <x v="66"/>
    <x v="18"/>
    <x v="65"/>
    <x v="66"/>
    <x v="2"/>
    <x v="276"/>
    <x v="265"/>
    <x v="11"/>
    <x v="2"/>
    <x v="276"/>
    <x v="33"/>
    <x v="66"/>
    <x v="277"/>
  </r>
  <r>
    <x v="70"/>
    <x v="18"/>
    <x v="59"/>
    <x v="10"/>
    <x v="72"/>
    <x v="81"/>
    <x v="32"/>
    <x v="81"/>
    <x v="18"/>
    <x v="80"/>
    <x v="81"/>
    <x v="0"/>
    <x v="277"/>
    <x v="266"/>
    <x v="21"/>
    <x v="2"/>
    <x v="277"/>
    <x v="19"/>
    <x v="81"/>
    <x v="278"/>
  </r>
  <r>
    <x v="87"/>
    <x v="32"/>
    <x v="71"/>
    <x v="5"/>
    <x v="91"/>
    <x v="102"/>
    <x v="36"/>
    <x v="103"/>
    <x v="32"/>
    <x v="102"/>
    <x v="103"/>
    <x v="0"/>
    <x v="278"/>
    <x v="267"/>
    <x v="11"/>
    <x v="5"/>
    <x v="278"/>
    <x v="23"/>
    <x v="103"/>
    <x v="279"/>
  </r>
  <r>
    <x v="109"/>
    <x v="35"/>
    <x v="82"/>
    <x v="5"/>
    <x v="113"/>
    <x v="122"/>
    <x v="44"/>
    <x v="125"/>
    <x v="35"/>
    <x v="124"/>
    <x v="125"/>
    <x v="0"/>
    <x v="279"/>
    <x v="268"/>
    <x v="11"/>
    <x v="0"/>
    <x v="279"/>
    <x v="21"/>
    <x v="125"/>
    <x v="280"/>
  </r>
  <r>
    <x v="47"/>
    <x v="21"/>
    <x v="41"/>
    <x v="2"/>
    <x v="48"/>
    <x v="54"/>
    <x v="13"/>
    <x v="54"/>
    <x v="21"/>
    <x v="53"/>
    <x v="54"/>
    <x v="7"/>
    <x v="280"/>
    <x v="269"/>
    <x v="12"/>
    <x v="2"/>
    <x v="280"/>
    <x v="49"/>
    <x v="54"/>
    <x v="281"/>
  </r>
  <r>
    <x v="98"/>
    <x v="0"/>
    <x v="27"/>
    <x v="14"/>
    <x v="102"/>
    <x v="112"/>
    <x v="12"/>
    <x v="114"/>
    <x v="0"/>
    <x v="113"/>
    <x v="114"/>
    <x v="4"/>
    <x v="281"/>
    <x v="270"/>
    <x v="8"/>
    <x v="3"/>
    <x v="281"/>
    <x v="1"/>
    <x v="114"/>
    <x v="282"/>
  </r>
  <r>
    <x v="110"/>
    <x v="39"/>
    <x v="10"/>
    <x v="5"/>
    <x v="114"/>
    <x v="123"/>
    <x v="45"/>
    <x v="126"/>
    <x v="39"/>
    <x v="125"/>
    <x v="126"/>
    <x v="0"/>
    <x v="241"/>
    <x v="271"/>
    <x v="13"/>
    <x v="5"/>
    <x v="282"/>
    <x v="6"/>
    <x v="126"/>
    <x v="283"/>
  </r>
  <r>
    <x v="74"/>
    <x v="6"/>
    <x v="58"/>
    <x v="7"/>
    <x v="76"/>
    <x v="86"/>
    <x v="12"/>
    <x v="86"/>
    <x v="6"/>
    <x v="85"/>
    <x v="86"/>
    <x v="7"/>
    <x v="282"/>
    <x v="272"/>
    <x v="5"/>
    <x v="0"/>
    <x v="283"/>
    <x v="34"/>
    <x v="86"/>
    <x v="284"/>
  </r>
  <r>
    <x v="68"/>
    <x v="26"/>
    <x v="57"/>
    <x v="5"/>
    <x v="70"/>
    <x v="79"/>
    <x v="30"/>
    <x v="79"/>
    <x v="26"/>
    <x v="78"/>
    <x v="79"/>
    <x v="2"/>
    <x v="283"/>
    <x v="273"/>
    <x v="0"/>
    <x v="0"/>
    <x v="284"/>
    <x v="0"/>
    <x v="79"/>
    <x v="285"/>
  </r>
  <r>
    <x v="45"/>
    <x v="2"/>
    <x v="70"/>
    <x v="0"/>
    <x v="46"/>
    <x v="101"/>
    <x v="20"/>
    <x v="101"/>
    <x v="2"/>
    <x v="100"/>
    <x v="101"/>
    <x v="7"/>
    <x v="284"/>
    <x v="274"/>
    <x v="5"/>
    <x v="5"/>
    <x v="285"/>
    <x v="48"/>
    <x v="101"/>
    <x v="286"/>
  </r>
  <r>
    <x v="23"/>
    <x v="23"/>
    <x v="46"/>
    <x v="2"/>
    <x v="52"/>
    <x v="63"/>
    <x v="4"/>
    <x v="63"/>
    <x v="23"/>
    <x v="62"/>
    <x v="63"/>
    <x v="6"/>
    <x v="285"/>
    <x v="275"/>
    <x v="4"/>
    <x v="5"/>
    <x v="286"/>
    <x v="19"/>
    <x v="63"/>
    <x v="287"/>
  </r>
  <r>
    <x v="111"/>
    <x v="33"/>
    <x v="83"/>
    <x v="9"/>
    <x v="115"/>
    <x v="124"/>
    <x v="37"/>
    <x v="127"/>
    <x v="33"/>
    <x v="126"/>
    <x v="127"/>
    <x v="0"/>
    <x v="286"/>
    <x v="276"/>
    <x v="9"/>
    <x v="6"/>
    <x v="287"/>
    <x v="37"/>
    <x v="127"/>
    <x v="288"/>
  </r>
  <r>
    <x v="52"/>
    <x v="2"/>
    <x v="6"/>
    <x v="2"/>
    <x v="54"/>
    <x v="62"/>
    <x v="27"/>
    <x v="62"/>
    <x v="2"/>
    <x v="61"/>
    <x v="62"/>
    <x v="5"/>
    <x v="287"/>
    <x v="277"/>
    <x v="8"/>
    <x v="0"/>
    <x v="288"/>
    <x v="17"/>
    <x v="62"/>
    <x v="289"/>
  </r>
  <r>
    <x v="99"/>
    <x v="11"/>
    <x v="77"/>
    <x v="5"/>
    <x v="103"/>
    <x v="113"/>
    <x v="42"/>
    <x v="115"/>
    <x v="11"/>
    <x v="114"/>
    <x v="115"/>
    <x v="10"/>
    <x v="288"/>
    <x v="278"/>
    <x v="4"/>
    <x v="5"/>
    <x v="289"/>
    <x v="19"/>
    <x v="115"/>
    <x v="290"/>
  </r>
  <r>
    <x v="96"/>
    <x v="2"/>
    <x v="0"/>
    <x v="2"/>
    <x v="100"/>
    <x v="110"/>
    <x v="4"/>
    <x v="112"/>
    <x v="2"/>
    <x v="111"/>
    <x v="112"/>
    <x v="4"/>
    <x v="289"/>
    <x v="279"/>
    <x v="5"/>
    <x v="0"/>
    <x v="290"/>
    <x v="34"/>
    <x v="112"/>
    <x v="291"/>
  </r>
  <r>
    <x v="57"/>
    <x v="0"/>
    <x v="58"/>
    <x v="14"/>
    <x v="59"/>
    <x v="125"/>
    <x v="20"/>
    <x v="128"/>
    <x v="0"/>
    <x v="127"/>
    <x v="128"/>
    <x v="2"/>
    <x v="290"/>
    <x v="280"/>
    <x v="17"/>
    <x v="0"/>
    <x v="291"/>
    <x v="1"/>
    <x v="128"/>
    <x v="292"/>
  </r>
  <r>
    <x v="112"/>
    <x v="0"/>
    <x v="0"/>
    <x v="6"/>
    <x v="116"/>
    <x v="126"/>
    <x v="31"/>
    <x v="129"/>
    <x v="0"/>
    <x v="128"/>
    <x v="129"/>
    <x v="4"/>
    <x v="291"/>
    <x v="281"/>
    <x v="13"/>
    <x v="5"/>
    <x v="292"/>
    <x v="6"/>
    <x v="129"/>
    <x v="293"/>
  </r>
  <r>
    <x v="113"/>
    <x v="2"/>
    <x v="42"/>
    <x v="2"/>
    <x v="117"/>
    <x v="127"/>
    <x v="8"/>
    <x v="130"/>
    <x v="2"/>
    <x v="129"/>
    <x v="130"/>
    <x v="2"/>
    <x v="292"/>
    <x v="282"/>
    <x v="15"/>
    <x v="0"/>
    <x v="293"/>
    <x v="25"/>
    <x v="130"/>
    <x v="294"/>
  </r>
  <r>
    <x v="68"/>
    <x v="26"/>
    <x v="57"/>
    <x v="5"/>
    <x v="70"/>
    <x v="79"/>
    <x v="30"/>
    <x v="79"/>
    <x v="26"/>
    <x v="78"/>
    <x v="79"/>
    <x v="1"/>
    <x v="293"/>
    <x v="283"/>
    <x v="2"/>
    <x v="0"/>
    <x v="294"/>
    <x v="2"/>
    <x v="79"/>
    <x v="295"/>
  </r>
  <r>
    <x v="30"/>
    <x v="0"/>
    <x v="27"/>
    <x v="0"/>
    <x v="30"/>
    <x v="32"/>
    <x v="14"/>
    <x v="32"/>
    <x v="0"/>
    <x v="32"/>
    <x v="32"/>
    <x v="6"/>
    <x v="294"/>
    <x v="284"/>
    <x v="16"/>
    <x v="2"/>
    <x v="295"/>
    <x v="16"/>
    <x v="32"/>
    <x v="296"/>
  </r>
  <r>
    <x v="113"/>
    <x v="2"/>
    <x v="42"/>
    <x v="2"/>
    <x v="117"/>
    <x v="127"/>
    <x v="8"/>
    <x v="130"/>
    <x v="2"/>
    <x v="129"/>
    <x v="130"/>
    <x v="13"/>
    <x v="295"/>
    <x v="285"/>
    <x v="13"/>
    <x v="0"/>
    <x v="296"/>
    <x v="36"/>
    <x v="130"/>
    <x v="297"/>
  </r>
  <r>
    <x v="97"/>
    <x v="2"/>
    <x v="41"/>
    <x v="0"/>
    <x v="101"/>
    <x v="111"/>
    <x v="17"/>
    <x v="113"/>
    <x v="2"/>
    <x v="112"/>
    <x v="113"/>
    <x v="0"/>
    <x v="296"/>
    <x v="286"/>
    <x v="0"/>
    <x v="1"/>
    <x v="297"/>
    <x v="27"/>
    <x v="113"/>
    <x v="298"/>
  </r>
  <r>
    <x v="92"/>
    <x v="40"/>
    <x v="74"/>
    <x v="5"/>
    <x v="96"/>
    <x v="128"/>
    <x v="40"/>
    <x v="131"/>
    <x v="40"/>
    <x v="130"/>
    <x v="131"/>
    <x v="0"/>
    <x v="297"/>
    <x v="218"/>
    <x v="21"/>
    <x v="0"/>
    <x v="298"/>
    <x v="13"/>
    <x v="131"/>
    <x v="299"/>
  </r>
  <r>
    <x v="23"/>
    <x v="23"/>
    <x v="13"/>
    <x v="2"/>
    <x v="52"/>
    <x v="129"/>
    <x v="4"/>
    <x v="132"/>
    <x v="23"/>
    <x v="131"/>
    <x v="132"/>
    <x v="0"/>
    <x v="298"/>
    <x v="175"/>
    <x v="2"/>
    <x v="5"/>
    <x v="299"/>
    <x v="29"/>
    <x v="132"/>
    <x v="300"/>
  </r>
  <r>
    <x v="47"/>
    <x v="21"/>
    <x v="41"/>
    <x v="2"/>
    <x v="48"/>
    <x v="54"/>
    <x v="13"/>
    <x v="54"/>
    <x v="21"/>
    <x v="53"/>
    <x v="54"/>
    <x v="5"/>
    <x v="299"/>
    <x v="287"/>
    <x v="14"/>
    <x v="2"/>
    <x v="300"/>
    <x v="40"/>
    <x v="54"/>
    <x v="301"/>
  </r>
  <r>
    <x v="73"/>
    <x v="17"/>
    <x v="61"/>
    <x v="15"/>
    <x v="75"/>
    <x v="85"/>
    <x v="16"/>
    <x v="85"/>
    <x v="17"/>
    <x v="84"/>
    <x v="85"/>
    <x v="11"/>
    <x v="300"/>
    <x v="288"/>
    <x v="14"/>
    <x v="5"/>
    <x v="301"/>
    <x v="51"/>
    <x v="85"/>
    <x v="302"/>
  </r>
  <r>
    <x v="114"/>
    <x v="0"/>
    <x v="84"/>
    <x v="0"/>
    <x v="118"/>
    <x v="130"/>
    <x v="46"/>
    <x v="133"/>
    <x v="0"/>
    <x v="132"/>
    <x v="133"/>
    <x v="15"/>
    <x v="301"/>
    <x v="289"/>
    <x v="18"/>
    <x v="2"/>
    <x v="302"/>
    <x v="10"/>
    <x v="133"/>
    <x v="303"/>
  </r>
  <r>
    <x v="33"/>
    <x v="14"/>
    <x v="30"/>
    <x v="3"/>
    <x v="33"/>
    <x v="35"/>
    <x v="9"/>
    <x v="35"/>
    <x v="14"/>
    <x v="35"/>
    <x v="35"/>
    <x v="4"/>
    <x v="51"/>
    <x v="290"/>
    <x v="7"/>
    <x v="0"/>
    <x v="303"/>
    <x v="19"/>
    <x v="35"/>
    <x v="304"/>
  </r>
  <r>
    <x v="45"/>
    <x v="2"/>
    <x v="70"/>
    <x v="0"/>
    <x v="46"/>
    <x v="101"/>
    <x v="20"/>
    <x v="101"/>
    <x v="2"/>
    <x v="100"/>
    <x v="101"/>
    <x v="6"/>
    <x v="302"/>
    <x v="291"/>
    <x v="12"/>
    <x v="5"/>
    <x v="304"/>
    <x v="10"/>
    <x v="101"/>
    <x v="305"/>
  </r>
  <r>
    <x v="106"/>
    <x v="24"/>
    <x v="81"/>
    <x v="5"/>
    <x v="110"/>
    <x v="119"/>
    <x v="34"/>
    <x v="122"/>
    <x v="24"/>
    <x v="121"/>
    <x v="122"/>
    <x v="8"/>
    <x v="303"/>
    <x v="292"/>
    <x v="10"/>
    <x v="0"/>
    <x v="305"/>
    <x v="5"/>
    <x v="122"/>
    <x v="306"/>
  </r>
  <r>
    <x v="38"/>
    <x v="6"/>
    <x v="17"/>
    <x v="7"/>
    <x v="38"/>
    <x v="41"/>
    <x v="22"/>
    <x v="41"/>
    <x v="6"/>
    <x v="41"/>
    <x v="41"/>
    <x v="11"/>
    <x v="304"/>
    <x v="293"/>
    <x v="8"/>
    <x v="5"/>
    <x v="306"/>
    <x v="30"/>
    <x v="41"/>
    <x v="307"/>
  </r>
  <r>
    <x v="115"/>
    <x v="41"/>
    <x v="85"/>
    <x v="5"/>
    <x v="119"/>
    <x v="131"/>
    <x v="47"/>
    <x v="134"/>
    <x v="41"/>
    <x v="133"/>
    <x v="134"/>
    <x v="0"/>
    <x v="305"/>
    <x v="294"/>
    <x v="8"/>
    <x v="3"/>
    <x v="307"/>
    <x v="1"/>
    <x v="134"/>
    <x v="308"/>
  </r>
  <r>
    <x v="81"/>
    <x v="2"/>
    <x v="27"/>
    <x v="0"/>
    <x v="83"/>
    <x v="94"/>
    <x v="14"/>
    <x v="94"/>
    <x v="2"/>
    <x v="93"/>
    <x v="94"/>
    <x v="0"/>
    <x v="306"/>
    <x v="295"/>
    <x v="4"/>
    <x v="1"/>
    <x v="308"/>
    <x v="35"/>
    <x v="94"/>
    <x v="309"/>
  </r>
  <r>
    <x v="113"/>
    <x v="2"/>
    <x v="42"/>
    <x v="2"/>
    <x v="117"/>
    <x v="127"/>
    <x v="8"/>
    <x v="130"/>
    <x v="2"/>
    <x v="129"/>
    <x v="130"/>
    <x v="12"/>
    <x v="307"/>
    <x v="296"/>
    <x v="16"/>
    <x v="0"/>
    <x v="309"/>
    <x v="10"/>
    <x v="130"/>
    <x v="310"/>
  </r>
  <r>
    <x v="116"/>
    <x v="42"/>
    <x v="86"/>
    <x v="5"/>
    <x v="120"/>
    <x v="132"/>
    <x v="5"/>
    <x v="135"/>
    <x v="42"/>
    <x v="134"/>
    <x v="135"/>
    <x v="0"/>
    <x v="308"/>
    <x v="297"/>
    <x v="2"/>
    <x v="3"/>
    <x v="310"/>
    <x v="36"/>
    <x v="135"/>
    <x v="311"/>
  </r>
  <r>
    <x v="117"/>
    <x v="35"/>
    <x v="87"/>
    <x v="5"/>
    <x v="121"/>
    <x v="133"/>
    <x v="14"/>
    <x v="136"/>
    <x v="35"/>
    <x v="135"/>
    <x v="136"/>
    <x v="14"/>
    <x v="309"/>
    <x v="298"/>
    <x v="1"/>
    <x v="5"/>
    <x v="311"/>
    <x v="53"/>
    <x v="136"/>
    <x v="312"/>
  </r>
  <r>
    <x v="118"/>
    <x v="35"/>
    <x v="88"/>
    <x v="5"/>
    <x v="122"/>
    <x v="134"/>
    <x v="40"/>
    <x v="137"/>
    <x v="35"/>
    <x v="136"/>
    <x v="137"/>
    <x v="10"/>
    <x v="310"/>
    <x v="299"/>
    <x v="0"/>
    <x v="5"/>
    <x v="312"/>
    <x v="20"/>
    <x v="137"/>
    <x v="313"/>
  </r>
  <r>
    <x v="63"/>
    <x v="2"/>
    <x v="54"/>
    <x v="2"/>
    <x v="65"/>
    <x v="74"/>
    <x v="2"/>
    <x v="74"/>
    <x v="2"/>
    <x v="73"/>
    <x v="74"/>
    <x v="5"/>
    <x v="126"/>
    <x v="300"/>
    <x v="17"/>
    <x v="0"/>
    <x v="313"/>
    <x v="1"/>
    <x v="74"/>
    <x v="314"/>
  </r>
  <r>
    <x v="76"/>
    <x v="27"/>
    <x v="63"/>
    <x v="2"/>
    <x v="78"/>
    <x v="88"/>
    <x v="33"/>
    <x v="88"/>
    <x v="27"/>
    <x v="87"/>
    <x v="88"/>
    <x v="5"/>
    <x v="311"/>
    <x v="301"/>
    <x v="8"/>
    <x v="3"/>
    <x v="314"/>
    <x v="1"/>
    <x v="88"/>
    <x v="315"/>
  </r>
  <r>
    <x v="119"/>
    <x v="41"/>
    <x v="83"/>
    <x v="5"/>
    <x v="123"/>
    <x v="135"/>
    <x v="37"/>
    <x v="138"/>
    <x v="41"/>
    <x v="137"/>
    <x v="138"/>
    <x v="0"/>
    <x v="312"/>
    <x v="302"/>
    <x v="5"/>
    <x v="0"/>
    <x v="315"/>
    <x v="34"/>
    <x v="138"/>
    <x v="316"/>
  </r>
  <r>
    <x v="14"/>
    <x v="0"/>
    <x v="89"/>
    <x v="7"/>
    <x v="14"/>
    <x v="136"/>
    <x v="12"/>
    <x v="139"/>
    <x v="0"/>
    <x v="138"/>
    <x v="139"/>
    <x v="10"/>
    <x v="313"/>
    <x v="303"/>
    <x v="11"/>
    <x v="0"/>
    <x v="316"/>
    <x v="21"/>
    <x v="139"/>
    <x v="317"/>
  </r>
  <r>
    <x v="80"/>
    <x v="2"/>
    <x v="67"/>
    <x v="10"/>
    <x v="82"/>
    <x v="93"/>
    <x v="15"/>
    <x v="93"/>
    <x v="2"/>
    <x v="92"/>
    <x v="93"/>
    <x v="0"/>
    <x v="314"/>
    <x v="304"/>
    <x v="19"/>
    <x v="2"/>
    <x v="317"/>
    <x v="25"/>
    <x v="93"/>
    <x v="318"/>
  </r>
  <r>
    <x v="23"/>
    <x v="6"/>
    <x v="13"/>
    <x v="2"/>
    <x v="23"/>
    <x v="82"/>
    <x v="4"/>
    <x v="82"/>
    <x v="6"/>
    <x v="81"/>
    <x v="82"/>
    <x v="6"/>
    <x v="315"/>
    <x v="305"/>
    <x v="11"/>
    <x v="3"/>
    <x v="318"/>
    <x v="26"/>
    <x v="82"/>
    <x v="319"/>
  </r>
  <r>
    <x v="81"/>
    <x v="2"/>
    <x v="27"/>
    <x v="0"/>
    <x v="83"/>
    <x v="94"/>
    <x v="14"/>
    <x v="94"/>
    <x v="2"/>
    <x v="93"/>
    <x v="94"/>
    <x v="4"/>
    <x v="21"/>
    <x v="306"/>
    <x v="11"/>
    <x v="1"/>
    <x v="319"/>
    <x v="50"/>
    <x v="94"/>
    <x v="320"/>
  </r>
  <r>
    <x v="42"/>
    <x v="14"/>
    <x v="37"/>
    <x v="2"/>
    <x v="43"/>
    <x v="49"/>
    <x v="9"/>
    <x v="49"/>
    <x v="14"/>
    <x v="48"/>
    <x v="49"/>
    <x v="1"/>
    <x v="316"/>
    <x v="307"/>
    <x v="17"/>
    <x v="2"/>
    <x v="320"/>
    <x v="17"/>
    <x v="49"/>
    <x v="321"/>
  </r>
  <r>
    <x v="120"/>
    <x v="19"/>
    <x v="27"/>
    <x v="5"/>
    <x v="124"/>
    <x v="137"/>
    <x v="48"/>
    <x v="140"/>
    <x v="19"/>
    <x v="139"/>
    <x v="140"/>
    <x v="0"/>
    <x v="317"/>
    <x v="308"/>
    <x v="13"/>
    <x v="2"/>
    <x v="321"/>
    <x v="2"/>
    <x v="140"/>
    <x v="322"/>
  </r>
  <r>
    <x v="23"/>
    <x v="23"/>
    <x v="22"/>
    <x v="2"/>
    <x v="52"/>
    <x v="59"/>
    <x v="4"/>
    <x v="59"/>
    <x v="23"/>
    <x v="58"/>
    <x v="59"/>
    <x v="11"/>
    <x v="318"/>
    <x v="309"/>
    <x v="1"/>
    <x v="5"/>
    <x v="322"/>
    <x v="53"/>
    <x v="59"/>
    <x v="323"/>
  </r>
  <r>
    <x v="35"/>
    <x v="43"/>
    <x v="90"/>
    <x v="7"/>
    <x v="35"/>
    <x v="138"/>
    <x v="2"/>
    <x v="141"/>
    <x v="43"/>
    <x v="140"/>
    <x v="141"/>
    <x v="1"/>
    <x v="319"/>
    <x v="310"/>
    <x v="20"/>
    <x v="2"/>
    <x v="323"/>
    <x v="1"/>
    <x v="141"/>
    <x v="324"/>
  </r>
  <r>
    <x v="121"/>
    <x v="44"/>
    <x v="91"/>
    <x v="5"/>
    <x v="125"/>
    <x v="139"/>
    <x v="7"/>
    <x v="142"/>
    <x v="44"/>
    <x v="141"/>
    <x v="142"/>
    <x v="0"/>
    <x v="320"/>
    <x v="311"/>
    <x v="9"/>
    <x v="5"/>
    <x v="324"/>
    <x v="17"/>
    <x v="142"/>
    <x v="325"/>
  </r>
  <r>
    <x v="122"/>
    <x v="45"/>
    <x v="92"/>
    <x v="19"/>
    <x v="126"/>
    <x v="140"/>
    <x v="49"/>
    <x v="143"/>
    <x v="45"/>
    <x v="142"/>
    <x v="143"/>
    <x v="5"/>
    <x v="321"/>
    <x v="312"/>
    <x v="1"/>
    <x v="2"/>
    <x v="325"/>
    <x v="32"/>
    <x v="143"/>
    <x v="326"/>
  </r>
  <r>
    <x v="123"/>
    <x v="0"/>
    <x v="15"/>
    <x v="3"/>
    <x v="127"/>
    <x v="141"/>
    <x v="13"/>
    <x v="144"/>
    <x v="0"/>
    <x v="143"/>
    <x v="144"/>
    <x v="6"/>
    <x v="322"/>
    <x v="313"/>
    <x v="12"/>
    <x v="5"/>
    <x v="326"/>
    <x v="10"/>
    <x v="144"/>
    <x v="327"/>
  </r>
  <r>
    <x v="124"/>
    <x v="46"/>
    <x v="93"/>
    <x v="3"/>
    <x v="128"/>
    <x v="142"/>
    <x v="50"/>
    <x v="145"/>
    <x v="46"/>
    <x v="144"/>
    <x v="145"/>
    <x v="0"/>
    <x v="323"/>
    <x v="314"/>
    <x v="1"/>
    <x v="1"/>
    <x v="327"/>
    <x v="1"/>
    <x v="145"/>
    <x v="328"/>
  </r>
  <r>
    <x v="27"/>
    <x v="47"/>
    <x v="25"/>
    <x v="5"/>
    <x v="27"/>
    <x v="143"/>
    <x v="19"/>
    <x v="146"/>
    <x v="47"/>
    <x v="145"/>
    <x v="146"/>
    <x v="10"/>
    <x v="324"/>
    <x v="315"/>
    <x v="7"/>
    <x v="5"/>
    <x v="328"/>
    <x v="41"/>
    <x v="146"/>
    <x v="329"/>
  </r>
  <r>
    <x v="68"/>
    <x v="26"/>
    <x v="57"/>
    <x v="5"/>
    <x v="70"/>
    <x v="79"/>
    <x v="30"/>
    <x v="79"/>
    <x v="26"/>
    <x v="78"/>
    <x v="79"/>
    <x v="4"/>
    <x v="325"/>
    <x v="316"/>
    <x v="3"/>
    <x v="0"/>
    <x v="329"/>
    <x v="9"/>
    <x v="79"/>
    <x v="330"/>
  </r>
  <r>
    <x v="22"/>
    <x v="2"/>
    <x v="21"/>
    <x v="10"/>
    <x v="22"/>
    <x v="24"/>
    <x v="17"/>
    <x v="24"/>
    <x v="2"/>
    <x v="24"/>
    <x v="24"/>
    <x v="3"/>
    <x v="326"/>
    <x v="317"/>
    <x v="10"/>
    <x v="0"/>
    <x v="330"/>
    <x v="5"/>
    <x v="24"/>
    <x v="331"/>
  </r>
  <r>
    <x v="17"/>
    <x v="9"/>
    <x v="16"/>
    <x v="8"/>
    <x v="17"/>
    <x v="18"/>
    <x v="7"/>
    <x v="18"/>
    <x v="9"/>
    <x v="18"/>
    <x v="18"/>
    <x v="11"/>
    <x v="121"/>
    <x v="318"/>
    <x v="21"/>
    <x v="0"/>
    <x v="331"/>
    <x v="13"/>
    <x v="18"/>
    <x v="332"/>
  </r>
  <r>
    <x v="125"/>
    <x v="0"/>
    <x v="22"/>
    <x v="2"/>
    <x v="129"/>
    <x v="72"/>
    <x v="9"/>
    <x v="147"/>
    <x v="0"/>
    <x v="146"/>
    <x v="147"/>
    <x v="0"/>
    <x v="327"/>
    <x v="319"/>
    <x v="3"/>
    <x v="0"/>
    <x v="332"/>
    <x v="9"/>
    <x v="147"/>
    <x v="333"/>
  </r>
  <r>
    <x v="117"/>
    <x v="40"/>
    <x v="87"/>
    <x v="5"/>
    <x v="121"/>
    <x v="144"/>
    <x v="14"/>
    <x v="148"/>
    <x v="40"/>
    <x v="147"/>
    <x v="148"/>
    <x v="13"/>
    <x v="328"/>
    <x v="320"/>
    <x v="1"/>
    <x v="2"/>
    <x v="333"/>
    <x v="32"/>
    <x v="148"/>
    <x v="334"/>
  </r>
  <r>
    <x v="23"/>
    <x v="6"/>
    <x v="13"/>
    <x v="2"/>
    <x v="23"/>
    <x v="82"/>
    <x v="4"/>
    <x v="82"/>
    <x v="6"/>
    <x v="81"/>
    <x v="82"/>
    <x v="1"/>
    <x v="329"/>
    <x v="321"/>
    <x v="3"/>
    <x v="3"/>
    <x v="334"/>
    <x v="5"/>
    <x v="82"/>
    <x v="335"/>
  </r>
  <r>
    <x v="126"/>
    <x v="18"/>
    <x v="94"/>
    <x v="2"/>
    <x v="130"/>
    <x v="145"/>
    <x v="20"/>
    <x v="149"/>
    <x v="18"/>
    <x v="148"/>
    <x v="149"/>
    <x v="0"/>
    <x v="330"/>
    <x v="322"/>
    <x v="0"/>
    <x v="0"/>
    <x v="335"/>
    <x v="0"/>
    <x v="149"/>
    <x v="336"/>
  </r>
  <r>
    <x v="22"/>
    <x v="2"/>
    <x v="0"/>
    <x v="10"/>
    <x v="22"/>
    <x v="46"/>
    <x v="17"/>
    <x v="46"/>
    <x v="2"/>
    <x v="46"/>
    <x v="46"/>
    <x v="4"/>
    <x v="331"/>
    <x v="233"/>
    <x v="12"/>
    <x v="2"/>
    <x v="336"/>
    <x v="49"/>
    <x v="46"/>
    <x v="337"/>
  </r>
  <r>
    <x v="21"/>
    <x v="2"/>
    <x v="95"/>
    <x v="0"/>
    <x v="21"/>
    <x v="146"/>
    <x v="16"/>
    <x v="150"/>
    <x v="2"/>
    <x v="149"/>
    <x v="150"/>
    <x v="1"/>
    <x v="332"/>
    <x v="41"/>
    <x v="4"/>
    <x v="0"/>
    <x v="337"/>
    <x v="42"/>
    <x v="150"/>
    <x v="338"/>
  </r>
  <r>
    <x v="102"/>
    <x v="6"/>
    <x v="46"/>
    <x v="0"/>
    <x v="106"/>
    <x v="147"/>
    <x v="43"/>
    <x v="151"/>
    <x v="6"/>
    <x v="150"/>
    <x v="151"/>
    <x v="6"/>
    <x v="333"/>
    <x v="248"/>
    <x v="16"/>
    <x v="2"/>
    <x v="338"/>
    <x v="16"/>
    <x v="151"/>
    <x v="339"/>
  </r>
  <r>
    <x v="126"/>
    <x v="18"/>
    <x v="94"/>
    <x v="2"/>
    <x v="130"/>
    <x v="145"/>
    <x v="20"/>
    <x v="149"/>
    <x v="18"/>
    <x v="148"/>
    <x v="149"/>
    <x v="1"/>
    <x v="334"/>
    <x v="323"/>
    <x v="2"/>
    <x v="0"/>
    <x v="339"/>
    <x v="2"/>
    <x v="149"/>
    <x v="340"/>
  </r>
  <r>
    <x v="127"/>
    <x v="9"/>
    <x v="27"/>
    <x v="5"/>
    <x v="131"/>
    <x v="148"/>
    <x v="0"/>
    <x v="152"/>
    <x v="9"/>
    <x v="151"/>
    <x v="152"/>
    <x v="3"/>
    <x v="335"/>
    <x v="324"/>
    <x v="7"/>
    <x v="2"/>
    <x v="340"/>
    <x v="39"/>
    <x v="152"/>
    <x v="341"/>
  </r>
  <r>
    <x v="23"/>
    <x v="23"/>
    <x v="22"/>
    <x v="2"/>
    <x v="52"/>
    <x v="59"/>
    <x v="4"/>
    <x v="59"/>
    <x v="23"/>
    <x v="58"/>
    <x v="59"/>
    <x v="7"/>
    <x v="336"/>
    <x v="325"/>
    <x v="3"/>
    <x v="5"/>
    <x v="341"/>
    <x v="25"/>
    <x v="59"/>
    <x v="342"/>
  </r>
  <r>
    <x v="128"/>
    <x v="2"/>
    <x v="27"/>
    <x v="0"/>
    <x v="132"/>
    <x v="94"/>
    <x v="10"/>
    <x v="153"/>
    <x v="2"/>
    <x v="152"/>
    <x v="153"/>
    <x v="1"/>
    <x v="337"/>
    <x v="326"/>
    <x v="0"/>
    <x v="4"/>
    <x v="342"/>
    <x v="55"/>
    <x v="153"/>
    <x v="343"/>
  </r>
  <r>
    <x v="129"/>
    <x v="6"/>
    <x v="9"/>
    <x v="3"/>
    <x v="133"/>
    <x v="10"/>
    <x v="9"/>
    <x v="154"/>
    <x v="6"/>
    <x v="153"/>
    <x v="154"/>
    <x v="0"/>
    <x v="338"/>
    <x v="327"/>
    <x v="8"/>
    <x v="0"/>
    <x v="343"/>
    <x v="17"/>
    <x v="154"/>
    <x v="344"/>
  </r>
  <r>
    <x v="33"/>
    <x v="14"/>
    <x v="30"/>
    <x v="3"/>
    <x v="33"/>
    <x v="35"/>
    <x v="9"/>
    <x v="35"/>
    <x v="14"/>
    <x v="35"/>
    <x v="35"/>
    <x v="1"/>
    <x v="339"/>
    <x v="328"/>
    <x v="16"/>
    <x v="0"/>
    <x v="344"/>
    <x v="10"/>
    <x v="35"/>
    <x v="345"/>
  </r>
  <r>
    <x v="63"/>
    <x v="2"/>
    <x v="54"/>
    <x v="2"/>
    <x v="65"/>
    <x v="74"/>
    <x v="2"/>
    <x v="74"/>
    <x v="2"/>
    <x v="73"/>
    <x v="74"/>
    <x v="12"/>
    <x v="340"/>
    <x v="329"/>
    <x v="21"/>
    <x v="0"/>
    <x v="345"/>
    <x v="13"/>
    <x v="74"/>
    <x v="346"/>
  </r>
  <r>
    <x v="118"/>
    <x v="35"/>
    <x v="88"/>
    <x v="5"/>
    <x v="122"/>
    <x v="134"/>
    <x v="40"/>
    <x v="137"/>
    <x v="35"/>
    <x v="136"/>
    <x v="137"/>
    <x v="13"/>
    <x v="341"/>
    <x v="330"/>
    <x v="4"/>
    <x v="5"/>
    <x v="346"/>
    <x v="19"/>
    <x v="137"/>
    <x v="347"/>
  </r>
  <r>
    <x v="74"/>
    <x v="6"/>
    <x v="54"/>
    <x v="7"/>
    <x v="76"/>
    <x v="149"/>
    <x v="12"/>
    <x v="155"/>
    <x v="6"/>
    <x v="154"/>
    <x v="155"/>
    <x v="0"/>
    <x v="342"/>
    <x v="331"/>
    <x v="1"/>
    <x v="2"/>
    <x v="347"/>
    <x v="32"/>
    <x v="155"/>
    <x v="348"/>
  </r>
  <r>
    <x v="130"/>
    <x v="33"/>
    <x v="83"/>
    <x v="5"/>
    <x v="134"/>
    <x v="150"/>
    <x v="30"/>
    <x v="156"/>
    <x v="33"/>
    <x v="155"/>
    <x v="156"/>
    <x v="0"/>
    <x v="343"/>
    <x v="332"/>
    <x v="6"/>
    <x v="5"/>
    <x v="348"/>
    <x v="11"/>
    <x v="156"/>
    <x v="349"/>
  </r>
  <r>
    <x v="131"/>
    <x v="17"/>
    <x v="83"/>
    <x v="5"/>
    <x v="135"/>
    <x v="135"/>
    <x v="47"/>
    <x v="157"/>
    <x v="17"/>
    <x v="133"/>
    <x v="157"/>
    <x v="0"/>
    <x v="344"/>
    <x v="333"/>
    <x v="4"/>
    <x v="0"/>
    <x v="349"/>
    <x v="42"/>
    <x v="157"/>
    <x v="350"/>
  </r>
  <r>
    <x v="97"/>
    <x v="2"/>
    <x v="41"/>
    <x v="0"/>
    <x v="101"/>
    <x v="111"/>
    <x v="17"/>
    <x v="113"/>
    <x v="2"/>
    <x v="112"/>
    <x v="113"/>
    <x v="1"/>
    <x v="345"/>
    <x v="334"/>
    <x v="11"/>
    <x v="1"/>
    <x v="350"/>
    <x v="50"/>
    <x v="113"/>
    <x v="351"/>
  </r>
  <r>
    <x v="88"/>
    <x v="33"/>
    <x v="72"/>
    <x v="5"/>
    <x v="92"/>
    <x v="103"/>
    <x v="37"/>
    <x v="104"/>
    <x v="33"/>
    <x v="103"/>
    <x v="104"/>
    <x v="2"/>
    <x v="346"/>
    <x v="335"/>
    <x v="1"/>
    <x v="3"/>
    <x v="351"/>
    <x v="10"/>
    <x v="104"/>
    <x v="352"/>
  </r>
  <r>
    <x v="55"/>
    <x v="18"/>
    <x v="48"/>
    <x v="2"/>
    <x v="57"/>
    <x v="66"/>
    <x v="20"/>
    <x v="66"/>
    <x v="18"/>
    <x v="65"/>
    <x v="66"/>
    <x v="4"/>
    <x v="347"/>
    <x v="336"/>
    <x v="15"/>
    <x v="2"/>
    <x v="352"/>
    <x v="44"/>
    <x v="66"/>
    <x v="353"/>
  </r>
  <r>
    <x v="132"/>
    <x v="32"/>
    <x v="96"/>
    <x v="5"/>
    <x v="136"/>
    <x v="151"/>
    <x v="5"/>
    <x v="158"/>
    <x v="32"/>
    <x v="156"/>
    <x v="158"/>
    <x v="7"/>
    <x v="348"/>
    <x v="337"/>
    <x v="7"/>
    <x v="0"/>
    <x v="353"/>
    <x v="19"/>
    <x v="158"/>
    <x v="354"/>
  </r>
  <r>
    <x v="68"/>
    <x v="26"/>
    <x v="83"/>
    <x v="5"/>
    <x v="137"/>
    <x v="150"/>
    <x v="30"/>
    <x v="159"/>
    <x v="26"/>
    <x v="157"/>
    <x v="159"/>
    <x v="0"/>
    <x v="349"/>
    <x v="338"/>
    <x v="6"/>
    <x v="5"/>
    <x v="354"/>
    <x v="11"/>
    <x v="159"/>
    <x v="355"/>
  </r>
  <r>
    <x v="23"/>
    <x v="23"/>
    <x v="46"/>
    <x v="2"/>
    <x v="52"/>
    <x v="63"/>
    <x v="4"/>
    <x v="63"/>
    <x v="23"/>
    <x v="62"/>
    <x v="63"/>
    <x v="1"/>
    <x v="350"/>
    <x v="339"/>
    <x v="3"/>
    <x v="5"/>
    <x v="355"/>
    <x v="25"/>
    <x v="63"/>
    <x v="356"/>
  </r>
  <r>
    <x v="21"/>
    <x v="2"/>
    <x v="95"/>
    <x v="0"/>
    <x v="21"/>
    <x v="146"/>
    <x v="16"/>
    <x v="150"/>
    <x v="2"/>
    <x v="149"/>
    <x v="150"/>
    <x v="0"/>
    <x v="351"/>
    <x v="340"/>
    <x v="1"/>
    <x v="0"/>
    <x v="356"/>
    <x v="16"/>
    <x v="150"/>
    <x v="357"/>
  </r>
  <r>
    <x v="133"/>
    <x v="6"/>
    <x v="97"/>
    <x v="2"/>
    <x v="138"/>
    <x v="152"/>
    <x v="11"/>
    <x v="160"/>
    <x v="6"/>
    <x v="158"/>
    <x v="160"/>
    <x v="5"/>
    <x v="352"/>
    <x v="341"/>
    <x v="7"/>
    <x v="5"/>
    <x v="357"/>
    <x v="41"/>
    <x v="160"/>
    <x v="358"/>
  </r>
  <r>
    <x v="121"/>
    <x v="44"/>
    <x v="91"/>
    <x v="5"/>
    <x v="125"/>
    <x v="139"/>
    <x v="7"/>
    <x v="142"/>
    <x v="44"/>
    <x v="141"/>
    <x v="142"/>
    <x v="7"/>
    <x v="353"/>
    <x v="342"/>
    <x v="1"/>
    <x v="5"/>
    <x v="358"/>
    <x v="53"/>
    <x v="142"/>
    <x v="359"/>
  </r>
  <r>
    <x v="30"/>
    <x v="0"/>
    <x v="43"/>
    <x v="0"/>
    <x v="30"/>
    <x v="58"/>
    <x v="14"/>
    <x v="58"/>
    <x v="0"/>
    <x v="57"/>
    <x v="58"/>
    <x v="6"/>
    <x v="354"/>
    <x v="343"/>
    <x v="16"/>
    <x v="0"/>
    <x v="359"/>
    <x v="10"/>
    <x v="58"/>
    <x v="360"/>
  </r>
  <r>
    <x v="118"/>
    <x v="35"/>
    <x v="88"/>
    <x v="5"/>
    <x v="122"/>
    <x v="134"/>
    <x v="40"/>
    <x v="137"/>
    <x v="35"/>
    <x v="136"/>
    <x v="137"/>
    <x v="0"/>
    <x v="355"/>
    <x v="344"/>
    <x v="1"/>
    <x v="5"/>
    <x v="360"/>
    <x v="53"/>
    <x v="137"/>
    <x v="361"/>
  </r>
  <r>
    <x v="134"/>
    <x v="35"/>
    <x v="98"/>
    <x v="5"/>
    <x v="139"/>
    <x v="106"/>
    <x v="44"/>
    <x v="161"/>
    <x v="35"/>
    <x v="159"/>
    <x v="161"/>
    <x v="0"/>
    <x v="356"/>
    <x v="345"/>
    <x v="7"/>
    <x v="3"/>
    <x v="361"/>
    <x v="13"/>
    <x v="161"/>
    <x v="362"/>
  </r>
  <r>
    <x v="135"/>
    <x v="2"/>
    <x v="24"/>
    <x v="2"/>
    <x v="140"/>
    <x v="153"/>
    <x v="16"/>
    <x v="162"/>
    <x v="2"/>
    <x v="160"/>
    <x v="162"/>
    <x v="5"/>
    <x v="357"/>
    <x v="346"/>
    <x v="6"/>
    <x v="5"/>
    <x v="362"/>
    <x v="11"/>
    <x v="162"/>
    <x v="363"/>
  </r>
  <r>
    <x v="135"/>
    <x v="2"/>
    <x v="24"/>
    <x v="2"/>
    <x v="140"/>
    <x v="153"/>
    <x v="16"/>
    <x v="162"/>
    <x v="2"/>
    <x v="160"/>
    <x v="162"/>
    <x v="1"/>
    <x v="358"/>
    <x v="347"/>
    <x v="9"/>
    <x v="5"/>
    <x v="363"/>
    <x v="17"/>
    <x v="162"/>
    <x v="364"/>
  </r>
  <r>
    <x v="23"/>
    <x v="23"/>
    <x v="46"/>
    <x v="2"/>
    <x v="52"/>
    <x v="63"/>
    <x v="4"/>
    <x v="63"/>
    <x v="23"/>
    <x v="62"/>
    <x v="63"/>
    <x v="11"/>
    <x v="359"/>
    <x v="348"/>
    <x v="8"/>
    <x v="5"/>
    <x v="364"/>
    <x v="30"/>
    <x v="63"/>
    <x v="365"/>
  </r>
  <r>
    <x v="136"/>
    <x v="2"/>
    <x v="97"/>
    <x v="9"/>
    <x v="141"/>
    <x v="154"/>
    <x v="20"/>
    <x v="163"/>
    <x v="2"/>
    <x v="161"/>
    <x v="163"/>
    <x v="0"/>
    <x v="360"/>
    <x v="349"/>
    <x v="14"/>
    <x v="0"/>
    <x v="365"/>
    <x v="54"/>
    <x v="163"/>
    <x v="366"/>
  </r>
  <r>
    <x v="118"/>
    <x v="35"/>
    <x v="88"/>
    <x v="5"/>
    <x v="122"/>
    <x v="134"/>
    <x v="40"/>
    <x v="137"/>
    <x v="35"/>
    <x v="136"/>
    <x v="137"/>
    <x v="12"/>
    <x v="361"/>
    <x v="350"/>
    <x v="3"/>
    <x v="5"/>
    <x v="366"/>
    <x v="25"/>
    <x v="137"/>
    <x v="367"/>
  </r>
  <r>
    <x v="121"/>
    <x v="44"/>
    <x v="91"/>
    <x v="5"/>
    <x v="125"/>
    <x v="139"/>
    <x v="7"/>
    <x v="142"/>
    <x v="44"/>
    <x v="141"/>
    <x v="142"/>
    <x v="15"/>
    <x v="362"/>
    <x v="351"/>
    <x v="11"/>
    <x v="5"/>
    <x v="367"/>
    <x v="23"/>
    <x v="142"/>
    <x v="368"/>
  </r>
  <r>
    <x v="88"/>
    <x v="33"/>
    <x v="72"/>
    <x v="5"/>
    <x v="92"/>
    <x v="103"/>
    <x v="37"/>
    <x v="104"/>
    <x v="33"/>
    <x v="103"/>
    <x v="104"/>
    <x v="6"/>
    <x v="363"/>
    <x v="352"/>
    <x v="3"/>
    <x v="3"/>
    <x v="368"/>
    <x v="5"/>
    <x v="104"/>
    <x v="369"/>
  </r>
  <r>
    <x v="88"/>
    <x v="33"/>
    <x v="72"/>
    <x v="5"/>
    <x v="92"/>
    <x v="103"/>
    <x v="37"/>
    <x v="104"/>
    <x v="33"/>
    <x v="103"/>
    <x v="104"/>
    <x v="4"/>
    <x v="364"/>
    <x v="353"/>
    <x v="5"/>
    <x v="3"/>
    <x v="369"/>
    <x v="8"/>
    <x v="104"/>
    <x v="370"/>
  </r>
  <r>
    <x v="23"/>
    <x v="23"/>
    <x v="46"/>
    <x v="2"/>
    <x v="52"/>
    <x v="63"/>
    <x v="4"/>
    <x v="63"/>
    <x v="23"/>
    <x v="62"/>
    <x v="63"/>
    <x v="4"/>
    <x v="365"/>
    <x v="354"/>
    <x v="12"/>
    <x v="5"/>
    <x v="370"/>
    <x v="10"/>
    <x v="63"/>
    <x v="371"/>
  </r>
  <r>
    <x v="137"/>
    <x v="48"/>
    <x v="99"/>
    <x v="12"/>
    <x v="142"/>
    <x v="155"/>
    <x v="25"/>
    <x v="164"/>
    <x v="48"/>
    <x v="162"/>
    <x v="164"/>
    <x v="0"/>
    <x v="366"/>
    <x v="355"/>
    <x v="1"/>
    <x v="3"/>
    <x v="371"/>
    <x v="10"/>
    <x v="164"/>
    <x v="372"/>
  </r>
  <r>
    <x v="138"/>
    <x v="32"/>
    <x v="96"/>
    <x v="5"/>
    <x v="143"/>
    <x v="156"/>
    <x v="16"/>
    <x v="165"/>
    <x v="32"/>
    <x v="163"/>
    <x v="165"/>
    <x v="0"/>
    <x v="367"/>
    <x v="356"/>
    <x v="14"/>
    <x v="0"/>
    <x v="372"/>
    <x v="54"/>
    <x v="165"/>
    <x v="373"/>
  </r>
  <r>
    <x v="101"/>
    <x v="6"/>
    <x v="9"/>
    <x v="5"/>
    <x v="105"/>
    <x v="115"/>
    <x v="3"/>
    <x v="117"/>
    <x v="6"/>
    <x v="116"/>
    <x v="117"/>
    <x v="14"/>
    <x v="368"/>
    <x v="357"/>
    <x v="4"/>
    <x v="4"/>
    <x v="373"/>
    <x v="13"/>
    <x v="117"/>
    <x v="374"/>
  </r>
  <r>
    <x v="52"/>
    <x v="2"/>
    <x v="6"/>
    <x v="2"/>
    <x v="54"/>
    <x v="62"/>
    <x v="27"/>
    <x v="62"/>
    <x v="2"/>
    <x v="61"/>
    <x v="62"/>
    <x v="3"/>
    <x v="369"/>
    <x v="358"/>
    <x v="13"/>
    <x v="0"/>
    <x v="374"/>
    <x v="36"/>
    <x v="62"/>
    <x v="375"/>
  </r>
  <r>
    <x v="139"/>
    <x v="25"/>
    <x v="100"/>
    <x v="7"/>
    <x v="144"/>
    <x v="157"/>
    <x v="15"/>
    <x v="166"/>
    <x v="25"/>
    <x v="164"/>
    <x v="166"/>
    <x v="1"/>
    <x v="370"/>
    <x v="359"/>
    <x v="4"/>
    <x v="3"/>
    <x v="375"/>
    <x v="7"/>
    <x v="166"/>
    <x v="376"/>
  </r>
  <r>
    <x v="74"/>
    <x v="6"/>
    <x v="54"/>
    <x v="7"/>
    <x v="76"/>
    <x v="149"/>
    <x v="12"/>
    <x v="155"/>
    <x v="6"/>
    <x v="154"/>
    <x v="155"/>
    <x v="1"/>
    <x v="371"/>
    <x v="360"/>
    <x v="11"/>
    <x v="2"/>
    <x v="376"/>
    <x v="33"/>
    <x v="155"/>
    <x v="377"/>
  </r>
  <r>
    <x v="14"/>
    <x v="0"/>
    <x v="89"/>
    <x v="7"/>
    <x v="14"/>
    <x v="136"/>
    <x v="12"/>
    <x v="139"/>
    <x v="0"/>
    <x v="138"/>
    <x v="139"/>
    <x v="8"/>
    <x v="372"/>
    <x v="361"/>
    <x v="3"/>
    <x v="0"/>
    <x v="377"/>
    <x v="9"/>
    <x v="139"/>
    <x v="378"/>
  </r>
  <r>
    <x v="97"/>
    <x v="2"/>
    <x v="41"/>
    <x v="0"/>
    <x v="101"/>
    <x v="111"/>
    <x v="17"/>
    <x v="113"/>
    <x v="2"/>
    <x v="112"/>
    <x v="113"/>
    <x v="6"/>
    <x v="373"/>
    <x v="362"/>
    <x v="3"/>
    <x v="1"/>
    <x v="378"/>
    <x v="46"/>
    <x v="113"/>
    <x v="379"/>
  </r>
  <r>
    <x v="135"/>
    <x v="2"/>
    <x v="24"/>
    <x v="2"/>
    <x v="140"/>
    <x v="153"/>
    <x v="16"/>
    <x v="162"/>
    <x v="2"/>
    <x v="160"/>
    <x v="162"/>
    <x v="7"/>
    <x v="374"/>
    <x v="363"/>
    <x v="1"/>
    <x v="5"/>
    <x v="379"/>
    <x v="53"/>
    <x v="162"/>
    <x v="380"/>
  </r>
  <r>
    <x v="107"/>
    <x v="9"/>
    <x v="42"/>
    <x v="2"/>
    <x v="111"/>
    <x v="158"/>
    <x v="3"/>
    <x v="167"/>
    <x v="9"/>
    <x v="165"/>
    <x v="167"/>
    <x v="0"/>
    <x v="375"/>
    <x v="364"/>
    <x v="8"/>
    <x v="5"/>
    <x v="380"/>
    <x v="30"/>
    <x v="167"/>
    <x v="381"/>
  </r>
  <r>
    <x v="38"/>
    <x v="6"/>
    <x v="17"/>
    <x v="7"/>
    <x v="38"/>
    <x v="41"/>
    <x v="22"/>
    <x v="41"/>
    <x v="6"/>
    <x v="41"/>
    <x v="41"/>
    <x v="7"/>
    <x v="376"/>
    <x v="365"/>
    <x v="12"/>
    <x v="5"/>
    <x v="381"/>
    <x v="10"/>
    <x v="41"/>
    <x v="382"/>
  </r>
  <r>
    <x v="140"/>
    <x v="0"/>
    <x v="101"/>
    <x v="14"/>
    <x v="145"/>
    <x v="159"/>
    <x v="51"/>
    <x v="168"/>
    <x v="0"/>
    <x v="166"/>
    <x v="168"/>
    <x v="0"/>
    <x v="377"/>
    <x v="366"/>
    <x v="5"/>
    <x v="2"/>
    <x v="382"/>
    <x v="56"/>
    <x v="168"/>
    <x v="383"/>
  </r>
  <r>
    <x v="109"/>
    <x v="35"/>
    <x v="82"/>
    <x v="5"/>
    <x v="113"/>
    <x v="122"/>
    <x v="44"/>
    <x v="125"/>
    <x v="35"/>
    <x v="124"/>
    <x v="125"/>
    <x v="11"/>
    <x v="378"/>
    <x v="367"/>
    <x v="3"/>
    <x v="0"/>
    <x v="383"/>
    <x v="9"/>
    <x v="125"/>
    <x v="384"/>
  </r>
  <r>
    <x v="141"/>
    <x v="0"/>
    <x v="102"/>
    <x v="2"/>
    <x v="146"/>
    <x v="160"/>
    <x v="52"/>
    <x v="169"/>
    <x v="0"/>
    <x v="167"/>
    <x v="169"/>
    <x v="12"/>
    <x v="379"/>
    <x v="368"/>
    <x v="13"/>
    <x v="5"/>
    <x v="384"/>
    <x v="6"/>
    <x v="169"/>
    <x v="385"/>
  </r>
  <r>
    <x v="109"/>
    <x v="35"/>
    <x v="82"/>
    <x v="5"/>
    <x v="113"/>
    <x v="122"/>
    <x v="44"/>
    <x v="125"/>
    <x v="35"/>
    <x v="124"/>
    <x v="125"/>
    <x v="3"/>
    <x v="380"/>
    <x v="369"/>
    <x v="5"/>
    <x v="0"/>
    <x v="385"/>
    <x v="34"/>
    <x v="125"/>
    <x v="386"/>
  </r>
  <r>
    <x v="118"/>
    <x v="35"/>
    <x v="88"/>
    <x v="5"/>
    <x v="122"/>
    <x v="134"/>
    <x v="40"/>
    <x v="137"/>
    <x v="35"/>
    <x v="136"/>
    <x v="137"/>
    <x v="1"/>
    <x v="381"/>
    <x v="370"/>
    <x v="5"/>
    <x v="5"/>
    <x v="386"/>
    <x v="48"/>
    <x v="137"/>
    <x v="387"/>
  </r>
  <r>
    <x v="23"/>
    <x v="23"/>
    <x v="22"/>
    <x v="2"/>
    <x v="52"/>
    <x v="59"/>
    <x v="4"/>
    <x v="59"/>
    <x v="23"/>
    <x v="58"/>
    <x v="59"/>
    <x v="4"/>
    <x v="382"/>
    <x v="371"/>
    <x v="14"/>
    <x v="5"/>
    <x v="387"/>
    <x v="51"/>
    <x v="59"/>
    <x v="388"/>
  </r>
  <r>
    <x v="47"/>
    <x v="21"/>
    <x v="41"/>
    <x v="2"/>
    <x v="48"/>
    <x v="54"/>
    <x v="13"/>
    <x v="54"/>
    <x v="21"/>
    <x v="53"/>
    <x v="54"/>
    <x v="10"/>
    <x v="383"/>
    <x v="372"/>
    <x v="15"/>
    <x v="2"/>
    <x v="388"/>
    <x v="44"/>
    <x v="54"/>
    <x v="389"/>
  </r>
  <r>
    <x v="142"/>
    <x v="0"/>
    <x v="13"/>
    <x v="4"/>
    <x v="147"/>
    <x v="161"/>
    <x v="13"/>
    <x v="170"/>
    <x v="0"/>
    <x v="168"/>
    <x v="170"/>
    <x v="4"/>
    <x v="384"/>
    <x v="373"/>
    <x v="11"/>
    <x v="5"/>
    <x v="389"/>
    <x v="23"/>
    <x v="170"/>
    <x v="390"/>
  </r>
  <r>
    <x v="74"/>
    <x v="6"/>
    <x v="58"/>
    <x v="7"/>
    <x v="76"/>
    <x v="86"/>
    <x v="12"/>
    <x v="86"/>
    <x v="6"/>
    <x v="85"/>
    <x v="86"/>
    <x v="6"/>
    <x v="385"/>
    <x v="374"/>
    <x v="12"/>
    <x v="0"/>
    <x v="390"/>
    <x v="45"/>
    <x v="86"/>
    <x v="391"/>
  </r>
  <r>
    <x v="143"/>
    <x v="34"/>
    <x v="9"/>
    <x v="11"/>
    <x v="148"/>
    <x v="162"/>
    <x v="8"/>
    <x v="171"/>
    <x v="34"/>
    <x v="169"/>
    <x v="171"/>
    <x v="13"/>
    <x v="386"/>
    <x v="375"/>
    <x v="12"/>
    <x v="2"/>
    <x v="391"/>
    <x v="49"/>
    <x v="171"/>
    <x v="392"/>
  </r>
  <r>
    <x v="144"/>
    <x v="24"/>
    <x v="19"/>
    <x v="5"/>
    <x v="149"/>
    <x v="163"/>
    <x v="7"/>
    <x v="172"/>
    <x v="24"/>
    <x v="170"/>
    <x v="172"/>
    <x v="0"/>
    <x v="387"/>
    <x v="376"/>
    <x v="16"/>
    <x v="2"/>
    <x v="392"/>
    <x v="16"/>
    <x v="172"/>
    <x v="393"/>
  </r>
  <r>
    <x v="30"/>
    <x v="0"/>
    <x v="41"/>
    <x v="0"/>
    <x v="30"/>
    <x v="164"/>
    <x v="14"/>
    <x v="173"/>
    <x v="0"/>
    <x v="171"/>
    <x v="173"/>
    <x v="1"/>
    <x v="388"/>
    <x v="377"/>
    <x v="12"/>
    <x v="5"/>
    <x v="393"/>
    <x v="10"/>
    <x v="173"/>
    <x v="394"/>
  </r>
  <r>
    <x v="135"/>
    <x v="2"/>
    <x v="24"/>
    <x v="2"/>
    <x v="140"/>
    <x v="153"/>
    <x v="16"/>
    <x v="162"/>
    <x v="2"/>
    <x v="160"/>
    <x v="162"/>
    <x v="14"/>
    <x v="389"/>
    <x v="378"/>
    <x v="11"/>
    <x v="5"/>
    <x v="394"/>
    <x v="23"/>
    <x v="162"/>
    <x v="395"/>
  </r>
  <r>
    <x v="52"/>
    <x v="2"/>
    <x v="6"/>
    <x v="2"/>
    <x v="54"/>
    <x v="62"/>
    <x v="27"/>
    <x v="62"/>
    <x v="2"/>
    <x v="61"/>
    <x v="62"/>
    <x v="9"/>
    <x v="390"/>
    <x v="379"/>
    <x v="16"/>
    <x v="0"/>
    <x v="395"/>
    <x v="10"/>
    <x v="62"/>
    <x v="396"/>
  </r>
  <r>
    <x v="145"/>
    <x v="0"/>
    <x v="103"/>
    <x v="20"/>
    <x v="150"/>
    <x v="165"/>
    <x v="53"/>
    <x v="174"/>
    <x v="0"/>
    <x v="172"/>
    <x v="174"/>
    <x v="6"/>
    <x v="350"/>
    <x v="380"/>
    <x v="15"/>
    <x v="5"/>
    <x v="396"/>
    <x v="1"/>
    <x v="174"/>
    <x v="397"/>
  </r>
  <r>
    <x v="45"/>
    <x v="2"/>
    <x v="70"/>
    <x v="0"/>
    <x v="46"/>
    <x v="101"/>
    <x v="20"/>
    <x v="101"/>
    <x v="2"/>
    <x v="100"/>
    <x v="101"/>
    <x v="4"/>
    <x v="391"/>
    <x v="381"/>
    <x v="15"/>
    <x v="5"/>
    <x v="397"/>
    <x v="1"/>
    <x v="101"/>
    <x v="398"/>
  </r>
  <r>
    <x v="125"/>
    <x v="0"/>
    <x v="22"/>
    <x v="2"/>
    <x v="129"/>
    <x v="72"/>
    <x v="9"/>
    <x v="147"/>
    <x v="0"/>
    <x v="146"/>
    <x v="147"/>
    <x v="1"/>
    <x v="392"/>
    <x v="382"/>
    <x v="5"/>
    <x v="0"/>
    <x v="398"/>
    <x v="34"/>
    <x v="147"/>
    <x v="399"/>
  </r>
  <r>
    <x v="135"/>
    <x v="2"/>
    <x v="24"/>
    <x v="2"/>
    <x v="140"/>
    <x v="153"/>
    <x v="16"/>
    <x v="162"/>
    <x v="2"/>
    <x v="160"/>
    <x v="162"/>
    <x v="2"/>
    <x v="393"/>
    <x v="383"/>
    <x v="3"/>
    <x v="5"/>
    <x v="399"/>
    <x v="25"/>
    <x v="162"/>
    <x v="400"/>
  </r>
  <r>
    <x v="142"/>
    <x v="0"/>
    <x v="13"/>
    <x v="4"/>
    <x v="147"/>
    <x v="161"/>
    <x v="13"/>
    <x v="170"/>
    <x v="0"/>
    <x v="168"/>
    <x v="170"/>
    <x v="1"/>
    <x v="394"/>
    <x v="384"/>
    <x v="3"/>
    <x v="5"/>
    <x v="400"/>
    <x v="25"/>
    <x v="170"/>
    <x v="401"/>
  </r>
  <r>
    <x v="29"/>
    <x v="13"/>
    <x v="104"/>
    <x v="4"/>
    <x v="29"/>
    <x v="166"/>
    <x v="21"/>
    <x v="175"/>
    <x v="13"/>
    <x v="173"/>
    <x v="175"/>
    <x v="0"/>
    <x v="395"/>
    <x v="385"/>
    <x v="7"/>
    <x v="3"/>
    <x v="401"/>
    <x v="13"/>
    <x v="175"/>
    <x v="402"/>
  </r>
  <r>
    <x v="140"/>
    <x v="0"/>
    <x v="101"/>
    <x v="14"/>
    <x v="145"/>
    <x v="159"/>
    <x v="51"/>
    <x v="168"/>
    <x v="0"/>
    <x v="166"/>
    <x v="168"/>
    <x v="2"/>
    <x v="396"/>
    <x v="386"/>
    <x v="7"/>
    <x v="2"/>
    <x v="402"/>
    <x v="39"/>
    <x v="168"/>
    <x v="403"/>
  </r>
  <r>
    <x v="133"/>
    <x v="6"/>
    <x v="97"/>
    <x v="2"/>
    <x v="138"/>
    <x v="152"/>
    <x v="11"/>
    <x v="160"/>
    <x v="6"/>
    <x v="158"/>
    <x v="160"/>
    <x v="0"/>
    <x v="397"/>
    <x v="387"/>
    <x v="15"/>
    <x v="5"/>
    <x v="403"/>
    <x v="1"/>
    <x v="160"/>
    <x v="404"/>
  </r>
  <r>
    <x v="85"/>
    <x v="4"/>
    <x v="68"/>
    <x v="5"/>
    <x v="88"/>
    <x v="99"/>
    <x v="12"/>
    <x v="99"/>
    <x v="4"/>
    <x v="98"/>
    <x v="99"/>
    <x v="0"/>
    <x v="398"/>
    <x v="388"/>
    <x v="7"/>
    <x v="2"/>
    <x v="404"/>
    <x v="39"/>
    <x v="99"/>
    <x v="405"/>
  </r>
  <r>
    <x v="103"/>
    <x v="37"/>
    <x v="79"/>
    <x v="5"/>
    <x v="107"/>
    <x v="29"/>
    <x v="19"/>
    <x v="119"/>
    <x v="37"/>
    <x v="118"/>
    <x v="119"/>
    <x v="6"/>
    <x v="399"/>
    <x v="389"/>
    <x v="1"/>
    <x v="2"/>
    <x v="405"/>
    <x v="32"/>
    <x v="119"/>
    <x v="406"/>
  </r>
  <r>
    <x v="118"/>
    <x v="40"/>
    <x v="88"/>
    <x v="5"/>
    <x v="122"/>
    <x v="167"/>
    <x v="40"/>
    <x v="176"/>
    <x v="40"/>
    <x v="174"/>
    <x v="176"/>
    <x v="13"/>
    <x v="400"/>
    <x v="390"/>
    <x v="2"/>
    <x v="3"/>
    <x v="406"/>
    <x v="36"/>
    <x v="176"/>
    <x v="407"/>
  </r>
  <r>
    <x v="86"/>
    <x v="31"/>
    <x v="69"/>
    <x v="5"/>
    <x v="89"/>
    <x v="100"/>
    <x v="14"/>
    <x v="100"/>
    <x v="31"/>
    <x v="99"/>
    <x v="100"/>
    <x v="10"/>
    <x v="401"/>
    <x v="391"/>
    <x v="5"/>
    <x v="2"/>
    <x v="407"/>
    <x v="56"/>
    <x v="100"/>
    <x v="408"/>
  </r>
  <r>
    <x v="138"/>
    <x v="32"/>
    <x v="96"/>
    <x v="5"/>
    <x v="143"/>
    <x v="156"/>
    <x v="16"/>
    <x v="165"/>
    <x v="32"/>
    <x v="163"/>
    <x v="165"/>
    <x v="7"/>
    <x v="86"/>
    <x v="392"/>
    <x v="15"/>
    <x v="0"/>
    <x v="408"/>
    <x v="25"/>
    <x v="165"/>
    <x v="409"/>
  </r>
  <r>
    <x v="143"/>
    <x v="34"/>
    <x v="9"/>
    <x v="11"/>
    <x v="148"/>
    <x v="162"/>
    <x v="8"/>
    <x v="171"/>
    <x v="34"/>
    <x v="169"/>
    <x v="171"/>
    <x v="12"/>
    <x v="402"/>
    <x v="393"/>
    <x v="7"/>
    <x v="2"/>
    <x v="409"/>
    <x v="39"/>
    <x v="171"/>
    <x v="410"/>
  </r>
  <r>
    <x v="146"/>
    <x v="10"/>
    <x v="19"/>
    <x v="5"/>
    <x v="151"/>
    <x v="168"/>
    <x v="14"/>
    <x v="177"/>
    <x v="10"/>
    <x v="175"/>
    <x v="177"/>
    <x v="0"/>
    <x v="403"/>
    <x v="394"/>
    <x v="3"/>
    <x v="0"/>
    <x v="410"/>
    <x v="9"/>
    <x v="177"/>
    <x v="411"/>
  </r>
  <r>
    <x v="74"/>
    <x v="6"/>
    <x v="54"/>
    <x v="7"/>
    <x v="76"/>
    <x v="149"/>
    <x v="12"/>
    <x v="155"/>
    <x v="6"/>
    <x v="154"/>
    <x v="155"/>
    <x v="2"/>
    <x v="404"/>
    <x v="395"/>
    <x v="3"/>
    <x v="2"/>
    <x v="411"/>
    <x v="43"/>
    <x v="155"/>
    <x v="412"/>
  </r>
  <r>
    <x v="135"/>
    <x v="2"/>
    <x v="24"/>
    <x v="2"/>
    <x v="140"/>
    <x v="153"/>
    <x v="16"/>
    <x v="162"/>
    <x v="2"/>
    <x v="160"/>
    <x v="162"/>
    <x v="4"/>
    <x v="405"/>
    <x v="396"/>
    <x v="8"/>
    <x v="5"/>
    <x v="412"/>
    <x v="30"/>
    <x v="162"/>
    <x v="413"/>
  </r>
  <r>
    <x v="147"/>
    <x v="17"/>
    <x v="83"/>
    <x v="5"/>
    <x v="152"/>
    <x v="135"/>
    <x v="37"/>
    <x v="178"/>
    <x v="17"/>
    <x v="176"/>
    <x v="178"/>
    <x v="0"/>
    <x v="406"/>
    <x v="333"/>
    <x v="3"/>
    <x v="1"/>
    <x v="413"/>
    <x v="46"/>
    <x v="178"/>
    <x v="414"/>
  </r>
  <r>
    <x v="22"/>
    <x v="2"/>
    <x v="0"/>
    <x v="10"/>
    <x v="22"/>
    <x v="46"/>
    <x v="17"/>
    <x v="46"/>
    <x v="2"/>
    <x v="46"/>
    <x v="46"/>
    <x v="3"/>
    <x v="407"/>
    <x v="317"/>
    <x v="10"/>
    <x v="2"/>
    <x v="414"/>
    <x v="9"/>
    <x v="46"/>
    <x v="415"/>
  </r>
  <r>
    <x v="22"/>
    <x v="2"/>
    <x v="0"/>
    <x v="10"/>
    <x v="22"/>
    <x v="46"/>
    <x v="17"/>
    <x v="46"/>
    <x v="2"/>
    <x v="46"/>
    <x v="46"/>
    <x v="5"/>
    <x v="408"/>
    <x v="397"/>
    <x v="21"/>
    <x v="2"/>
    <x v="415"/>
    <x v="19"/>
    <x v="46"/>
    <x v="416"/>
  </r>
  <r>
    <x v="21"/>
    <x v="2"/>
    <x v="95"/>
    <x v="0"/>
    <x v="21"/>
    <x v="146"/>
    <x v="16"/>
    <x v="150"/>
    <x v="2"/>
    <x v="149"/>
    <x v="150"/>
    <x v="2"/>
    <x v="409"/>
    <x v="398"/>
    <x v="11"/>
    <x v="0"/>
    <x v="416"/>
    <x v="21"/>
    <x v="150"/>
    <x v="417"/>
  </r>
  <r>
    <x v="124"/>
    <x v="46"/>
    <x v="93"/>
    <x v="3"/>
    <x v="128"/>
    <x v="142"/>
    <x v="50"/>
    <x v="145"/>
    <x v="46"/>
    <x v="144"/>
    <x v="145"/>
    <x v="1"/>
    <x v="410"/>
    <x v="399"/>
    <x v="5"/>
    <x v="1"/>
    <x v="417"/>
    <x v="47"/>
    <x v="145"/>
    <x v="418"/>
  </r>
  <r>
    <x v="1"/>
    <x v="9"/>
    <x v="41"/>
    <x v="1"/>
    <x v="1"/>
    <x v="169"/>
    <x v="1"/>
    <x v="179"/>
    <x v="9"/>
    <x v="177"/>
    <x v="179"/>
    <x v="0"/>
    <x v="411"/>
    <x v="400"/>
    <x v="3"/>
    <x v="0"/>
    <x v="418"/>
    <x v="9"/>
    <x v="179"/>
    <x v="419"/>
  </r>
  <r>
    <x v="105"/>
    <x v="25"/>
    <x v="60"/>
    <x v="3"/>
    <x v="109"/>
    <x v="118"/>
    <x v="15"/>
    <x v="121"/>
    <x v="25"/>
    <x v="120"/>
    <x v="121"/>
    <x v="4"/>
    <x v="412"/>
    <x v="401"/>
    <x v="7"/>
    <x v="2"/>
    <x v="419"/>
    <x v="39"/>
    <x v="121"/>
    <x v="420"/>
  </r>
  <r>
    <x v="74"/>
    <x v="6"/>
    <x v="54"/>
    <x v="7"/>
    <x v="76"/>
    <x v="149"/>
    <x v="12"/>
    <x v="155"/>
    <x v="6"/>
    <x v="154"/>
    <x v="155"/>
    <x v="10"/>
    <x v="413"/>
    <x v="402"/>
    <x v="5"/>
    <x v="2"/>
    <x v="420"/>
    <x v="56"/>
    <x v="155"/>
    <x v="421"/>
  </r>
  <r>
    <x v="99"/>
    <x v="11"/>
    <x v="77"/>
    <x v="5"/>
    <x v="103"/>
    <x v="113"/>
    <x v="42"/>
    <x v="115"/>
    <x v="11"/>
    <x v="114"/>
    <x v="115"/>
    <x v="6"/>
    <x v="414"/>
    <x v="403"/>
    <x v="11"/>
    <x v="5"/>
    <x v="421"/>
    <x v="23"/>
    <x v="115"/>
    <x v="422"/>
  </r>
  <r>
    <x v="116"/>
    <x v="42"/>
    <x v="86"/>
    <x v="5"/>
    <x v="120"/>
    <x v="132"/>
    <x v="5"/>
    <x v="135"/>
    <x v="42"/>
    <x v="134"/>
    <x v="135"/>
    <x v="6"/>
    <x v="415"/>
    <x v="404"/>
    <x v="11"/>
    <x v="3"/>
    <x v="422"/>
    <x v="26"/>
    <x v="135"/>
    <x v="423"/>
  </r>
  <r>
    <x v="47"/>
    <x v="21"/>
    <x v="41"/>
    <x v="2"/>
    <x v="48"/>
    <x v="54"/>
    <x v="13"/>
    <x v="54"/>
    <x v="21"/>
    <x v="53"/>
    <x v="54"/>
    <x v="3"/>
    <x v="416"/>
    <x v="405"/>
    <x v="10"/>
    <x v="2"/>
    <x v="423"/>
    <x v="9"/>
    <x v="54"/>
    <x v="424"/>
  </r>
  <r>
    <x v="88"/>
    <x v="33"/>
    <x v="72"/>
    <x v="5"/>
    <x v="92"/>
    <x v="103"/>
    <x v="37"/>
    <x v="104"/>
    <x v="33"/>
    <x v="103"/>
    <x v="104"/>
    <x v="11"/>
    <x v="417"/>
    <x v="406"/>
    <x v="8"/>
    <x v="3"/>
    <x v="424"/>
    <x v="1"/>
    <x v="104"/>
    <x v="425"/>
  </r>
  <r>
    <x v="118"/>
    <x v="40"/>
    <x v="88"/>
    <x v="5"/>
    <x v="122"/>
    <x v="167"/>
    <x v="40"/>
    <x v="176"/>
    <x v="40"/>
    <x v="174"/>
    <x v="176"/>
    <x v="0"/>
    <x v="418"/>
    <x v="344"/>
    <x v="4"/>
    <x v="3"/>
    <x v="425"/>
    <x v="7"/>
    <x v="176"/>
    <x v="426"/>
  </r>
  <r>
    <x v="47"/>
    <x v="21"/>
    <x v="41"/>
    <x v="2"/>
    <x v="48"/>
    <x v="54"/>
    <x v="13"/>
    <x v="54"/>
    <x v="21"/>
    <x v="53"/>
    <x v="54"/>
    <x v="9"/>
    <x v="419"/>
    <x v="407"/>
    <x v="21"/>
    <x v="2"/>
    <x v="426"/>
    <x v="19"/>
    <x v="54"/>
    <x v="427"/>
  </r>
  <r>
    <x v="70"/>
    <x v="18"/>
    <x v="59"/>
    <x v="10"/>
    <x v="72"/>
    <x v="81"/>
    <x v="32"/>
    <x v="81"/>
    <x v="18"/>
    <x v="80"/>
    <x v="81"/>
    <x v="6"/>
    <x v="420"/>
    <x v="408"/>
    <x v="19"/>
    <x v="2"/>
    <x v="427"/>
    <x v="25"/>
    <x v="81"/>
    <x v="428"/>
  </r>
  <r>
    <x v="148"/>
    <x v="6"/>
    <x v="43"/>
    <x v="14"/>
    <x v="153"/>
    <x v="170"/>
    <x v="20"/>
    <x v="180"/>
    <x v="6"/>
    <x v="178"/>
    <x v="180"/>
    <x v="1"/>
    <x v="421"/>
    <x v="409"/>
    <x v="0"/>
    <x v="1"/>
    <x v="428"/>
    <x v="27"/>
    <x v="180"/>
    <x v="429"/>
  </r>
  <r>
    <x v="23"/>
    <x v="6"/>
    <x v="13"/>
    <x v="2"/>
    <x v="23"/>
    <x v="82"/>
    <x v="4"/>
    <x v="82"/>
    <x v="6"/>
    <x v="81"/>
    <x v="82"/>
    <x v="2"/>
    <x v="422"/>
    <x v="410"/>
    <x v="8"/>
    <x v="3"/>
    <x v="429"/>
    <x v="1"/>
    <x v="82"/>
    <x v="430"/>
  </r>
  <r>
    <x v="149"/>
    <x v="35"/>
    <x v="105"/>
    <x v="5"/>
    <x v="154"/>
    <x v="171"/>
    <x v="34"/>
    <x v="181"/>
    <x v="35"/>
    <x v="179"/>
    <x v="181"/>
    <x v="11"/>
    <x v="423"/>
    <x v="411"/>
    <x v="9"/>
    <x v="4"/>
    <x v="430"/>
    <x v="1"/>
    <x v="181"/>
    <x v="431"/>
  </r>
  <r>
    <x v="116"/>
    <x v="42"/>
    <x v="86"/>
    <x v="5"/>
    <x v="120"/>
    <x v="132"/>
    <x v="5"/>
    <x v="135"/>
    <x v="42"/>
    <x v="134"/>
    <x v="135"/>
    <x v="7"/>
    <x v="424"/>
    <x v="412"/>
    <x v="3"/>
    <x v="3"/>
    <x v="431"/>
    <x v="5"/>
    <x v="135"/>
    <x v="432"/>
  </r>
  <r>
    <x v="150"/>
    <x v="0"/>
    <x v="15"/>
    <x v="2"/>
    <x v="155"/>
    <x v="172"/>
    <x v="27"/>
    <x v="182"/>
    <x v="0"/>
    <x v="180"/>
    <x v="182"/>
    <x v="0"/>
    <x v="425"/>
    <x v="413"/>
    <x v="1"/>
    <x v="4"/>
    <x v="432"/>
    <x v="12"/>
    <x v="182"/>
    <x v="433"/>
  </r>
  <r>
    <x v="151"/>
    <x v="6"/>
    <x v="19"/>
    <x v="2"/>
    <x v="156"/>
    <x v="173"/>
    <x v="54"/>
    <x v="183"/>
    <x v="6"/>
    <x v="181"/>
    <x v="183"/>
    <x v="0"/>
    <x v="426"/>
    <x v="414"/>
    <x v="13"/>
    <x v="0"/>
    <x v="433"/>
    <x v="36"/>
    <x v="183"/>
    <x v="434"/>
  </r>
  <r>
    <x v="21"/>
    <x v="2"/>
    <x v="95"/>
    <x v="0"/>
    <x v="21"/>
    <x v="146"/>
    <x v="16"/>
    <x v="150"/>
    <x v="2"/>
    <x v="149"/>
    <x v="150"/>
    <x v="4"/>
    <x v="427"/>
    <x v="415"/>
    <x v="5"/>
    <x v="0"/>
    <x v="434"/>
    <x v="34"/>
    <x v="150"/>
    <x v="435"/>
  </r>
  <r>
    <x v="117"/>
    <x v="40"/>
    <x v="87"/>
    <x v="5"/>
    <x v="121"/>
    <x v="144"/>
    <x v="14"/>
    <x v="148"/>
    <x v="40"/>
    <x v="147"/>
    <x v="148"/>
    <x v="0"/>
    <x v="428"/>
    <x v="416"/>
    <x v="11"/>
    <x v="2"/>
    <x v="435"/>
    <x v="33"/>
    <x v="148"/>
    <x v="436"/>
  </r>
  <r>
    <x v="152"/>
    <x v="49"/>
    <x v="106"/>
    <x v="2"/>
    <x v="157"/>
    <x v="174"/>
    <x v="52"/>
    <x v="184"/>
    <x v="49"/>
    <x v="182"/>
    <x v="184"/>
    <x v="6"/>
    <x v="429"/>
    <x v="417"/>
    <x v="5"/>
    <x v="5"/>
    <x v="436"/>
    <x v="48"/>
    <x v="184"/>
    <x v="437"/>
  </r>
  <r>
    <x v="142"/>
    <x v="0"/>
    <x v="13"/>
    <x v="4"/>
    <x v="147"/>
    <x v="161"/>
    <x v="13"/>
    <x v="170"/>
    <x v="0"/>
    <x v="168"/>
    <x v="170"/>
    <x v="7"/>
    <x v="430"/>
    <x v="418"/>
    <x v="8"/>
    <x v="5"/>
    <x v="437"/>
    <x v="30"/>
    <x v="170"/>
    <x v="438"/>
  </r>
  <r>
    <x v="118"/>
    <x v="35"/>
    <x v="88"/>
    <x v="5"/>
    <x v="122"/>
    <x v="134"/>
    <x v="40"/>
    <x v="137"/>
    <x v="35"/>
    <x v="136"/>
    <x v="137"/>
    <x v="8"/>
    <x v="431"/>
    <x v="419"/>
    <x v="8"/>
    <x v="5"/>
    <x v="438"/>
    <x v="30"/>
    <x v="137"/>
    <x v="439"/>
  </r>
  <r>
    <x v="153"/>
    <x v="2"/>
    <x v="107"/>
    <x v="0"/>
    <x v="158"/>
    <x v="175"/>
    <x v="16"/>
    <x v="185"/>
    <x v="2"/>
    <x v="183"/>
    <x v="185"/>
    <x v="0"/>
    <x v="432"/>
    <x v="420"/>
    <x v="1"/>
    <x v="0"/>
    <x v="439"/>
    <x v="16"/>
    <x v="185"/>
    <x v="440"/>
  </r>
  <r>
    <x v="149"/>
    <x v="35"/>
    <x v="105"/>
    <x v="5"/>
    <x v="154"/>
    <x v="171"/>
    <x v="34"/>
    <x v="181"/>
    <x v="35"/>
    <x v="179"/>
    <x v="181"/>
    <x v="2"/>
    <x v="433"/>
    <x v="421"/>
    <x v="0"/>
    <x v="4"/>
    <x v="440"/>
    <x v="55"/>
    <x v="181"/>
    <x v="441"/>
  </r>
  <r>
    <x v="45"/>
    <x v="2"/>
    <x v="108"/>
    <x v="10"/>
    <x v="46"/>
    <x v="176"/>
    <x v="20"/>
    <x v="186"/>
    <x v="2"/>
    <x v="184"/>
    <x v="186"/>
    <x v="0"/>
    <x v="434"/>
    <x v="107"/>
    <x v="0"/>
    <x v="3"/>
    <x v="441"/>
    <x v="4"/>
    <x v="186"/>
    <x v="442"/>
  </r>
  <r>
    <x v="118"/>
    <x v="40"/>
    <x v="88"/>
    <x v="5"/>
    <x v="122"/>
    <x v="167"/>
    <x v="40"/>
    <x v="176"/>
    <x v="40"/>
    <x v="174"/>
    <x v="176"/>
    <x v="12"/>
    <x v="435"/>
    <x v="422"/>
    <x v="11"/>
    <x v="3"/>
    <x v="442"/>
    <x v="26"/>
    <x v="176"/>
    <x v="443"/>
  </r>
  <r>
    <x v="99"/>
    <x v="11"/>
    <x v="77"/>
    <x v="5"/>
    <x v="103"/>
    <x v="113"/>
    <x v="42"/>
    <x v="115"/>
    <x v="11"/>
    <x v="114"/>
    <x v="115"/>
    <x v="1"/>
    <x v="436"/>
    <x v="423"/>
    <x v="5"/>
    <x v="5"/>
    <x v="443"/>
    <x v="48"/>
    <x v="115"/>
    <x v="444"/>
  </r>
  <r>
    <x v="113"/>
    <x v="2"/>
    <x v="42"/>
    <x v="2"/>
    <x v="117"/>
    <x v="127"/>
    <x v="8"/>
    <x v="130"/>
    <x v="2"/>
    <x v="129"/>
    <x v="130"/>
    <x v="0"/>
    <x v="437"/>
    <x v="424"/>
    <x v="21"/>
    <x v="0"/>
    <x v="444"/>
    <x v="13"/>
    <x v="130"/>
    <x v="445"/>
  </r>
  <r>
    <x v="146"/>
    <x v="10"/>
    <x v="19"/>
    <x v="5"/>
    <x v="151"/>
    <x v="168"/>
    <x v="14"/>
    <x v="177"/>
    <x v="10"/>
    <x v="175"/>
    <x v="177"/>
    <x v="4"/>
    <x v="438"/>
    <x v="425"/>
    <x v="5"/>
    <x v="0"/>
    <x v="445"/>
    <x v="34"/>
    <x v="177"/>
    <x v="446"/>
  </r>
  <r>
    <x v="21"/>
    <x v="2"/>
    <x v="109"/>
    <x v="0"/>
    <x v="159"/>
    <x v="177"/>
    <x v="20"/>
    <x v="187"/>
    <x v="2"/>
    <x v="185"/>
    <x v="187"/>
    <x v="0"/>
    <x v="439"/>
    <x v="426"/>
    <x v="5"/>
    <x v="1"/>
    <x v="446"/>
    <x v="47"/>
    <x v="187"/>
    <x v="447"/>
  </r>
  <r>
    <x v="142"/>
    <x v="0"/>
    <x v="13"/>
    <x v="4"/>
    <x v="147"/>
    <x v="161"/>
    <x v="13"/>
    <x v="170"/>
    <x v="0"/>
    <x v="168"/>
    <x v="170"/>
    <x v="8"/>
    <x v="440"/>
    <x v="427"/>
    <x v="12"/>
    <x v="5"/>
    <x v="447"/>
    <x v="10"/>
    <x v="170"/>
    <x v="448"/>
  </r>
  <r>
    <x v="154"/>
    <x v="16"/>
    <x v="34"/>
    <x v="5"/>
    <x v="160"/>
    <x v="178"/>
    <x v="10"/>
    <x v="188"/>
    <x v="16"/>
    <x v="186"/>
    <x v="188"/>
    <x v="5"/>
    <x v="441"/>
    <x v="428"/>
    <x v="5"/>
    <x v="0"/>
    <x v="448"/>
    <x v="34"/>
    <x v="188"/>
    <x v="449"/>
  </r>
  <r>
    <x v="74"/>
    <x v="6"/>
    <x v="58"/>
    <x v="7"/>
    <x v="76"/>
    <x v="86"/>
    <x v="12"/>
    <x v="86"/>
    <x v="6"/>
    <x v="85"/>
    <x v="86"/>
    <x v="4"/>
    <x v="442"/>
    <x v="429"/>
    <x v="14"/>
    <x v="0"/>
    <x v="449"/>
    <x v="54"/>
    <x v="86"/>
    <x v="450"/>
  </r>
  <r>
    <x v="127"/>
    <x v="9"/>
    <x v="27"/>
    <x v="5"/>
    <x v="131"/>
    <x v="148"/>
    <x v="0"/>
    <x v="152"/>
    <x v="9"/>
    <x v="151"/>
    <x v="152"/>
    <x v="0"/>
    <x v="443"/>
    <x v="430"/>
    <x v="15"/>
    <x v="2"/>
    <x v="450"/>
    <x v="44"/>
    <x v="152"/>
    <x v="451"/>
  </r>
  <r>
    <x v="126"/>
    <x v="18"/>
    <x v="94"/>
    <x v="2"/>
    <x v="130"/>
    <x v="145"/>
    <x v="20"/>
    <x v="149"/>
    <x v="18"/>
    <x v="148"/>
    <x v="149"/>
    <x v="2"/>
    <x v="444"/>
    <x v="431"/>
    <x v="1"/>
    <x v="0"/>
    <x v="451"/>
    <x v="16"/>
    <x v="149"/>
    <x v="452"/>
  </r>
  <r>
    <x v="150"/>
    <x v="0"/>
    <x v="101"/>
    <x v="2"/>
    <x v="155"/>
    <x v="179"/>
    <x v="27"/>
    <x v="189"/>
    <x v="0"/>
    <x v="187"/>
    <x v="189"/>
    <x v="17"/>
    <x v="445"/>
    <x v="432"/>
    <x v="2"/>
    <x v="1"/>
    <x v="452"/>
    <x v="28"/>
    <x v="189"/>
    <x v="453"/>
  </r>
  <r>
    <x v="68"/>
    <x v="26"/>
    <x v="83"/>
    <x v="5"/>
    <x v="137"/>
    <x v="150"/>
    <x v="30"/>
    <x v="159"/>
    <x v="26"/>
    <x v="157"/>
    <x v="159"/>
    <x v="7"/>
    <x v="446"/>
    <x v="433"/>
    <x v="9"/>
    <x v="5"/>
    <x v="453"/>
    <x v="17"/>
    <x v="159"/>
    <x v="454"/>
  </r>
  <r>
    <x v="106"/>
    <x v="24"/>
    <x v="81"/>
    <x v="5"/>
    <x v="110"/>
    <x v="119"/>
    <x v="34"/>
    <x v="122"/>
    <x v="24"/>
    <x v="121"/>
    <x v="122"/>
    <x v="0"/>
    <x v="447"/>
    <x v="434"/>
    <x v="17"/>
    <x v="0"/>
    <x v="454"/>
    <x v="1"/>
    <x v="122"/>
    <x v="455"/>
  </r>
  <r>
    <x v="155"/>
    <x v="21"/>
    <x v="22"/>
    <x v="2"/>
    <x v="161"/>
    <x v="180"/>
    <x v="1"/>
    <x v="190"/>
    <x v="21"/>
    <x v="188"/>
    <x v="190"/>
    <x v="0"/>
    <x v="448"/>
    <x v="435"/>
    <x v="7"/>
    <x v="3"/>
    <x v="455"/>
    <x v="13"/>
    <x v="190"/>
    <x v="456"/>
  </r>
  <r>
    <x v="148"/>
    <x v="6"/>
    <x v="43"/>
    <x v="14"/>
    <x v="153"/>
    <x v="170"/>
    <x v="20"/>
    <x v="180"/>
    <x v="6"/>
    <x v="178"/>
    <x v="180"/>
    <x v="9"/>
    <x v="449"/>
    <x v="436"/>
    <x v="2"/>
    <x v="1"/>
    <x v="456"/>
    <x v="28"/>
    <x v="180"/>
    <x v="457"/>
  </r>
  <r>
    <x v="2"/>
    <x v="0"/>
    <x v="2"/>
    <x v="2"/>
    <x v="2"/>
    <x v="2"/>
    <x v="2"/>
    <x v="2"/>
    <x v="0"/>
    <x v="2"/>
    <x v="2"/>
    <x v="8"/>
    <x v="450"/>
    <x v="437"/>
    <x v="18"/>
    <x v="2"/>
    <x v="457"/>
    <x v="10"/>
    <x v="2"/>
    <x v="458"/>
  </r>
  <r>
    <x v="74"/>
    <x v="6"/>
    <x v="58"/>
    <x v="7"/>
    <x v="76"/>
    <x v="86"/>
    <x v="12"/>
    <x v="86"/>
    <x v="6"/>
    <x v="85"/>
    <x v="86"/>
    <x v="11"/>
    <x v="451"/>
    <x v="438"/>
    <x v="15"/>
    <x v="0"/>
    <x v="458"/>
    <x v="25"/>
    <x v="86"/>
    <x v="459"/>
  </r>
  <r>
    <x v="74"/>
    <x v="6"/>
    <x v="58"/>
    <x v="7"/>
    <x v="76"/>
    <x v="86"/>
    <x v="12"/>
    <x v="86"/>
    <x v="6"/>
    <x v="85"/>
    <x v="86"/>
    <x v="9"/>
    <x v="452"/>
    <x v="439"/>
    <x v="13"/>
    <x v="0"/>
    <x v="459"/>
    <x v="36"/>
    <x v="86"/>
    <x v="460"/>
  </r>
  <r>
    <x v="156"/>
    <x v="21"/>
    <x v="110"/>
    <x v="21"/>
    <x v="162"/>
    <x v="181"/>
    <x v="7"/>
    <x v="191"/>
    <x v="21"/>
    <x v="189"/>
    <x v="191"/>
    <x v="13"/>
    <x v="453"/>
    <x v="440"/>
    <x v="1"/>
    <x v="0"/>
    <x v="460"/>
    <x v="16"/>
    <x v="191"/>
    <x v="461"/>
  </r>
  <r>
    <x v="103"/>
    <x v="37"/>
    <x v="79"/>
    <x v="5"/>
    <x v="107"/>
    <x v="29"/>
    <x v="19"/>
    <x v="119"/>
    <x v="37"/>
    <x v="118"/>
    <x v="119"/>
    <x v="2"/>
    <x v="454"/>
    <x v="441"/>
    <x v="3"/>
    <x v="2"/>
    <x v="461"/>
    <x v="43"/>
    <x v="119"/>
    <x v="462"/>
  </r>
  <r>
    <x v="45"/>
    <x v="2"/>
    <x v="108"/>
    <x v="10"/>
    <x v="46"/>
    <x v="176"/>
    <x v="20"/>
    <x v="186"/>
    <x v="2"/>
    <x v="184"/>
    <x v="186"/>
    <x v="2"/>
    <x v="455"/>
    <x v="442"/>
    <x v="11"/>
    <x v="3"/>
    <x v="462"/>
    <x v="26"/>
    <x v="186"/>
    <x v="463"/>
  </r>
  <r>
    <x v="150"/>
    <x v="0"/>
    <x v="46"/>
    <x v="2"/>
    <x v="155"/>
    <x v="182"/>
    <x v="27"/>
    <x v="192"/>
    <x v="0"/>
    <x v="190"/>
    <x v="192"/>
    <x v="17"/>
    <x v="456"/>
    <x v="443"/>
    <x v="4"/>
    <x v="1"/>
    <x v="463"/>
    <x v="35"/>
    <x v="192"/>
    <x v="464"/>
  </r>
  <r>
    <x v="137"/>
    <x v="48"/>
    <x v="99"/>
    <x v="12"/>
    <x v="142"/>
    <x v="155"/>
    <x v="25"/>
    <x v="164"/>
    <x v="48"/>
    <x v="162"/>
    <x v="164"/>
    <x v="11"/>
    <x v="187"/>
    <x v="444"/>
    <x v="3"/>
    <x v="3"/>
    <x v="464"/>
    <x v="5"/>
    <x v="164"/>
    <x v="465"/>
  </r>
  <r>
    <x v="157"/>
    <x v="36"/>
    <x v="111"/>
    <x v="3"/>
    <x v="163"/>
    <x v="183"/>
    <x v="16"/>
    <x v="193"/>
    <x v="36"/>
    <x v="191"/>
    <x v="193"/>
    <x v="0"/>
    <x v="457"/>
    <x v="445"/>
    <x v="5"/>
    <x v="1"/>
    <x v="465"/>
    <x v="47"/>
    <x v="193"/>
    <x v="466"/>
  </r>
  <r>
    <x v="123"/>
    <x v="0"/>
    <x v="15"/>
    <x v="3"/>
    <x v="127"/>
    <x v="141"/>
    <x v="13"/>
    <x v="144"/>
    <x v="0"/>
    <x v="143"/>
    <x v="144"/>
    <x v="1"/>
    <x v="458"/>
    <x v="446"/>
    <x v="16"/>
    <x v="5"/>
    <x v="466"/>
    <x v="12"/>
    <x v="144"/>
    <x v="467"/>
  </r>
  <r>
    <x v="135"/>
    <x v="2"/>
    <x v="112"/>
    <x v="2"/>
    <x v="140"/>
    <x v="184"/>
    <x v="16"/>
    <x v="194"/>
    <x v="2"/>
    <x v="192"/>
    <x v="194"/>
    <x v="4"/>
    <x v="459"/>
    <x v="447"/>
    <x v="1"/>
    <x v="3"/>
    <x v="467"/>
    <x v="10"/>
    <x v="194"/>
    <x v="468"/>
  </r>
  <r>
    <x v="126"/>
    <x v="18"/>
    <x v="94"/>
    <x v="2"/>
    <x v="130"/>
    <x v="145"/>
    <x v="20"/>
    <x v="149"/>
    <x v="18"/>
    <x v="148"/>
    <x v="149"/>
    <x v="4"/>
    <x v="460"/>
    <x v="448"/>
    <x v="11"/>
    <x v="0"/>
    <x v="468"/>
    <x v="21"/>
    <x v="149"/>
    <x v="469"/>
  </r>
  <r>
    <x v="135"/>
    <x v="2"/>
    <x v="112"/>
    <x v="2"/>
    <x v="140"/>
    <x v="184"/>
    <x v="16"/>
    <x v="194"/>
    <x v="2"/>
    <x v="192"/>
    <x v="194"/>
    <x v="1"/>
    <x v="461"/>
    <x v="347"/>
    <x v="11"/>
    <x v="3"/>
    <x v="469"/>
    <x v="26"/>
    <x v="194"/>
    <x v="470"/>
  </r>
  <r>
    <x v="158"/>
    <x v="10"/>
    <x v="34"/>
    <x v="5"/>
    <x v="164"/>
    <x v="22"/>
    <x v="1"/>
    <x v="195"/>
    <x v="10"/>
    <x v="193"/>
    <x v="195"/>
    <x v="3"/>
    <x v="462"/>
    <x v="449"/>
    <x v="6"/>
    <x v="3"/>
    <x v="470"/>
    <x v="58"/>
    <x v="195"/>
    <x v="471"/>
  </r>
  <r>
    <x v="159"/>
    <x v="50"/>
    <x v="113"/>
    <x v="22"/>
    <x v="165"/>
    <x v="185"/>
    <x v="55"/>
    <x v="196"/>
    <x v="50"/>
    <x v="194"/>
    <x v="196"/>
    <x v="0"/>
    <x v="463"/>
    <x v="450"/>
    <x v="2"/>
    <x v="3"/>
    <x v="471"/>
    <x v="36"/>
    <x v="196"/>
    <x v="472"/>
  </r>
  <r>
    <x v="23"/>
    <x v="6"/>
    <x v="13"/>
    <x v="2"/>
    <x v="23"/>
    <x v="82"/>
    <x v="4"/>
    <x v="82"/>
    <x v="6"/>
    <x v="81"/>
    <x v="82"/>
    <x v="4"/>
    <x v="464"/>
    <x v="451"/>
    <x v="7"/>
    <x v="3"/>
    <x v="472"/>
    <x v="13"/>
    <x v="82"/>
    <x v="473"/>
  </r>
  <r>
    <x v="160"/>
    <x v="2"/>
    <x v="114"/>
    <x v="0"/>
    <x v="166"/>
    <x v="186"/>
    <x v="0"/>
    <x v="197"/>
    <x v="2"/>
    <x v="195"/>
    <x v="197"/>
    <x v="0"/>
    <x v="465"/>
    <x v="452"/>
    <x v="8"/>
    <x v="3"/>
    <x v="473"/>
    <x v="1"/>
    <x v="197"/>
    <x v="474"/>
  </r>
  <r>
    <x v="151"/>
    <x v="6"/>
    <x v="19"/>
    <x v="2"/>
    <x v="156"/>
    <x v="173"/>
    <x v="54"/>
    <x v="183"/>
    <x v="6"/>
    <x v="181"/>
    <x v="183"/>
    <x v="3"/>
    <x v="466"/>
    <x v="453"/>
    <x v="16"/>
    <x v="0"/>
    <x v="474"/>
    <x v="10"/>
    <x v="183"/>
    <x v="475"/>
  </r>
  <r>
    <x v="161"/>
    <x v="2"/>
    <x v="43"/>
    <x v="10"/>
    <x v="167"/>
    <x v="187"/>
    <x v="6"/>
    <x v="198"/>
    <x v="2"/>
    <x v="196"/>
    <x v="198"/>
    <x v="1"/>
    <x v="467"/>
    <x v="454"/>
    <x v="1"/>
    <x v="0"/>
    <x v="475"/>
    <x v="16"/>
    <x v="198"/>
    <x v="476"/>
  </r>
  <r>
    <x v="112"/>
    <x v="0"/>
    <x v="33"/>
    <x v="6"/>
    <x v="116"/>
    <x v="188"/>
    <x v="31"/>
    <x v="199"/>
    <x v="0"/>
    <x v="197"/>
    <x v="199"/>
    <x v="2"/>
    <x v="468"/>
    <x v="455"/>
    <x v="13"/>
    <x v="0"/>
    <x v="476"/>
    <x v="36"/>
    <x v="199"/>
    <x v="477"/>
  </r>
  <r>
    <x v="83"/>
    <x v="30"/>
    <x v="6"/>
    <x v="17"/>
    <x v="86"/>
    <x v="97"/>
    <x v="31"/>
    <x v="97"/>
    <x v="30"/>
    <x v="96"/>
    <x v="97"/>
    <x v="11"/>
    <x v="86"/>
    <x v="456"/>
    <x v="1"/>
    <x v="4"/>
    <x v="477"/>
    <x v="12"/>
    <x v="97"/>
    <x v="478"/>
  </r>
  <r>
    <x v="86"/>
    <x v="31"/>
    <x v="69"/>
    <x v="5"/>
    <x v="89"/>
    <x v="100"/>
    <x v="14"/>
    <x v="100"/>
    <x v="31"/>
    <x v="99"/>
    <x v="100"/>
    <x v="2"/>
    <x v="469"/>
    <x v="457"/>
    <x v="12"/>
    <x v="2"/>
    <x v="478"/>
    <x v="49"/>
    <x v="100"/>
    <x v="479"/>
  </r>
  <r>
    <x v="140"/>
    <x v="0"/>
    <x v="101"/>
    <x v="14"/>
    <x v="145"/>
    <x v="159"/>
    <x v="51"/>
    <x v="168"/>
    <x v="0"/>
    <x v="166"/>
    <x v="168"/>
    <x v="8"/>
    <x v="470"/>
    <x v="458"/>
    <x v="16"/>
    <x v="2"/>
    <x v="479"/>
    <x v="16"/>
    <x v="168"/>
    <x v="480"/>
  </r>
  <r>
    <x v="68"/>
    <x v="26"/>
    <x v="83"/>
    <x v="5"/>
    <x v="137"/>
    <x v="150"/>
    <x v="30"/>
    <x v="159"/>
    <x v="26"/>
    <x v="157"/>
    <x v="159"/>
    <x v="6"/>
    <x v="471"/>
    <x v="459"/>
    <x v="0"/>
    <x v="5"/>
    <x v="480"/>
    <x v="20"/>
    <x v="159"/>
    <x v="481"/>
  </r>
  <r>
    <x v="52"/>
    <x v="2"/>
    <x v="6"/>
    <x v="2"/>
    <x v="54"/>
    <x v="62"/>
    <x v="27"/>
    <x v="62"/>
    <x v="2"/>
    <x v="61"/>
    <x v="62"/>
    <x v="8"/>
    <x v="472"/>
    <x v="460"/>
    <x v="21"/>
    <x v="0"/>
    <x v="481"/>
    <x v="13"/>
    <x v="62"/>
    <x v="482"/>
  </r>
  <r>
    <x v="156"/>
    <x v="21"/>
    <x v="110"/>
    <x v="21"/>
    <x v="162"/>
    <x v="181"/>
    <x v="7"/>
    <x v="191"/>
    <x v="21"/>
    <x v="189"/>
    <x v="191"/>
    <x v="12"/>
    <x v="473"/>
    <x v="461"/>
    <x v="11"/>
    <x v="0"/>
    <x v="482"/>
    <x v="21"/>
    <x v="191"/>
    <x v="483"/>
  </r>
  <r>
    <x v="162"/>
    <x v="9"/>
    <x v="34"/>
    <x v="5"/>
    <x v="168"/>
    <x v="189"/>
    <x v="10"/>
    <x v="200"/>
    <x v="9"/>
    <x v="198"/>
    <x v="200"/>
    <x v="4"/>
    <x v="474"/>
    <x v="462"/>
    <x v="1"/>
    <x v="1"/>
    <x v="483"/>
    <x v="1"/>
    <x v="200"/>
    <x v="484"/>
  </r>
  <r>
    <x v="27"/>
    <x v="47"/>
    <x v="25"/>
    <x v="5"/>
    <x v="27"/>
    <x v="143"/>
    <x v="19"/>
    <x v="146"/>
    <x v="47"/>
    <x v="145"/>
    <x v="146"/>
    <x v="13"/>
    <x v="475"/>
    <x v="463"/>
    <x v="14"/>
    <x v="5"/>
    <x v="484"/>
    <x v="51"/>
    <x v="146"/>
    <x v="485"/>
  </r>
  <r>
    <x v="147"/>
    <x v="17"/>
    <x v="83"/>
    <x v="5"/>
    <x v="152"/>
    <x v="135"/>
    <x v="37"/>
    <x v="178"/>
    <x v="17"/>
    <x v="176"/>
    <x v="178"/>
    <x v="7"/>
    <x v="476"/>
    <x v="464"/>
    <x v="5"/>
    <x v="1"/>
    <x v="485"/>
    <x v="47"/>
    <x v="178"/>
    <x v="486"/>
  </r>
  <r>
    <x v="136"/>
    <x v="2"/>
    <x v="97"/>
    <x v="9"/>
    <x v="141"/>
    <x v="154"/>
    <x v="20"/>
    <x v="163"/>
    <x v="2"/>
    <x v="161"/>
    <x v="163"/>
    <x v="2"/>
    <x v="477"/>
    <x v="465"/>
    <x v="16"/>
    <x v="0"/>
    <x v="486"/>
    <x v="10"/>
    <x v="163"/>
    <x v="487"/>
  </r>
  <r>
    <x v="119"/>
    <x v="41"/>
    <x v="83"/>
    <x v="5"/>
    <x v="123"/>
    <x v="135"/>
    <x v="37"/>
    <x v="138"/>
    <x v="41"/>
    <x v="137"/>
    <x v="138"/>
    <x v="4"/>
    <x v="478"/>
    <x v="466"/>
    <x v="14"/>
    <x v="0"/>
    <x v="487"/>
    <x v="54"/>
    <x v="138"/>
    <x v="488"/>
  </r>
  <r>
    <x v="23"/>
    <x v="23"/>
    <x v="13"/>
    <x v="2"/>
    <x v="52"/>
    <x v="129"/>
    <x v="4"/>
    <x v="132"/>
    <x v="23"/>
    <x v="131"/>
    <x v="132"/>
    <x v="6"/>
    <x v="479"/>
    <x v="467"/>
    <x v="4"/>
    <x v="5"/>
    <x v="488"/>
    <x v="19"/>
    <x v="132"/>
    <x v="489"/>
  </r>
  <r>
    <x v="150"/>
    <x v="0"/>
    <x v="101"/>
    <x v="2"/>
    <x v="155"/>
    <x v="179"/>
    <x v="27"/>
    <x v="189"/>
    <x v="0"/>
    <x v="187"/>
    <x v="189"/>
    <x v="0"/>
    <x v="480"/>
    <x v="468"/>
    <x v="4"/>
    <x v="1"/>
    <x v="489"/>
    <x v="35"/>
    <x v="189"/>
    <x v="490"/>
  </r>
  <r>
    <x v="125"/>
    <x v="0"/>
    <x v="89"/>
    <x v="2"/>
    <x v="129"/>
    <x v="190"/>
    <x v="9"/>
    <x v="201"/>
    <x v="0"/>
    <x v="199"/>
    <x v="201"/>
    <x v="0"/>
    <x v="481"/>
    <x v="469"/>
    <x v="1"/>
    <x v="1"/>
    <x v="490"/>
    <x v="1"/>
    <x v="201"/>
    <x v="491"/>
  </r>
  <r>
    <x v="86"/>
    <x v="31"/>
    <x v="69"/>
    <x v="5"/>
    <x v="89"/>
    <x v="100"/>
    <x v="14"/>
    <x v="100"/>
    <x v="31"/>
    <x v="99"/>
    <x v="100"/>
    <x v="11"/>
    <x v="482"/>
    <x v="470"/>
    <x v="7"/>
    <x v="2"/>
    <x v="491"/>
    <x v="39"/>
    <x v="100"/>
    <x v="492"/>
  </r>
  <r>
    <x v="136"/>
    <x v="2"/>
    <x v="97"/>
    <x v="9"/>
    <x v="141"/>
    <x v="154"/>
    <x v="20"/>
    <x v="163"/>
    <x v="2"/>
    <x v="161"/>
    <x v="163"/>
    <x v="7"/>
    <x v="483"/>
    <x v="471"/>
    <x v="10"/>
    <x v="0"/>
    <x v="492"/>
    <x v="5"/>
    <x v="163"/>
    <x v="493"/>
  </r>
  <r>
    <x v="148"/>
    <x v="6"/>
    <x v="43"/>
    <x v="14"/>
    <x v="153"/>
    <x v="170"/>
    <x v="20"/>
    <x v="180"/>
    <x v="6"/>
    <x v="178"/>
    <x v="180"/>
    <x v="0"/>
    <x v="484"/>
    <x v="472"/>
    <x v="4"/>
    <x v="1"/>
    <x v="493"/>
    <x v="35"/>
    <x v="180"/>
    <x v="494"/>
  </r>
  <r>
    <x v="148"/>
    <x v="6"/>
    <x v="43"/>
    <x v="14"/>
    <x v="153"/>
    <x v="170"/>
    <x v="20"/>
    <x v="180"/>
    <x v="6"/>
    <x v="178"/>
    <x v="180"/>
    <x v="6"/>
    <x v="485"/>
    <x v="473"/>
    <x v="1"/>
    <x v="1"/>
    <x v="494"/>
    <x v="1"/>
    <x v="180"/>
    <x v="495"/>
  </r>
  <r>
    <x v="130"/>
    <x v="33"/>
    <x v="83"/>
    <x v="5"/>
    <x v="134"/>
    <x v="150"/>
    <x v="30"/>
    <x v="156"/>
    <x v="33"/>
    <x v="155"/>
    <x v="156"/>
    <x v="2"/>
    <x v="486"/>
    <x v="474"/>
    <x v="9"/>
    <x v="5"/>
    <x v="495"/>
    <x v="17"/>
    <x v="156"/>
    <x v="496"/>
  </r>
  <r>
    <x v="163"/>
    <x v="51"/>
    <x v="115"/>
    <x v="5"/>
    <x v="169"/>
    <x v="191"/>
    <x v="5"/>
    <x v="202"/>
    <x v="51"/>
    <x v="200"/>
    <x v="202"/>
    <x v="11"/>
    <x v="487"/>
    <x v="475"/>
    <x v="18"/>
    <x v="2"/>
    <x v="496"/>
    <x v="10"/>
    <x v="202"/>
    <x v="497"/>
  </r>
  <r>
    <x v="45"/>
    <x v="2"/>
    <x v="108"/>
    <x v="10"/>
    <x v="46"/>
    <x v="176"/>
    <x v="20"/>
    <x v="186"/>
    <x v="2"/>
    <x v="184"/>
    <x v="186"/>
    <x v="11"/>
    <x v="488"/>
    <x v="476"/>
    <x v="3"/>
    <x v="3"/>
    <x v="497"/>
    <x v="5"/>
    <x v="186"/>
    <x v="498"/>
  </r>
  <r>
    <x v="109"/>
    <x v="35"/>
    <x v="82"/>
    <x v="5"/>
    <x v="113"/>
    <x v="122"/>
    <x v="44"/>
    <x v="125"/>
    <x v="35"/>
    <x v="124"/>
    <x v="125"/>
    <x v="5"/>
    <x v="200"/>
    <x v="477"/>
    <x v="7"/>
    <x v="0"/>
    <x v="498"/>
    <x v="19"/>
    <x v="125"/>
    <x v="499"/>
  </r>
  <r>
    <x v="149"/>
    <x v="35"/>
    <x v="105"/>
    <x v="5"/>
    <x v="154"/>
    <x v="171"/>
    <x v="34"/>
    <x v="181"/>
    <x v="35"/>
    <x v="179"/>
    <x v="181"/>
    <x v="12"/>
    <x v="489"/>
    <x v="478"/>
    <x v="1"/>
    <x v="4"/>
    <x v="499"/>
    <x v="12"/>
    <x v="181"/>
    <x v="500"/>
  </r>
  <r>
    <x v="164"/>
    <x v="30"/>
    <x v="116"/>
    <x v="23"/>
    <x v="170"/>
    <x v="192"/>
    <x v="20"/>
    <x v="203"/>
    <x v="30"/>
    <x v="201"/>
    <x v="203"/>
    <x v="4"/>
    <x v="490"/>
    <x v="479"/>
    <x v="5"/>
    <x v="2"/>
    <x v="500"/>
    <x v="56"/>
    <x v="203"/>
    <x v="501"/>
  </r>
  <r>
    <x v="118"/>
    <x v="40"/>
    <x v="88"/>
    <x v="5"/>
    <x v="122"/>
    <x v="167"/>
    <x v="40"/>
    <x v="176"/>
    <x v="40"/>
    <x v="174"/>
    <x v="176"/>
    <x v="1"/>
    <x v="491"/>
    <x v="480"/>
    <x v="3"/>
    <x v="3"/>
    <x v="501"/>
    <x v="5"/>
    <x v="176"/>
    <x v="502"/>
  </r>
  <r>
    <x v="118"/>
    <x v="40"/>
    <x v="88"/>
    <x v="5"/>
    <x v="122"/>
    <x v="167"/>
    <x v="40"/>
    <x v="176"/>
    <x v="40"/>
    <x v="174"/>
    <x v="176"/>
    <x v="8"/>
    <x v="492"/>
    <x v="481"/>
    <x v="5"/>
    <x v="3"/>
    <x v="502"/>
    <x v="8"/>
    <x v="176"/>
    <x v="503"/>
  </r>
  <r>
    <x v="117"/>
    <x v="35"/>
    <x v="87"/>
    <x v="5"/>
    <x v="121"/>
    <x v="133"/>
    <x v="14"/>
    <x v="136"/>
    <x v="35"/>
    <x v="135"/>
    <x v="136"/>
    <x v="13"/>
    <x v="493"/>
    <x v="482"/>
    <x v="11"/>
    <x v="5"/>
    <x v="503"/>
    <x v="23"/>
    <x v="136"/>
    <x v="504"/>
  </r>
  <r>
    <x v="156"/>
    <x v="21"/>
    <x v="110"/>
    <x v="21"/>
    <x v="162"/>
    <x v="181"/>
    <x v="7"/>
    <x v="191"/>
    <x v="21"/>
    <x v="189"/>
    <x v="191"/>
    <x v="9"/>
    <x v="494"/>
    <x v="483"/>
    <x v="3"/>
    <x v="0"/>
    <x v="504"/>
    <x v="9"/>
    <x v="191"/>
    <x v="505"/>
  </r>
  <r>
    <x v="165"/>
    <x v="0"/>
    <x v="33"/>
    <x v="2"/>
    <x v="171"/>
    <x v="193"/>
    <x v="20"/>
    <x v="204"/>
    <x v="0"/>
    <x v="202"/>
    <x v="204"/>
    <x v="7"/>
    <x v="495"/>
    <x v="484"/>
    <x v="13"/>
    <x v="2"/>
    <x v="505"/>
    <x v="2"/>
    <x v="204"/>
    <x v="506"/>
  </r>
  <r>
    <x v="132"/>
    <x v="32"/>
    <x v="96"/>
    <x v="5"/>
    <x v="136"/>
    <x v="151"/>
    <x v="5"/>
    <x v="158"/>
    <x v="32"/>
    <x v="156"/>
    <x v="158"/>
    <x v="4"/>
    <x v="496"/>
    <x v="485"/>
    <x v="21"/>
    <x v="0"/>
    <x v="506"/>
    <x v="13"/>
    <x v="158"/>
    <x v="507"/>
  </r>
  <r>
    <x v="166"/>
    <x v="52"/>
    <x v="46"/>
    <x v="7"/>
    <x v="172"/>
    <x v="194"/>
    <x v="56"/>
    <x v="205"/>
    <x v="52"/>
    <x v="203"/>
    <x v="205"/>
    <x v="0"/>
    <x v="497"/>
    <x v="486"/>
    <x v="12"/>
    <x v="3"/>
    <x v="507"/>
    <x v="22"/>
    <x v="205"/>
    <x v="508"/>
  </r>
  <r>
    <x v="167"/>
    <x v="2"/>
    <x v="117"/>
    <x v="0"/>
    <x v="173"/>
    <x v="195"/>
    <x v="57"/>
    <x v="206"/>
    <x v="2"/>
    <x v="204"/>
    <x v="206"/>
    <x v="1"/>
    <x v="498"/>
    <x v="487"/>
    <x v="13"/>
    <x v="5"/>
    <x v="508"/>
    <x v="6"/>
    <x v="206"/>
    <x v="509"/>
  </r>
  <r>
    <x v="68"/>
    <x v="26"/>
    <x v="83"/>
    <x v="5"/>
    <x v="137"/>
    <x v="150"/>
    <x v="30"/>
    <x v="159"/>
    <x v="26"/>
    <x v="157"/>
    <x v="159"/>
    <x v="1"/>
    <x v="499"/>
    <x v="488"/>
    <x v="4"/>
    <x v="5"/>
    <x v="509"/>
    <x v="19"/>
    <x v="159"/>
    <x v="510"/>
  </r>
  <r>
    <x v="126"/>
    <x v="18"/>
    <x v="94"/>
    <x v="2"/>
    <x v="130"/>
    <x v="145"/>
    <x v="20"/>
    <x v="149"/>
    <x v="18"/>
    <x v="148"/>
    <x v="149"/>
    <x v="6"/>
    <x v="500"/>
    <x v="489"/>
    <x v="5"/>
    <x v="0"/>
    <x v="510"/>
    <x v="34"/>
    <x v="149"/>
    <x v="511"/>
  </r>
  <r>
    <x v="165"/>
    <x v="0"/>
    <x v="33"/>
    <x v="2"/>
    <x v="171"/>
    <x v="193"/>
    <x v="20"/>
    <x v="204"/>
    <x v="0"/>
    <x v="202"/>
    <x v="204"/>
    <x v="0"/>
    <x v="501"/>
    <x v="490"/>
    <x v="16"/>
    <x v="2"/>
    <x v="511"/>
    <x v="16"/>
    <x v="204"/>
    <x v="512"/>
  </r>
  <r>
    <x v="168"/>
    <x v="0"/>
    <x v="118"/>
    <x v="24"/>
    <x v="174"/>
    <x v="196"/>
    <x v="25"/>
    <x v="207"/>
    <x v="0"/>
    <x v="205"/>
    <x v="207"/>
    <x v="4"/>
    <x v="502"/>
    <x v="491"/>
    <x v="7"/>
    <x v="0"/>
    <x v="512"/>
    <x v="19"/>
    <x v="207"/>
    <x v="513"/>
  </r>
  <r>
    <x v="169"/>
    <x v="28"/>
    <x v="119"/>
    <x v="5"/>
    <x v="175"/>
    <x v="98"/>
    <x v="35"/>
    <x v="208"/>
    <x v="28"/>
    <x v="206"/>
    <x v="208"/>
    <x v="12"/>
    <x v="503"/>
    <x v="492"/>
    <x v="19"/>
    <x v="2"/>
    <x v="513"/>
    <x v="25"/>
    <x v="208"/>
    <x v="514"/>
  </r>
  <r>
    <x v="142"/>
    <x v="0"/>
    <x v="13"/>
    <x v="4"/>
    <x v="147"/>
    <x v="161"/>
    <x v="13"/>
    <x v="170"/>
    <x v="0"/>
    <x v="168"/>
    <x v="170"/>
    <x v="0"/>
    <x v="504"/>
    <x v="493"/>
    <x v="14"/>
    <x v="5"/>
    <x v="514"/>
    <x v="51"/>
    <x v="170"/>
    <x v="515"/>
  </r>
  <r>
    <x v="131"/>
    <x v="17"/>
    <x v="83"/>
    <x v="5"/>
    <x v="135"/>
    <x v="135"/>
    <x v="47"/>
    <x v="157"/>
    <x v="17"/>
    <x v="133"/>
    <x v="157"/>
    <x v="4"/>
    <x v="505"/>
    <x v="494"/>
    <x v="8"/>
    <x v="0"/>
    <x v="515"/>
    <x v="17"/>
    <x v="157"/>
    <x v="516"/>
  </r>
  <r>
    <x v="170"/>
    <x v="21"/>
    <x v="13"/>
    <x v="7"/>
    <x v="176"/>
    <x v="197"/>
    <x v="58"/>
    <x v="209"/>
    <x v="21"/>
    <x v="207"/>
    <x v="209"/>
    <x v="1"/>
    <x v="506"/>
    <x v="495"/>
    <x v="20"/>
    <x v="2"/>
    <x v="516"/>
    <x v="1"/>
    <x v="209"/>
    <x v="517"/>
  </r>
  <r>
    <x v="99"/>
    <x v="11"/>
    <x v="77"/>
    <x v="5"/>
    <x v="103"/>
    <x v="113"/>
    <x v="42"/>
    <x v="115"/>
    <x v="11"/>
    <x v="114"/>
    <x v="115"/>
    <x v="14"/>
    <x v="507"/>
    <x v="496"/>
    <x v="7"/>
    <x v="5"/>
    <x v="517"/>
    <x v="41"/>
    <x v="115"/>
    <x v="518"/>
  </r>
  <r>
    <x v="121"/>
    <x v="44"/>
    <x v="91"/>
    <x v="5"/>
    <x v="125"/>
    <x v="139"/>
    <x v="7"/>
    <x v="142"/>
    <x v="44"/>
    <x v="141"/>
    <x v="142"/>
    <x v="4"/>
    <x v="508"/>
    <x v="497"/>
    <x v="8"/>
    <x v="5"/>
    <x v="518"/>
    <x v="30"/>
    <x v="142"/>
    <x v="519"/>
  </r>
  <r>
    <x v="171"/>
    <x v="21"/>
    <x v="120"/>
    <x v="16"/>
    <x v="177"/>
    <x v="198"/>
    <x v="7"/>
    <x v="210"/>
    <x v="21"/>
    <x v="208"/>
    <x v="210"/>
    <x v="15"/>
    <x v="509"/>
    <x v="498"/>
    <x v="18"/>
    <x v="2"/>
    <x v="519"/>
    <x v="10"/>
    <x v="210"/>
    <x v="520"/>
  </r>
  <r>
    <x v="68"/>
    <x v="26"/>
    <x v="83"/>
    <x v="5"/>
    <x v="137"/>
    <x v="150"/>
    <x v="30"/>
    <x v="159"/>
    <x v="26"/>
    <x v="157"/>
    <x v="159"/>
    <x v="2"/>
    <x v="510"/>
    <x v="499"/>
    <x v="1"/>
    <x v="5"/>
    <x v="520"/>
    <x v="53"/>
    <x v="159"/>
    <x v="521"/>
  </r>
  <r>
    <x v="140"/>
    <x v="0"/>
    <x v="101"/>
    <x v="14"/>
    <x v="145"/>
    <x v="159"/>
    <x v="51"/>
    <x v="168"/>
    <x v="0"/>
    <x v="166"/>
    <x v="168"/>
    <x v="4"/>
    <x v="511"/>
    <x v="500"/>
    <x v="21"/>
    <x v="2"/>
    <x v="521"/>
    <x v="19"/>
    <x v="168"/>
    <x v="522"/>
  </r>
  <r>
    <x v="121"/>
    <x v="44"/>
    <x v="91"/>
    <x v="5"/>
    <x v="125"/>
    <x v="139"/>
    <x v="7"/>
    <x v="142"/>
    <x v="44"/>
    <x v="141"/>
    <x v="142"/>
    <x v="2"/>
    <x v="512"/>
    <x v="501"/>
    <x v="12"/>
    <x v="5"/>
    <x v="522"/>
    <x v="10"/>
    <x v="142"/>
    <x v="523"/>
  </r>
  <r>
    <x v="142"/>
    <x v="0"/>
    <x v="13"/>
    <x v="4"/>
    <x v="147"/>
    <x v="161"/>
    <x v="13"/>
    <x v="170"/>
    <x v="0"/>
    <x v="168"/>
    <x v="170"/>
    <x v="13"/>
    <x v="513"/>
    <x v="502"/>
    <x v="15"/>
    <x v="5"/>
    <x v="523"/>
    <x v="1"/>
    <x v="170"/>
    <x v="524"/>
  </r>
  <r>
    <x v="109"/>
    <x v="35"/>
    <x v="82"/>
    <x v="5"/>
    <x v="113"/>
    <x v="122"/>
    <x v="44"/>
    <x v="125"/>
    <x v="35"/>
    <x v="124"/>
    <x v="125"/>
    <x v="13"/>
    <x v="514"/>
    <x v="503"/>
    <x v="14"/>
    <x v="0"/>
    <x v="524"/>
    <x v="54"/>
    <x v="125"/>
    <x v="525"/>
  </r>
  <r>
    <x v="156"/>
    <x v="21"/>
    <x v="110"/>
    <x v="21"/>
    <x v="162"/>
    <x v="181"/>
    <x v="7"/>
    <x v="191"/>
    <x v="21"/>
    <x v="189"/>
    <x v="191"/>
    <x v="0"/>
    <x v="515"/>
    <x v="504"/>
    <x v="5"/>
    <x v="0"/>
    <x v="525"/>
    <x v="34"/>
    <x v="191"/>
    <x v="526"/>
  </r>
  <r>
    <x v="35"/>
    <x v="30"/>
    <x v="17"/>
    <x v="25"/>
    <x v="178"/>
    <x v="199"/>
    <x v="2"/>
    <x v="211"/>
    <x v="30"/>
    <x v="209"/>
    <x v="211"/>
    <x v="1"/>
    <x v="516"/>
    <x v="505"/>
    <x v="13"/>
    <x v="5"/>
    <x v="526"/>
    <x v="6"/>
    <x v="211"/>
    <x v="527"/>
  </r>
  <r>
    <x v="129"/>
    <x v="6"/>
    <x v="9"/>
    <x v="3"/>
    <x v="133"/>
    <x v="10"/>
    <x v="9"/>
    <x v="154"/>
    <x v="6"/>
    <x v="153"/>
    <x v="154"/>
    <x v="4"/>
    <x v="517"/>
    <x v="506"/>
    <x v="21"/>
    <x v="0"/>
    <x v="527"/>
    <x v="13"/>
    <x v="154"/>
    <x v="528"/>
  </r>
  <r>
    <x v="130"/>
    <x v="33"/>
    <x v="83"/>
    <x v="5"/>
    <x v="134"/>
    <x v="150"/>
    <x v="30"/>
    <x v="156"/>
    <x v="33"/>
    <x v="155"/>
    <x v="156"/>
    <x v="1"/>
    <x v="518"/>
    <x v="507"/>
    <x v="2"/>
    <x v="5"/>
    <x v="528"/>
    <x v="29"/>
    <x v="156"/>
    <x v="529"/>
  </r>
  <r>
    <x v="172"/>
    <x v="2"/>
    <x v="121"/>
    <x v="7"/>
    <x v="179"/>
    <x v="200"/>
    <x v="7"/>
    <x v="212"/>
    <x v="2"/>
    <x v="210"/>
    <x v="212"/>
    <x v="11"/>
    <x v="519"/>
    <x v="508"/>
    <x v="14"/>
    <x v="2"/>
    <x v="529"/>
    <x v="40"/>
    <x v="212"/>
    <x v="530"/>
  </r>
  <r>
    <x v="173"/>
    <x v="30"/>
    <x v="6"/>
    <x v="17"/>
    <x v="180"/>
    <x v="201"/>
    <x v="52"/>
    <x v="213"/>
    <x v="30"/>
    <x v="211"/>
    <x v="213"/>
    <x v="12"/>
    <x v="520"/>
    <x v="509"/>
    <x v="17"/>
    <x v="0"/>
    <x v="530"/>
    <x v="1"/>
    <x v="213"/>
    <x v="531"/>
  </r>
  <r>
    <x v="112"/>
    <x v="0"/>
    <x v="33"/>
    <x v="6"/>
    <x v="116"/>
    <x v="188"/>
    <x v="31"/>
    <x v="199"/>
    <x v="0"/>
    <x v="197"/>
    <x v="199"/>
    <x v="0"/>
    <x v="521"/>
    <x v="510"/>
    <x v="10"/>
    <x v="0"/>
    <x v="531"/>
    <x v="5"/>
    <x v="199"/>
    <x v="532"/>
  </r>
  <r>
    <x v="86"/>
    <x v="31"/>
    <x v="69"/>
    <x v="5"/>
    <x v="89"/>
    <x v="100"/>
    <x v="14"/>
    <x v="100"/>
    <x v="31"/>
    <x v="99"/>
    <x v="100"/>
    <x v="8"/>
    <x v="522"/>
    <x v="511"/>
    <x v="14"/>
    <x v="2"/>
    <x v="532"/>
    <x v="40"/>
    <x v="100"/>
    <x v="533"/>
  </r>
  <r>
    <x v="156"/>
    <x v="21"/>
    <x v="110"/>
    <x v="21"/>
    <x v="162"/>
    <x v="181"/>
    <x v="7"/>
    <x v="191"/>
    <x v="21"/>
    <x v="189"/>
    <x v="191"/>
    <x v="15"/>
    <x v="523"/>
    <x v="512"/>
    <x v="8"/>
    <x v="0"/>
    <x v="533"/>
    <x v="17"/>
    <x v="191"/>
    <x v="534"/>
  </r>
  <r>
    <x v="112"/>
    <x v="0"/>
    <x v="33"/>
    <x v="6"/>
    <x v="116"/>
    <x v="188"/>
    <x v="31"/>
    <x v="199"/>
    <x v="0"/>
    <x v="197"/>
    <x v="199"/>
    <x v="9"/>
    <x v="524"/>
    <x v="513"/>
    <x v="17"/>
    <x v="0"/>
    <x v="534"/>
    <x v="1"/>
    <x v="199"/>
    <x v="535"/>
  </r>
  <r>
    <x v="143"/>
    <x v="34"/>
    <x v="9"/>
    <x v="11"/>
    <x v="148"/>
    <x v="162"/>
    <x v="8"/>
    <x v="171"/>
    <x v="34"/>
    <x v="169"/>
    <x v="171"/>
    <x v="8"/>
    <x v="525"/>
    <x v="514"/>
    <x v="10"/>
    <x v="2"/>
    <x v="535"/>
    <x v="9"/>
    <x v="171"/>
    <x v="536"/>
  </r>
  <r>
    <x v="108"/>
    <x v="38"/>
    <x v="19"/>
    <x v="1"/>
    <x v="112"/>
    <x v="121"/>
    <x v="17"/>
    <x v="124"/>
    <x v="38"/>
    <x v="123"/>
    <x v="124"/>
    <x v="12"/>
    <x v="526"/>
    <x v="442"/>
    <x v="17"/>
    <x v="0"/>
    <x v="536"/>
    <x v="1"/>
    <x v="124"/>
    <x v="537"/>
  </r>
  <r>
    <x v="142"/>
    <x v="0"/>
    <x v="13"/>
    <x v="4"/>
    <x v="147"/>
    <x v="161"/>
    <x v="13"/>
    <x v="170"/>
    <x v="0"/>
    <x v="168"/>
    <x v="170"/>
    <x v="2"/>
    <x v="527"/>
    <x v="515"/>
    <x v="13"/>
    <x v="5"/>
    <x v="537"/>
    <x v="6"/>
    <x v="170"/>
    <x v="538"/>
  </r>
  <r>
    <x v="174"/>
    <x v="10"/>
    <x v="122"/>
    <x v="5"/>
    <x v="181"/>
    <x v="202"/>
    <x v="14"/>
    <x v="214"/>
    <x v="10"/>
    <x v="212"/>
    <x v="214"/>
    <x v="4"/>
    <x v="528"/>
    <x v="516"/>
    <x v="12"/>
    <x v="2"/>
    <x v="538"/>
    <x v="49"/>
    <x v="214"/>
    <x v="539"/>
  </r>
  <r>
    <x v="109"/>
    <x v="35"/>
    <x v="82"/>
    <x v="5"/>
    <x v="113"/>
    <x v="122"/>
    <x v="44"/>
    <x v="125"/>
    <x v="35"/>
    <x v="124"/>
    <x v="125"/>
    <x v="2"/>
    <x v="529"/>
    <x v="517"/>
    <x v="15"/>
    <x v="0"/>
    <x v="539"/>
    <x v="25"/>
    <x v="125"/>
    <x v="540"/>
  </r>
  <r>
    <x v="150"/>
    <x v="0"/>
    <x v="46"/>
    <x v="2"/>
    <x v="155"/>
    <x v="182"/>
    <x v="27"/>
    <x v="192"/>
    <x v="0"/>
    <x v="190"/>
    <x v="192"/>
    <x v="0"/>
    <x v="530"/>
    <x v="518"/>
    <x v="11"/>
    <x v="1"/>
    <x v="540"/>
    <x v="50"/>
    <x v="192"/>
    <x v="541"/>
  </r>
  <r>
    <x v="74"/>
    <x v="6"/>
    <x v="54"/>
    <x v="7"/>
    <x v="76"/>
    <x v="149"/>
    <x v="12"/>
    <x v="155"/>
    <x v="6"/>
    <x v="154"/>
    <x v="155"/>
    <x v="7"/>
    <x v="531"/>
    <x v="519"/>
    <x v="8"/>
    <x v="2"/>
    <x v="541"/>
    <x v="15"/>
    <x v="155"/>
    <x v="542"/>
  </r>
  <r>
    <x v="35"/>
    <x v="30"/>
    <x v="17"/>
    <x v="25"/>
    <x v="178"/>
    <x v="199"/>
    <x v="2"/>
    <x v="211"/>
    <x v="30"/>
    <x v="209"/>
    <x v="211"/>
    <x v="4"/>
    <x v="532"/>
    <x v="520"/>
    <x v="16"/>
    <x v="5"/>
    <x v="542"/>
    <x v="12"/>
    <x v="211"/>
    <x v="543"/>
  </r>
  <r>
    <x v="175"/>
    <x v="2"/>
    <x v="123"/>
    <x v="3"/>
    <x v="182"/>
    <x v="203"/>
    <x v="15"/>
    <x v="215"/>
    <x v="2"/>
    <x v="213"/>
    <x v="215"/>
    <x v="1"/>
    <x v="533"/>
    <x v="521"/>
    <x v="3"/>
    <x v="1"/>
    <x v="543"/>
    <x v="46"/>
    <x v="215"/>
    <x v="544"/>
  </r>
  <r>
    <x v="45"/>
    <x v="2"/>
    <x v="108"/>
    <x v="10"/>
    <x v="46"/>
    <x v="176"/>
    <x v="20"/>
    <x v="186"/>
    <x v="2"/>
    <x v="184"/>
    <x v="186"/>
    <x v="6"/>
    <x v="534"/>
    <x v="522"/>
    <x v="12"/>
    <x v="3"/>
    <x v="544"/>
    <x v="22"/>
    <x v="186"/>
    <x v="545"/>
  </r>
  <r>
    <x v="176"/>
    <x v="0"/>
    <x v="27"/>
    <x v="2"/>
    <x v="183"/>
    <x v="204"/>
    <x v="7"/>
    <x v="216"/>
    <x v="0"/>
    <x v="214"/>
    <x v="216"/>
    <x v="0"/>
    <x v="535"/>
    <x v="523"/>
    <x v="11"/>
    <x v="5"/>
    <x v="545"/>
    <x v="23"/>
    <x v="216"/>
    <x v="546"/>
  </r>
  <r>
    <x v="177"/>
    <x v="53"/>
    <x v="124"/>
    <x v="5"/>
    <x v="184"/>
    <x v="205"/>
    <x v="5"/>
    <x v="217"/>
    <x v="53"/>
    <x v="215"/>
    <x v="217"/>
    <x v="0"/>
    <x v="536"/>
    <x v="524"/>
    <x v="16"/>
    <x v="5"/>
    <x v="546"/>
    <x v="12"/>
    <x v="217"/>
    <x v="547"/>
  </r>
  <r>
    <x v="30"/>
    <x v="0"/>
    <x v="41"/>
    <x v="0"/>
    <x v="30"/>
    <x v="164"/>
    <x v="14"/>
    <x v="173"/>
    <x v="0"/>
    <x v="171"/>
    <x v="173"/>
    <x v="2"/>
    <x v="537"/>
    <x v="525"/>
    <x v="15"/>
    <x v="5"/>
    <x v="547"/>
    <x v="1"/>
    <x v="173"/>
    <x v="548"/>
  </r>
  <r>
    <x v="27"/>
    <x v="47"/>
    <x v="25"/>
    <x v="5"/>
    <x v="27"/>
    <x v="143"/>
    <x v="19"/>
    <x v="146"/>
    <x v="47"/>
    <x v="145"/>
    <x v="146"/>
    <x v="4"/>
    <x v="538"/>
    <x v="526"/>
    <x v="13"/>
    <x v="5"/>
    <x v="548"/>
    <x v="6"/>
    <x v="146"/>
    <x v="549"/>
  </r>
  <r>
    <x v="125"/>
    <x v="0"/>
    <x v="89"/>
    <x v="2"/>
    <x v="129"/>
    <x v="190"/>
    <x v="9"/>
    <x v="201"/>
    <x v="0"/>
    <x v="199"/>
    <x v="201"/>
    <x v="1"/>
    <x v="539"/>
    <x v="527"/>
    <x v="11"/>
    <x v="1"/>
    <x v="549"/>
    <x v="50"/>
    <x v="201"/>
    <x v="550"/>
  </r>
  <r>
    <x v="23"/>
    <x v="23"/>
    <x v="13"/>
    <x v="2"/>
    <x v="52"/>
    <x v="129"/>
    <x v="4"/>
    <x v="132"/>
    <x v="23"/>
    <x v="131"/>
    <x v="132"/>
    <x v="7"/>
    <x v="540"/>
    <x v="528"/>
    <x v="1"/>
    <x v="5"/>
    <x v="550"/>
    <x v="53"/>
    <x v="132"/>
    <x v="551"/>
  </r>
  <r>
    <x v="178"/>
    <x v="54"/>
    <x v="125"/>
    <x v="5"/>
    <x v="185"/>
    <x v="206"/>
    <x v="59"/>
    <x v="218"/>
    <x v="54"/>
    <x v="216"/>
    <x v="218"/>
    <x v="0"/>
    <x v="541"/>
    <x v="529"/>
    <x v="15"/>
    <x v="5"/>
    <x v="551"/>
    <x v="1"/>
    <x v="218"/>
    <x v="552"/>
  </r>
  <r>
    <x v="179"/>
    <x v="35"/>
    <x v="82"/>
    <x v="5"/>
    <x v="186"/>
    <x v="106"/>
    <x v="44"/>
    <x v="219"/>
    <x v="35"/>
    <x v="217"/>
    <x v="219"/>
    <x v="0"/>
    <x v="542"/>
    <x v="530"/>
    <x v="10"/>
    <x v="0"/>
    <x v="552"/>
    <x v="5"/>
    <x v="219"/>
    <x v="553"/>
  </r>
  <r>
    <x v="164"/>
    <x v="30"/>
    <x v="116"/>
    <x v="23"/>
    <x v="170"/>
    <x v="192"/>
    <x v="20"/>
    <x v="203"/>
    <x v="30"/>
    <x v="201"/>
    <x v="203"/>
    <x v="0"/>
    <x v="543"/>
    <x v="531"/>
    <x v="17"/>
    <x v="2"/>
    <x v="553"/>
    <x v="17"/>
    <x v="203"/>
    <x v="554"/>
  </r>
  <r>
    <x v="180"/>
    <x v="55"/>
    <x v="88"/>
    <x v="5"/>
    <x v="187"/>
    <x v="207"/>
    <x v="33"/>
    <x v="220"/>
    <x v="55"/>
    <x v="218"/>
    <x v="220"/>
    <x v="4"/>
    <x v="544"/>
    <x v="532"/>
    <x v="10"/>
    <x v="0"/>
    <x v="554"/>
    <x v="5"/>
    <x v="220"/>
    <x v="555"/>
  </r>
  <r>
    <x v="103"/>
    <x v="37"/>
    <x v="79"/>
    <x v="5"/>
    <x v="107"/>
    <x v="29"/>
    <x v="19"/>
    <x v="119"/>
    <x v="37"/>
    <x v="118"/>
    <x v="119"/>
    <x v="4"/>
    <x v="545"/>
    <x v="533"/>
    <x v="13"/>
    <x v="2"/>
    <x v="555"/>
    <x v="2"/>
    <x v="119"/>
    <x v="556"/>
  </r>
  <r>
    <x v="181"/>
    <x v="2"/>
    <x v="126"/>
    <x v="13"/>
    <x v="188"/>
    <x v="208"/>
    <x v="5"/>
    <x v="221"/>
    <x v="2"/>
    <x v="219"/>
    <x v="221"/>
    <x v="0"/>
    <x v="134"/>
    <x v="534"/>
    <x v="15"/>
    <x v="5"/>
    <x v="556"/>
    <x v="1"/>
    <x v="221"/>
    <x v="557"/>
  </r>
  <r>
    <x v="74"/>
    <x v="6"/>
    <x v="58"/>
    <x v="7"/>
    <x v="76"/>
    <x v="86"/>
    <x v="12"/>
    <x v="86"/>
    <x v="6"/>
    <x v="85"/>
    <x v="86"/>
    <x v="3"/>
    <x v="546"/>
    <x v="535"/>
    <x v="17"/>
    <x v="0"/>
    <x v="557"/>
    <x v="1"/>
    <x v="86"/>
    <x v="558"/>
  </r>
  <r>
    <x v="182"/>
    <x v="23"/>
    <x v="114"/>
    <x v="6"/>
    <x v="189"/>
    <x v="209"/>
    <x v="60"/>
    <x v="222"/>
    <x v="23"/>
    <x v="220"/>
    <x v="222"/>
    <x v="8"/>
    <x v="547"/>
    <x v="536"/>
    <x v="21"/>
    <x v="0"/>
    <x v="558"/>
    <x v="13"/>
    <x v="222"/>
    <x v="559"/>
  </r>
  <r>
    <x v="183"/>
    <x v="35"/>
    <x v="127"/>
    <x v="5"/>
    <x v="190"/>
    <x v="210"/>
    <x v="14"/>
    <x v="223"/>
    <x v="35"/>
    <x v="221"/>
    <x v="223"/>
    <x v="11"/>
    <x v="548"/>
    <x v="537"/>
    <x v="8"/>
    <x v="0"/>
    <x v="559"/>
    <x v="17"/>
    <x v="223"/>
    <x v="560"/>
  </r>
  <r>
    <x v="184"/>
    <x v="2"/>
    <x v="17"/>
    <x v="17"/>
    <x v="191"/>
    <x v="211"/>
    <x v="52"/>
    <x v="224"/>
    <x v="2"/>
    <x v="222"/>
    <x v="224"/>
    <x v="13"/>
    <x v="549"/>
    <x v="538"/>
    <x v="19"/>
    <x v="2"/>
    <x v="560"/>
    <x v="25"/>
    <x v="224"/>
    <x v="561"/>
  </r>
  <r>
    <x v="121"/>
    <x v="44"/>
    <x v="91"/>
    <x v="5"/>
    <x v="125"/>
    <x v="139"/>
    <x v="7"/>
    <x v="142"/>
    <x v="44"/>
    <x v="141"/>
    <x v="142"/>
    <x v="11"/>
    <x v="550"/>
    <x v="539"/>
    <x v="14"/>
    <x v="5"/>
    <x v="561"/>
    <x v="51"/>
    <x v="142"/>
    <x v="562"/>
  </r>
  <r>
    <x v="185"/>
    <x v="56"/>
    <x v="128"/>
    <x v="26"/>
    <x v="192"/>
    <x v="212"/>
    <x v="56"/>
    <x v="225"/>
    <x v="56"/>
    <x v="223"/>
    <x v="225"/>
    <x v="4"/>
    <x v="551"/>
    <x v="540"/>
    <x v="12"/>
    <x v="3"/>
    <x v="562"/>
    <x v="22"/>
    <x v="225"/>
    <x v="563"/>
  </r>
  <r>
    <x v="186"/>
    <x v="57"/>
    <x v="129"/>
    <x v="5"/>
    <x v="193"/>
    <x v="213"/>
    <x v="5"/>
    <x v="226"/>
    <x v="57"/>
    <x v="224"/>
    <x v="226"/>
    <x v="0"/>
    <x v="552"/>
    <x v="541"/>
    <x v="2"/>
    <x v="1"/>
    <x v="563"/>
    <x v="28"/>
    <x v="226"/>
    <x v="564"/>
  </r>
  <r>
    <x v="185"/>
    <x v="58"/>
    <x v="130"/>
    <x v="9"/>
    <x v="192"/>
    <x v="214"/>
    <x v="56"/>
    <x v="227"/>
    <x v="58"/>
    <x v="225"/>
    <x v="227"/>
    <x v="0"/>
    <x v="553"/>
    <x v="542"/>
    <x v="8"/>
    <x v="2"/>
    <x v="564"/>
    <x v="15"/>
    <x v="227"/>
    <x v="565"/>
  </r>
  <r>
    <x v="187"/>
    <x v="2"/>
    <x v="0"/>
    <x v="0"/>
    <x v="194"/>
    <x v="215"/>
    <x v="58"/>
    <x v="228"/>
    <x v="2"/>
    <x v="226"/>
    <x v="228"/>
    <x v="1"/>
    <x v="554"/>
    <x v="543"/>
    <x v="4"/>
    <x v="0"/>
    <x v="565"/>
    <x v="42"/>
    <x v="228"/>
    <x v="566"/>
  </r>
  <r>
    <x v="188"/>
    <x v="2"/>
    <x v="17"/>
    <x v="9"/>
    <x v="195"/>
    <x v="20"/>
    <x v="7"/>
    <x v="229"/>
    <x v="2"/>
    <x v="227"/>
    <x v="229"/>
    <x v="1"/>
    <x v="555"/>
    <x v="544"/>
    <x v="13"/>
    <x v="5"/>
    <x v="566"/>
    <x v="6"/>
    <x v="229"/>
    <x v="567"/>
  </r>
  <r>
    <x v="189"/>
    <x v="55"/>
    <x v="44"/>
    <x v="5"/>
    <x v="196"/>
    <x v="216"/>
    <x v="33"/>
    <x v="230"/>
    <x v="55"/>
    <x v="228"/>
    <x v="230"/>
    <x v="0"/>
    <x v="556"/>
    <x v="545"/>
    <x v="21"/>
    <x v="0"/>
    <x v="567"/>
    <x v="13"/>
    <x v="230"/>
    <x v="568"/>
  </r>
  <r>
    <x v="190"/>
    <x v="2"/>
    <x v="131"/>
    <x v="0"/>
    <x v="197"/>
    <x v="217"/>
    <x v="16"/>
    <x v="231"/>
    <x v="2"/>
    <x v="229"/>
    <x v="231"/>
    <x v="0"/>
    <x v="557"/>
    <x v="546"/>
    <x v="3"/>
    <x v="1"/>
    <x v="568"/>
    <x v="46"/>
    <x v="231"/>
    <x v="569"/>
  </r>
  <r>
    <x v="191"/>
    <x v="54"/>
    <x v="132"/>
    <x v="5"/>
    <x v="198"/>
    <x v="218"/>
    <x v="61"/>
    <x v="232"/>
    <x v="54"/>
    <x v="230"/>
    <x v="232"/>
    <x v="8"/>
    <x v="558"/>
    <x v="547"/>
    <x v="20"/>
    <x v="2"/>
    <x v="569"/>
    <x v="1"/>
    <x v="232"/>
    <x v="570"/>
  </r>
  <r>
    <x v="166"/>
    <x v="52"/>
    <x v="46"/>
    <x v="7"/>
    <x v="172"/>
    <x v="194"/>
    <x v="56"/>
    <x v="205"/>
    <x v="52"/>
    <x v="203"/>
    <x v="205"/>
    <x v="6"/>
    <x v="559"/>
    <x v="548"/>
    <x v="7"/>
    <x v="3"/>
    <x v="570"/>
    <x v="13"/>
    <x v="205"/>
    <x v="571"/>
  </r>
  <r>
    <x v="161"/>
    <x v="2"/>
    <x v="43"/>
    <x v="10"/>
    <x v="167"/>
    <x v="187"/>
    <x v="6"/>
    <x v="198"/>
    <x v="2"/>
    <x v="196"/>
    <x v="198"/>
    <x v="11"/>
    <x v="560"/>
    <x v="549"/>
    <x v="11"/>
    <x v="0"/>
    <x v="571"/>
    <x v="21"/>
    <x v="198"/>
    <x v="572"/>
  </r>
  <r>
    <x v="137"/>
    <x v="48"/>
    <x v="99"/>
    <x v="12"/>
    <x v="142"/>
    <x v="155"/>
    <x v="25"/>
    <x v="164"/>
    <x v="48"/>
    <x v="162"/>
    <x v="164"/>
    <x v="2"/>
    <x v="561"/>
    <x v="550"/>
    <x v="8"/>
    <x v="3"/>
    <x v="572"/>
    <x v="1"/>
    <x v="164"/>
    <x v="573"/>
  </r>
  <r>
    <x v="192"/>
    <x v="2"/>
    <x v="17"/>
    <x v="7"/>
    <x v="199"/>
    <x v="219"/>
    <x v="62"/>
    <x v="233"/>
    <x v="2"/>
    <x v="231"/>
    <x v="233"/>
    <x v="6"/>
    <x v="562"/>
    <x v="551"/>
    <x v="13"/>
    <x v="2"/>
    <x v="573"/>
    <x v="2"/>
    <x v="233"/>
    <x v="574"/>
  </r>
  <r>
    <x v="23"/>
    <x v="23"/>
    <x v="13"/>
    <x v="2"/>
    <x v="52"/>
    <x v="129"/>
    <x v="4"/>
    <x v="132"/>
    <x v="23"/>
    <x v="131"/>
    <x v="132"/>
    <x v="4"/>
    <x v="563"/>
    <x v="552"/>
    <x v="3"/>
    <x v="5"/>
    <x v="574"/>
    <x v="25"/>
    <x v="132"/>
    <x v="575"/>
  </r>
  <r>
    <x v="161"/>
    <x v="2"/>
    <x v="43"/>
    <x v="10"/>
    <x v="167"/>
    <x v="187"/>
    <x v="6"/>
    <x v="198"/>
    <x v="2"/>
    <x v="196"/>
    <x v="198"/>
    <x v="6"/>
    <x v="564"/>
    <x v="553"/>
    <x v="5"/>
    <x v="0"/>
    <x v="575"/>
    <x v="34"/>
    <x v="198"/>
    <x v="576"/>
  </r>
  <r>
    <x v="117"/>
    <x v="40"/>
    <x v="87"/>
    <x v="5"/>
    <x v="121"/>
    <x v="144"/>
    <x v="14"/>
    <x v="148"/>
    <x v="40"/>
    <x v="147"/>
    <x v="148"/>
    <x v="4"/>
    <x v="565"/>
    <x v="554"/>
    <x v="14"/>
    <x v="2"/>
    <x v="576"/>
    <x v="40"/>
    <x v="148"/>
    <x v="577"/>
  </r>
  <r>
    <x v="86"/>
    <x v="31"/>
    <x v="69"/>
    <x v="5"/>
    <x v="89"/>
    <x v="100"/>
    <x v="14"/>
    <x v="100"/>
    <x v="31"/>
    <x v="99"/>
    <x v="100"/>
    <x v="4"/>
    <x v="566"/>
    <x v="555"/>
    <x v="10"/>
    <x v="2"/>
    <x v="577"/>
    <x v="9"/>
    <x v="100"/>
    <x v="578"/>
  </r>
  <r>
    <x v="193"/>
    <x v="9"/>
    <x v="17"/>
    <x v="5"/>
    <x v="200"/>
    <x v="220"/>
    <x v="20"/>
    <x v="234"/>
    <x v="9"/>
    <x v="232"/>
    <x v="234"/>
    <x v="0"/>
    <x v="567"/>
    <x v="556"/>
    <x v="8"/>
    <x v="0"/>
    <x v="578"/>
    <x v="17"/>
    <x v="234"/>
    <x v="579"/>
  </r>
  <r>
    <x v="188"/>
    <x v="2"/>
    <x v="17"/>
    <x v="9"/>
    <x v="195"/>
    <x v="20"/>
    <x v="7"/>
    <x v="229"/>
    <x v="2"/>
    <x v="227"/>
    <x v="229"/>
    <x v="0"/>
    <x v="568"/>
    <x v="557"/>
    <x v="16"/>
    <x v="5"/>
    <x v="579"/>
    <x v="12"/>
    <x v="229"/>
    <x v="580"/>
  </r>
  <r>
    <x v="161"/>
    <x v="2"/>
    <x v="43"/>
    <x v="10"/>
    <x v="167"/>
    <x v="187"/>
    <x v="6"/>
    <x v="198"/>
    <x v="2"/>
    <x v="196"/>
    <x v="198"/>
    <x v="14"/>
    <x v="560"/>
    <x v="558"/>
    <x v="12"/>
    <x v="0"/>
    <x v="580"/>
    <x v="45"/>
    <x v="198"/>
    <x v="581"/>
  </r>
  <r>
    <x v="194"/>
    <x v="59"/>
    <x v="0"/>
    <x v="0"/>
    <x v="201"/>
    <x v="221"/>
    <x v="10"/>
    <x v="235"/>
    <x v="59"/>
    <x v="233"/>
    <x v="235"/>
    <x v="1"/>
    <x v="569"/>
    <x v="559"/>
    <x v="2"/>
    <x v="5"/>
    <x v="581"/>
    <x v="29"/>
    <x v="235"/>
    <x v="582"/>
  </r>
  <r>
    <x v="38"/>
    <x v="6"/>
    <x v="17"/>
    <x v="7"/>
    <x v="38"/>
    <x v="41"/>
    <x v="22"/>
    <x v="41"/>
    <x v="6"/>
    <x v="41"/>
    <x v="41"/>
    <x v="17"/>
    <x v="570"/>
    <x v="560"/>
    <x v="7"/>
    <x v="5"/>
    <x v="582"/>
    <x v="41"/>
    <x v="41"/>
    <x v="583"/>
  </r>
  <r>
    <x v="161"/>
    <x v="2"/>
    <x v="43"/>
    <x v="10"/>
    <x v="167"/>
    <x v="187"/>
    <x v="6"/>
    <x v="198"/>
    <x v="2"/>
    <x v="196"/>
    <x v="198"/>
    <x v="2"/>
    <x v="571"/>
    <x v="561"/>
    <x v="7"/>
    <x v="0"/>
    <x v="583"/>
    <x v="19"/>
    <x v="198"/>
    <x v="584"/>
  </r>
  <r>
    <x v="148"/>
    <x v="6"/>
    <x v="41"/>
    <x v="14"/>
    <x v="153"/>
    <x v="222"/>
    <x v="20"/>
    <x v="236"/>
    <x v="6"/>
    <x v="234"/>
    <x v="236"/>
    <x v="0"/>
    <x v="572"/>
    <x v="562"/>
    <x v="4"/>
    <x v="5"/>
    <x v="584"/>
    <x v="19"/>
    <x v="236"/>
    <x v="585"/>
  </r>
  <r>
    <x v="195"/>
    <x v="39"/>
    <x v="133"/>
    <x v="5"/>
    <x v="202"/>
    <x v="223"/>
    <x v="5"/>
    <x v="237"/>
    <x v="39"/>
    <x v="235"/>
    <x v="237"/>
    <x v="0"/>
    <x v="573"/>
    <x v="563"/>
    <x v="3"/>
    <x v="2"/>
    <x v="585"/>
    <x v="43"/>
    <x v="237"/>
    <x v="586"/>
  </r>
  <r>
    <x v="187"/>
    <x v="2"/>
    <x v="42"/>
    <x v="0"/>
    <x v="194"/>
    <x v="224"/>
    <x v="58"/>
    <x v="238"/>
    <x v="2"/>
    <x v="236"/>
    <x v="238"/>
    <x v="6"/>
    <x v="574"/>
    <x v="564"/>
    <x v="11"/>
    <x v="0"/>
    <x v="586"/>
    <x v="21"/>
    <x v="238"/>
    <x v="587"/>
  </r>
  <r>
    <x v="196"/>
    <x v="52"/>
    <x v="134"/>
    <x v="0"/>
    <x v="203"/>
    <x v="225"/>
    <x v="52"/>
    <x v="239"/>
    <x v="52"/>
    <x v="237"/>
    <x v="239"/>
    <x v="0"/>
    <x v="575"/>
    <x v="565"/>
    <x v="13"/>
    <x v="0"/>
    <x v="587"/>
    <x v="36"/>
    <x v="239"/>
    <x v="588"/>
  </r>
  <r>
    <x v="195"/>
    <x v="39"/>
    <x v="133"/>
    <x v="5"/>
    <x v="202"/>
    <x v="223"/>
    <x v="5"/>
    <x v="237"/>
    <x v="39"/>
    <x v="235"/>
    <x v="237"/>
    <x v="7"/>
    <x v="576"/>
    <x v="566"/>
    <x v="5"/>
    <x v="2"/>
    <x v="588"/>
    <x v="56"/>
    <x v="237"/>
    <x v="589"/>
  </r>
  <r>
    <x v="197"/>
    <x v="10"/>
    <x v="19"/>
    <x v="5"/>
    <x v="204"/>
    <x v="226"/>
    <x v="10"/>
    <x v="240"/>
    <x v="10"/>
    <x v="238"/>
    <x v="240"/>
    <x v="4"/>
    <x v="577"/>
    <x v="425"/>
    <x v="5"/>
    <x v="5"/>
    <x v="589"/>
    <x v="48"/>
    <x v="240"/>
    <x v="590"/>
  </r>
  <r>
    <x v="198"/>
    <x v="6"/>
    <x v="135"/>
    <x v="0"/>
    <x v="205"/>
    <x v="227"/>
    <x v="60"/>
    <x v="241"/>
    <x v="6"/>
    <x v="239"/>
    <x v="241"/>
    <x v="4"/>
    <x v="578"/>
    <x v="567"/>
    <x v="1"/>
    <x v="5"/>
    <x v="590"/>
    <x v="53"/>
    <x v="241"/>
    <x v="591"/>
  </r>
  <r>
    <x v="137"/>
    <x v="48"/>
    <x v="99"/>
    <x v="12"/>
    <x v="142"/>
    <x v="155"/>
    <x v="25"/>
    <x v="164"/>
    <x v="48"/>
    <x v="162"/>
    <x v="164"/>
    <x v="6"/>
    <x v="579"/>
    <x v="568"/>
    <x v="12"/>
    <x v="3"/>
    <x v="591"/>
    <x v="22"/>
    <x v="164"/>
    <x v="592"/>
  </r>
  <r>
    <x v="117"/>
    <x v="40"/>
    <x v="87"/>
    <x v="5"/>
    <x v="121"/>
    <x v="144"/>
    <x v="14"/>
    <x v="148"/>
    <x v="40"/>
    <x v="147"/>
    <x v="148"/>
    <x v="2"/>
    <x v="580"/>
    <x v="569"/>
    <x v="10"/>
    <x v="2"/>
    <x v="592"/>
    <x v="9"/>
    <x v="148"/>
    <x v="593"/>
  </r>
  <r>
    <x v="122"/>
    <x v="45"/>
    <x v="92"/>
    <x v="19"/>
    <x v="126"/>
    <x v="140"/>
    <x v="49"/>
    <x v="143"/>
    <x v="45"/>
    <x v="142"/>
    <x v="143"/>
    <x v="2"/>
    <x v="581"/>
    <x v="570"/>
    <x v="20"/>
    <x v="2"/>
    <x v="593"/>
    <x v="1"/>
    <x v="143"/>
    <x v="594"/>
  </r>
  <r>
    <x v="199"/>
    <x v="11"/>
    <x v="136"/>
    <x v="5"/>
    <x v="206"/>
    <x v="228"/>
    <x v="42"/>
    <x v="242"/>
    <x v="11"/>
    <x v="240"/>
    <x v="242"/>
    <x v="1"/>
    <x v="582"/>
    <x v="571"/>
    <x v="12"/>
    <x v="5"/>
    <x v="594"/>
    <x v="10"/>
    <x v="242"/>
    <x v="595"/>
  </r>
  <r>
    <x v="186"/>
    <x v="57"/>
    <x v="129"/>
    <x v="5"/>
    <x v="193"/>
    <x v="213"/>
    <x v="5"/>
    <x v="226"/>
    <x v="57"/>
    <x v="224"/>
    <x v="226"/>
    <x v="7"/>
    <x v="583"/>
    <x v="572"/>
    <x v="1"/>
    <x v="1"/>
    <x v="595"/>
    <x v="1"/>
    <x v="226"/>
    <x v="596"/>
  </r>
  <r>
    <x v="200"/>
    <x v="2"/>
    <x v="137"/>
    <x v="10"/>
    <x v="207"/>
    <x v="229"/>
    <x v="28"/>
    <x v="243"/>
    <x v="2"/>
    <x v="241"/>
    <x v="243"/>
    <x v="0"/>
    <x v="583"/>
    <x v="573"/>
    <x v="21"/>
    <x v="2"/>
    <x v="596"/>
    <x v="19"/>
    <x v="243"/>
    <x v="597"/>
  </r>
  <r>
    <x v="148"/>
    <x v="6"/>
    <x v="41"/>
    <x v="14"/>
    <x v="153"/>
    <x v="222"/>
    <x v="20"/>
    <x v="236"/>
    <x v="6"/>
    <x v="234"/>
    <x v="236"/>
    <x v="6"/>
    <x v="584"/>
    <x v="574"/>
    <x v="1"/>
    <x v="5"/>
    <x v="597"/>
    <x v="53"/>
    <x v="236"/>
    <x v="598"/>
  </r>
  <r>
    <x v="167"/>
    <x v="2"/>
    <x v="117"/>
    <x v="0"/>
    <x v="173"/>
    <x v="195"/>
    <x v="57"/>
    <x v="206"/>
    <x v="2"/>
    <x v="204"/>
    <x v="206"/>
    <x v="6"/>
    <x v="585"/>
    <x v="575"/>
    <x v="16"/>
    <x v="5"/>
    <x v="598"/>
    <x v="12"/>
    <x v="206"/>
    <x v="599"/>
  </r>
  <r>
    <x v="86"/>
    <x v="40"/>
    <x v="69"/>
    <x v="5"/>
    <x v="89"/>
    <x v="128"/>
    <x v="14"/>
    <x v="244"/>
    <x v="40"/>
    <x v="242"/>
    <x v="244"/>
    <x v="10"/>
    <x v="586"/>
    <x v="576"/>
    <x v="12"/>
    <x v="2"/>
    <x v="599"/>
    <x v="49"/>
    <x v="244"/>
    <x v="600"/>
  </r>
  <r>
    <x v="130"/>
    <x v="33"/>
    <x v="83"/>
    <x v="5"/>
    <x v="134"/>
    <x v="150"/>
    <x v="30"/>
    <x v="156"/>
    <x v="33"/>
    <x v="155"/>
    <x v="156"/>
    <x v="4"/>
    <x v="587"/>
    <x v="577"/>
    <x v="7"/>
    <x v="5"/>
    <x v="600"/>
    <x v="41"/>
    <x v="156"/>
    <x v="601"/>
  </r>
  <r>
    <x v="201"/>
    <x v="26"/>
    <x v="83"/>
    <x v="5"/>
    <x v="208"/>
    <x v="150"/>
    <x v="27"/>
    <x v="245"/>
    <x v="26"/>
    <x v="243"/>
    <x v="245"/>
    <x v="0"/>
    <x v="588"/>
    <x v="302"/>
    <x v="5"/>
    <x v="3"/>
    <x v="601"/>
    <x v="8"/>
    <x v="245"/>
    <x v="602"/>
  </r>
  <r>
    <x v="117"/>
    <x v="40"/>
    <x v="87"/>
    <x v="5"/>
    <x v="121"/>
    <x v="144"/>
    <x v="14"/>
    <x v="148"/>
    <x v="40"/>
    <x v="147"/>
    <x v="148"/>
    <x v="1"/>
    <x v="589"/>
    <x v="578"/>
    <x v="21"/>
    <x v="2"/>
    <x v="602"/>
    <x v="19"/>
    <x v="148"/>
    <x v="603"/>
  </r>
  <r>
    <x v="202"/>
    <x v="60"/>
    <x v="88"/>
    <x v="2"/>
    <x v="209"/>
    <x v="230"/>
    <x v="33"/>
    <x v="246"/>
    <x v="60"/>
    <x v="244"/>
    <x v="246"/>
    <x v="10"/>
    <x v="590"/>
    <x v="579"/>
    <x v="21"/>
    <x v="2"/>
    <x v="603"/>
    <x v="19"/>
    <x v="246"/>
    <x v="604"/>
  </r>
  <r>
    <x v="203"/>
    <x v="18"/>
    <x v="138"/>
    <x v="27"/>
    <x v="210"/>
    <x v="231"/>
    <x v="12"/>
    <x v="247"/>
    <x v="18"/>
    <x v="245"/>
    <x v="247"/>
    <x v="0"/>
    <x v="591"/>
    <x v="580"/>
    <x v="5"/>
    <x v="5"/>
    <x v="604"/>
    <x v="48"/>
    <x v="247"/>
    <x v="605"/>
  </r>
  <r>
    <x v="204"/>
    <x v="52"/>
    <x v="19"/>
    <x v="3"/>
    <x v="211"/>
    <x v="232"/>
    <x v="60"/>
    <x v="248"/>
    <x v="52"/>
    <x v="246"/>
    <x v="248"/>
    <x v="4"/>
    <x v="592"/>
    <x v="581"/>
    <x v="2"/>
    <x v="4"/>
    <x v="605"/>
    <x v="6"/>
    <x v="248"/>
    <x v="606"/>
  </r>
  <r>
    <x v="205"/>
    <x v="37"/>
    <x v="88"/>
    <x v="5"/>
    <x v="212"/>
    <x v="233"/>
    <x v="19"/>
    <x v="249"/>
    <x v="37"/>
    <x v="247"/>
    <x v="249"/>
    <x v="6"/>
    <x v="593"/>
    <x v="582"/>
    <x v="1"/>
    <x v="3"/>
    <x v="606"/>
    <x v="10"/>
    <x v="249"/>
    <x v="607"/>
  </r>
  <r>
    <x v="200"/>
    <x v="2"/>
    <x v="137"/>
    <x v="10"/>
    <x v="207"/>
    <x v="229"/>
    <x v="28"/>
    <x v="243"/>
    <x v="2"/>
    <x v="241"/>
    <x v="243"/>
    <x v="7"/>
    <x v="594"/>
    <x v="583"/>
    <x v="18"/>
    <x v="2"/>
    <x v="607"/>
    <x v="10"/>
    <x v="243"/>
    <x v="608"/>
  </r>
  <r>
    <x v="198"/>
    <x v="6"/>
    <x v="135"/>
    <x v="0"/>
    <x v="205"/>
    <x v="227"/>
    <x v="60"/>
    <x v="241"/>
    <x v="6"/>
    <x v="239"/>
    <x v="241"/>
    <x v="7"/>
    <x v="595"/>
    <x v="584"/>
    <x v="8"/>
    <x v="5"/>
    <x v="608"/>
    <x v="30"/>
    <x v="241"/>
    <x v="609"/>
  </r>
  <r>
    <x v="206"/>
    <x v="32"/>
    <x v="96"/>
    <x v="5"/>
    <x v="213"/>
    <x v="234"/>
    <x v="63"/>
    <x v="250"/>
    <x v="32"/>
    <x v="248"/>
    <x v="250"/>
    <x v="6"/>
    <x v="596"/>
    <x v="585"/>
    <x v="7"/>
    <x v="2"/>
    <x v="609"/>
    <x v="39"/>
    <x v="250"/>
    <x v="610"/>
  </r>
  <r>
    <x v="187"/>
    <x v="2"/>
    <x v="42"/>
    <x v="0"/>
    <x v="194"/>
    <x v="224"/>
    <x v="58"/>
    <x v="238"/>
    <x v="2"/>
    <x v="236"/>
    <x v="238"/>
    <x v="1"/>
    <x v="597"/>
    <x v="543"/>
    <x v="5"/>
    <x v="0"/>
    <x v="610"/>
    <x v="34"/>
    <x v="238"/>
    <x v="611"/>
  </r>
  <r>
    <x v="207"/>
    <x v="35"/>
    <x v="88"/>
    <x v="5"/>
    <x v="214"/>
    <x v="134"/>
    <x v="44"/>
    <x v="251"/>
    <x v="35"/>
    <x v="249"/>
    <x v="251"/>
    <x v="13"/>
    <x v="598"/>
    <x v="586"/>
    <x v="3"/>
    <x v="1"/>
    <x v="611"/>
    <x v="46"/>
    <x v="251"/>
    <x v="612"/>
  </r>
  <r>
    <x v="153"/>
    <x v="2"/>
    <x v="107"/>
    <x v="0"/>
    <x v="158"/>
    <x v="175"/>
    <x v="16"/>
    <x v="185"/>
    <x v="2"/>
    <x v="183"/>
    <x v="185"/>
    <x v="5"/>
    <x v="599"/>
    <x v="587"/>
    <x v="3"/>
    <x v="0"/>
    <x v="612"/>
    <x v="9"/>
    <x v="185"/>
    <x v="613"/>
  </r>
  <r>
    <x v="208"/>
    <x v="61"/>
    <x v="1"/>
    <x v="5"/>
    <x v="215"/>
    <x v="235"/>
    <x v="64"/>
    <x v="252"/>
    <x v="61"/>
    <x v="250"/>
    <x v="252"/>
    <x v="2"/>
    <x v="487"/>
    <x v="588"/>
    <x v="20"/>
    <x v="2"/>
    <x v="613"/>
    <x v="1"/>
    <x v="252"/>
    <x v="614"/>
  </r>
  <r>
    <x v="156"/>
    <x v="21"/>
    <x v="110"/>
    <x v="21"/>
    <x v="162"/>
    <x v="181"/>
    <x v="7"/>
    <x v="191"/>
    <x v="21"/>
    <x v="189"/>
    <x v="191"/>
    <x v="2"/>
    <x v="600"/>
    <x v="589"/>
    <x v="14"/>
    <x v="0"/>
    <x v="614"/>
    <x v="54"/>
    <x v="191"/>
    <x v="615"/>
  </r>
  <r>
    <x v="156"/>
    <x v="21"/>
    <x v="110"/>
    <x v="21"/>
    <x v="162"/>
    <x v="181"/>
    <x v="7"/>
    <x v="191"/>
    <x v="21"/>
    <x v="189"/>
    <x v="191"/>
    <x v="17"/>
    <x v="601"/>
    <x v="590"/>
    <x v="15"/>
    <x v="0"/>
    <x v="615"/>
    <x v="25"/>
    <x v="191"/>
    <x v="616"/>
  </r>
  <r>
    <x v="169"/>
    <x v="28"/>
    <x v="119"/>
    <x v="5"/>
    <x v="175"/>
    <x v="98"/>
    <x v="35"/>
    <x v="208"/>
    <x v="28"/>
    <x v="206"/>
    <x v="208"/>
    <x v="8"/>
    <x v="602"/>
    <x v="591"/>
    <x v="20"/>
    <x v="2"/>
    <x v="616"/>
    <x v="1"/>
    <x v="208"/>
    <x v="617"/>
  </r>
  <r>
    <x v="198"/>
    <x v="6"/>
    <x v="135"/>
    <x v="0"/>
    <x v="205"/>
    <x v="227"/>
    <x v="60"/>
    <x v="241"/>
    <x v="6"/>
    <x v="239"/>
    <x v="241"/>
    <x v="0"/>
    <x v="603"/>
    <x v="592"/>
    <x v="12"/>
    <x v="5"/>
    <x v="617"/>
    <x v="10"/>
    <x v="241"/>
    <x v="618"/>
  </r>
  <r>
    <x v="121"/>
    <x v="44"/>
    <x v="91"/>
    <x v="5"/>
    <x v="125"/>
    <x v="139"/>
    <x v="7"/>
    <x v="142"/>
    <x v="44"/>
    <x v="141"/>
    <x v="142"/>
    <x v="8"/>
    <x v="604"/>
    <x v="593"/>
    <x v="16"/>
    <x v="5"/>
    <x v="618"/>
    <x v="12"/>
    <x v="142"/>
    <x v="619"/>
  </r>
  <r>
    <x v="187"/>
    <x v="2"/>
    <x v="42"/>
    <x v="0"/>
    <x v="194"/>
    <x v="224"/>
    <x v="58"/>
    <x v="238"/>
    <x v="2"/>
    <x v="236"/>
    <x v="238"/>
    <x v="4"/>
    <x v="605"/>
    <x v="594"/>
    <x v="8"/>
    <x v="0"/>
    <x v="619"/>
    <x v="17"/>
    <x v="238"/>
    <x v="620"/>
  </r>
  <r>
    <x v="209"/>
    <x v="2"/>
    <x v="130"/>
    <x v="2"/>
    <x v="216"/>
    <x v="236"/>
    <x v="65"/>
    <x v="253"/>
    <x v="2"/>
    <x v="251"/>
    <x v="253"/>
    <x v="6"/>
    <x v="606"/>
    <x v="595"/>
    <x v="12"/>
    <x v="5"/>
    <x v="620"/>
    <x v="10"/>
    <x v="253"/>
    <x v="621"/>
  </r>
  <r>
    <x v="7"/>
    <x v="2"/>
    <x v="42"/>
    <x v="15"/>
    <x v="7"/>
    <x v="237"/>
    <x v="7"/>
    <x v="254"/>
    <x v="2"/>
    <x v="252"/>
    <x v="254"/>
    <x v="0"/>
    <x v="607"/>
    <x v="11"/>
    <x v="0"/>
    <x v="2"/>
    <x v="621"/>
    <x v="3"/>
    <x v="254"/>
    <x v="622"/>
  </r>
  <r>
    <x v="74"/>
    <x v="6"/>
    <x v="54"/>
    <x v="7"/>
    <x v="76"/>
    <x v="149"/>
    <x v="12"/>
    <x v="155"/>
    <x v="6"/>
    <x v="154"/>
    <x v="155"/>
    <x v="9"/>
    <x v="608"/>
    <x v="596"/>
    <x v="14"/>
    <x v="2"/>
    <x v="622"/>
    <x v="40"/>
    <x v="155"/>
    <x v="623"/>
  </r>
  <r>
    <x v="207"/>
    <x v="35"/>
    <x v="88"/>
    <x v="5"/>
    <x v="214"/>
    <x v="134"/>
    <x v="44"/>
    <x v="251"/>
    <x v="35"/>
    <x v="249"/>
    <x v="251"/>
    <x v="12"/>
    <x v="609"/>
    <x v="597"/>
    <x v="5"/>
    <x v="1"/>
    <x v="623"/>
    <x v="47"/>
    <x v="251"/>
    <x v="624"/>
  </r>
  <r>
    <x v="30"/>
    <x v="0"/>
    <x v="41"/>
    <x v="0"/>
    <x v="30"/>
    <x v="164"/>
    <x v="14"/>
    <x v="173"/>
    <x v="0"/>
    <x v="171"/>
    <x v="173"/>
    <x v="6"/>
    <x v="610"/>
    <x v="598"/>
    <x v="13"/>
    <x v="5"/>
    <x v="624"/>
    <x v="6"/>
    <x v="173"/>
    <x v="625"/>
  </r>
  <r>
    <x v="187"/>
    <x v="2"/>
    <x v="42"/>
    <x v="0"/>
    <x v="194"/>
    <x v="224"/>
    <x v="58"/>
    <x v="238"/>
    <x v="2"/>
    <x v="236"/>
    <x v="238"/>
    <x v="2"/>
    <x v="611"/>
    <x v="599"/>
    <x v="7"/>
    <x v="0"/>
    <x v="625"/>
    <x v="19"/>
    <x v="238"/>
    <x v="626"/>
  </r>
  <r>
    <x v="210"/>
    <x v="0"/>
    <x v="139"/>
    <x v="2"/>
    <x v="217"/>
    <x v="238"/>
    <x v="38"/>
    <x v="255"/>
    <x v="0"/>
    <x v="253"/>
    <x v="255"/>
    <x v="0"/>
    <x v="612"/>
    <x v="600"/>
    <x v="7"/>
    <x v="2"/>
    <x v="626"/>
    <x v="39"/>
    <x v="255"/>
    <x v="627"/>
  </r>
  <r>
    <x v="79"/>
    <x v="2"/>
    <x v="17"/>
    <x v="9"/>
    <x v="81"/>
    <x v="92"/>
    <x v="14"/>
    <x v="92"/>
    <x v="2"/>
    <x v="91"/>
    <x v="92"/>
    <x v="2"/>
    <x v="613"/>
    <x v="601"/>
    <x v="17"/>
    <x v="0"/>
    <x v="627"/>
    <x v="1"/>
    <x v="92"/>
    <x v="628"/>
  </r>
  <r>
    <x v="211"/>
    <x v="21"/>
    <x v="6"/>
    <x v="2"/>
    <x v="218"/>
    <x v="239"/>
    <x v="66"/>
    <x v="256"/>
    <x v="21"/>
    <x v="254"/>
    <x v="256"/>
    <x v="0"/>
    <x v="614"/>
    <x v="602"/>
    <x v="10"/>
    <x v="2"/>
    <x v="628"/>
    <x v="9"/>
    <x v="256"/>
    <x v="629"/>
  </r>
  <r>
    <x v="198"/>
    <x v="6"/>
    <x v="135"/>
    <x v="0"/>
    <x v="205"/>
    <x v="227"/>
    <x v="60"/>
    <x v="241"/>
    <x v="6"/>
    <x v="239"/>
    <x v="241"/>
    <x v="8"/>
    <x v="615"/>
    <x v="603"/>
    <x v="7"/>
    <x v="5"/>
    <x v="629"/>
    <x v="41"/>
    <x v="241"/>
    <x v="630"/>
  </r>
  <r>
    <x v="212"/>
    <x v="62"/>
    <x v="140"/>
    <x v="5"/>
    <x v="219"/>
    <x v="240"/>
    <x v="57"/>
    <x v="257"/>
    <x v="62"/>
    <x v="255"/>
    <x v="257"/>
    <x v="15"/>
    <x v="616"/>
    <x v="604"/>
    <x v="7"/>
    <x v="0"/>
    <x v="630"/>
    <x v="19"/>
    <x v="257"/>
    <x v="631"/>
  </r>
  <r>
    <x v="172"/>
    <x v="2"/>
    <x v="121"/>
    <x v="7"/>
    <x v="179"/>
    <x v="200"/>
    <x v="7"/>
    <x v="212"/>
    <x v="2"/>
    <x v="210"/>
    <x v="212"/>
    <x v="0"/>
    <x v="182"/>
    <x v="605"/>
    <x v="17"/>
    <x v="2"/>
    <x v="631"/>
    <x v="17"/>
    <x v="212"/>
    <x v="632"/>
  </r>
  <r>
    <x v="148"/>
    <x v="54"/>
    <x v="141"/>
    <x v="5"/>
    <x v="153"/>
    <x v="241"/>
    <x v="20"/>
    <x v="258"/>
    <x v="54"/>
    <x v="256"/>
    <x v="258"/>
    <x v="6"/>
    <x v="617"/>
    <x v="606"/>
    <x v="4"/>
    <x v="0"/>
    <x v="632"/>
    <x v="42"/>
    <x v="258"/>
    <x v="633"/>
  </r>
  <r>
    <x v="117"/>
    <x v="35"/>
    <x v="87"/>
    <x v="5"/>
    <x v="121"/>
    <x v="133"/>
    <x v="14"/>
    <x v="136"/>
    <x v="35"/>
    <x v="135"/>
    <x v="136"/>
    <x v="4"/>
    <x v="618"/>
    <x v="607"/>
    <x v="8"/>
    <x v="5"/>
    <x v="633"/>
    <x v="30"/>
    <x v="136"/>
    <x v="634"/>
  </r>
  <r>
    <x v="186"/>
    <x v="57"/>
    <x v="129"/>
    <x v="5"/>
    <x v="193"/>
    <x v="213"/>
    <x v="5"/>
    <x v="226"/>
    <x v="57"/>
    <x v="224"/>
    <x v="226"/>
    <x v="6"/>
    <x v="619"/>
    <x v="608"/>
    <x v="5"/>
    <x v="1"/>
    <x v="634"/>
    <x v="47"/>
    <x v="226"/>
    <x v="635"/>
  </r>
  <r>
    <x v="148"/>
    <x v="54"/>
    <x v="141"/>
    <x v="5"/>
    <x v="153"/>
    <x v="241"/>
    <x v="20"/>
    <x v="258"/>
    <x v="54"/>
    <x v="256"/>
    <x v="258"/>
    <x v="0"/>
    <x v="620"/>
    <x v="609"/>
    <x v="11"/>
    <x v="0"/>
    <x v="635"/>
    <x v="21"/>
    <x v="258"/>
    <x v="636"/>
  </r>
  <r>
    <x v="213"/>
    <x v="63"/>
    <x v="142"/>
    <x v="5"/>
    <x v="220"/>
    <x v="242"/>
    <x v="67"/>
    <x v="259"/>
    <x v="63"/>
    <x v="257"/>
    <x v="259"/>
    <x v="7"/>
    <x v="621"/>
    <x v="610"/>
    <x v="12"/>
    <x v="2"/>
    <x v="636"/>
    <x v="49"/>
    <x v="259"/>
    <x v="637"/>
  </r>
  <r>
    <x v="161"/>
    <x v="2"/>
    <x v="43"/>
    <x v="10"/>
    <x v="167"/>
    <x v="187"/>
    <x v="6"/>
    <x v="198"/>
    <x v="2"/>
    <x v="196"/>
    <x v="198"/>
    <x v="4"/>
    <x v="622"/>
    <x v="611"/>
    <x v="15"/>
    <x v="0"/>
    <x v="637"/>
    <x v="25"/>
    <x v="198"/>
    <x v="638"/>
  </r>
  <r>
    <x v="153"/>
    <x v="2"/>
    <x v="107"/>
    <x v="0"/>
    <x v="158"/>
    <x v="175"/>
    <x v="16"/>
    <x v="185"/>
    <x v="2"/>
    <x v="183"/>
    <x v="185"/>
    <x v="4"/>
    <x v="623"/>
    <x v="612"/>
    <x v="5"/>
    <x v="0"/>
    <x v="638"/>
    <x v="34"/>
    <x v="185"/>
    <x v="639"/>
  </r>
  <r>
    <x v="200"/>
    <x v="2"/>
    <x v="137"/>
    <x v="10"/>
    <x v="207"/>
    <x v="229"/>
    <x v="28"/>
    <x v="243"/>
    <x v="2"/>
    <x v="241"/>
    <x v="243"/>
    <x v="11"/>
    <x v="624"/>
    <x v="613"/>
    <x v="20"/>
    <x v="2"/>
    <x v="639"/>
    <x v="1"/>
    <x v="243"/>
    <x v="640"/>
  </r>
  <r>
    <x v="214"/>
    <x v="33"/>
    <x v="143"/>
    <x v="5"/>
    <x v="221"/>
    <x v="243"/>
    <x v="18"/>
    <x v="260"/>
    <x v="33"/>
    <x v="258"/>
    <x v="260"/>
    <x v="0"/>
    <x v="625"/>
    <x v="614"/>
    <x v="4"/>
    <x v="3"/>
    <x v="640"/>
    <x v="7"/>
    <x v="260"/>
    <x v="641"/>
  </r>
  <r>
    <x v="215"/>
    <x v="2"/>
    <x v="42"/>
    <x v="0"/>
    <x v="222"/>
    <x v="57"/>
    <x v="50"/>
    <x v="261"/>
    <x v="2"/>
    <x v="259"/>
    <x v="261"/>
    <x v="0"/>
    <x v="626"/>
    <x v="615"/>
    <x v="0"/>
    <x v="4"/>
    <x v="641"/>
    <x v="55"/>
    <x v="261"/>
    <x v="642"/>
  </r>
  <r>
    <x v="74"/>
    <x v="6"/>
    <x v="54"/>
    <x v="7"/>
    <x v="76"/>
    <x v="149"/>
    <x v="12"/>
    <x v="155"/>
    <x v="6"/>
    <x v="154"/>
    <x v="155"/>
    <x v="3"/>
    <x v="627"/>
    <x v="616"/>
    <x v="10"/>
    <x v="2"/>
    <x v="642"/>
    <x v="9"/>
    <x v="155"/>
    <x v="643"/>
  </r>
  <r>
    <x v="156"/>
    <x v="21"/>
    <x v="110"/>
    <x v="21"/>
    <x v="162"/>
    <x v="181"/>
    <x v="7"/>
    <x v="191"/>
    <x v="21"/>
    <x v="189"/>
    <x v="191"/>
    <x v="1"/>
    <x v="628"/>
    <x v="617"/>
    <x v="13"/>
    <x v="0"/>
    <x v="643"/>
    <x v="36"/>
    <x v="191"/>
    <x v="644"/>
  </r>
  <r>
    <x v="216"/>
    <x v="2"/>
    <x v="144"/>
    <x v="0"/>
    <x v="223"/>
    <x v="244"/>
    <x v="16"/>
    <x v="262"/>
    <x v="2"/>
    <x v="260"/>
    <x v="262"/>
    <x v="0"/>
    <x v="629"/>
    <x v="618"/>
    <x v="2"/>
    <x v="3"/>
    <x v="644"/>
    <x v="36"/>
    <x v="262"/>
    <x v="645"/>
  </r>
  <r>
    <x v="202"/>
    <x v="60"/>
    <x v="88"/>
    <x v="2"/>
    <x v="209"/>
    <x v="230"/>
    <x v="33"/>
    <x v="246"/>
    <x v="60"/>
    <x v="244"/>
    <x v="246"/>
    <x v="4"/>
    <x v="630"/>
    <x v="619"/>
    <x v="19"/>
    <x v="2"/>
    <x v="645"/>
    <x v="25"/>
    <x v="246"/>
    <x v="646"/>
  </r>
  <r>
    <x v="202"/>
    <x v="60"/>
    <x v="88"/>
    <x v="2"/>
    <x v="209"/>
    <x v="230"/>
    <x v="33"/>
    <x v="246"/>
    <x v="60"/>
    <x v="244"/>
    <x v="246"/>
    <x v="9"/>
    <x v="631"/>
    <x v="620"/>
    <x v="18"/>
    <x v="2"/>
    <x v="646"/>
    <x v="10"/>
    <x v="246"/>
    <x v="647"/>
  </r>
  <r>
    <x v="187"/>
    <x v="2"/>
    <x v="0"/>
    <x v="0"/>
    <x v="194"/>
    <x v="215"/>
    <x v="58"/>
    <x v="228"/>
    <x v="2"/>
    <x v="226"/>
    <x v="228"/>
    <x v="6"/>
    <x v="632"/>
    <x v="621"/>
    <x v="11"/>
    <x v="0"/>
    <x v="647"/>
    <x v="21"/>
    <x v="228"/>
    <x v="648"/>
  </r>
  <r>
    <x v="205"/>
    <x v="37"/>
    <x v="88"/>
    <x v="5"/>
    <x v="212"/>
    <x v="233"/>
    <x v="19"/>
    <x v="249"/>
    <x v="37"/>
    <x v="247"/>
    <x v="249"/>
    <x v="2"/>
    <x v="633"/>
    <x v="622"/>
    <x v="3"/>
    <x v="3"/>
    <x v="648"/>
    <x v="5"/>
    <x v="249"/>
    <x v="649"/>
  </r>
  <r>
    <x v="172"/>
    <x v="2"/>
    <x v="121"/>
    <x v="7"/>
    <x v="179"/>
    <x v="200"/>
    <x v="7"/>
    <x v="212"/>
    <x v="2"/>
    <x v="210"/>
    <x v="212"/>
    <x v="8"/>
    <x v="634"/>
    <x v="623"/>
    <x v="20"/>
    <x v="2"/>
    <x v="649"/>
    <x v="1"/>
    <x v="212"/>
    <x v="650"/>
  </r>
  <r>
    <x v="185"/>
    <x v="58"/>
    <x v="130"/>
    <x v="9"/>
    <x v="192"/>
    <x v="214"/>
    <x v="56"/>
    <x v="227"/>
    <x v="58"/>
    <x v="225"/>
    <x v="227"/>
    <x v="4"/>
    <x v="635"/>
    <x v="624"/>
    <x v="7"/>
    <x v="2"/>
    <x v="650"/>
    <x v="39"/>
    <x v="227"/>
    <x v="651"/>
  </r>
  <r>
    <x v="74"/>
    <x v="6"/>
    <x v="54"/>
    <x v="7"/>
    <x v="76"/>
    <x v="149"/>
    <x v="12"/>
    <x v="155"/>
    <x v="6"/>
    <x v="154"/>
    <x v="155"/>
    <x v="11"/>
    <x v="636"/>
    <x v="625"/>
    <x v="21"/>
    <x v="2"/>
    <x v="651"/>
    <x v="19"/>
    <x v="155"/>
    <x v="652"/>
  </r>
  <r>
    <x v="38"/>
    <x v="6"/>
    <x v="17"/>
    <x v="7"/>
    <x v="38"/>
    <x v="41"/>
    <x v="22"/>
    <x v="41"/>
    <x v="6"/>
    <x v="41"/>
    <x v="41"/>
    <x v="13"/>
    <x v="637"/>
    <x v="626"/>
    <x v="16"/>
    <x v="5"/>
    <x v="652"/>
    <x v="12"/>
    <x v="41"/>
    <x v="653"/>
  </r>
  <r>
    <x v="186"/>
    <x v="57"/>
    <x v="145"/>
    <x v="5"/>
    <x v="193"/>
    <x v="245"/>
    <x v="5"/>
    <x v="263"/>
    <x v="57"/>
    <x v="261"/>
    <x v="263"/>
    <x v="0"/>
    <x v="638"/>
    <x v="627"/>
    <x v="5"/>
    <x v="1"/>
    <x v="653"/>
    <x v="47"/>
    <x v="263"/>
    <x v="654"/>
  </r>
  <r>
    <x v="125"/>
    <x v="0"/>
    <x v="89"/>
    <x v="2"/>
    <x v="129"/>
    <x v="190"/>
    <x v="9"/>
    <x v="201"/>
    <x v="0"/>
    <x v="199"/>
    <x v="201"/>
    <x v="2"/>
    <x v="639"/>
    <x v="628"/>
    <x v="5"/>
    <x v="1"/>
    <x v="654"/>
    <x v="47"/>
    <x v="201"/>
    <x v="655"/>
  </r>
  <r>
    <x v="209"/>
    <x v="2"/>
    <x v="17"/>
    <x v="2"/>
    <x v="216"/>
    <x v="246"/>
    <x v="65"/>
    <x v="264"/>
    <x v="2"/>
    <x v="262"/>
    <x v="264"/>
    <x v="6"/>
    <x v="640"/>
    <x v="629"/>
    <x v="8"/>
    <x v="0"/>
    <x v="655"/>
    <x v="17"/>
    <x v="264"/>
    <x v="656"/>
  </r>
  <r>
    <x v="198"/>
    <x v="6"/>
    <x v="135"/>
    <x v="0"/>
    <x v="205"/>
    <x v="227"/>
    <x v="60"/>
    <x v="241"/>
    <x v="6"/>
    <x v="239"/>
    <x v="241"/>
    <x v="12"/>
    <x v="641"/>
    <x v="630"/>
    <x v="13"/>
    <x v="5"/>
    <x v="656"/>
    <x v="6"/>
    <x v="241"/>
    <x v="657"/>
  </r>
  <r>
    <x v="156"/>
    <x v="21"/>
    <x v="110"/>
    <x v="21"/>
    <x v="162"/>
    <x v="181"/>
    <x v="7"/>
    <x v="191"/>
    <x v="21"/>
    <x v="189"/>
    <x v="191"/>
    <x v="6"/>
    <x v="642"/>
    <x v="631"/>
    <x v="10"/>
    <x v="0"/>
    <x v="657"/>
    <x v="5"/>
    <x v="191"/>
    <x v="658"/>
  </r>
  <r>
    <x v="74"/>
    <x v="6"/>
    <x v="54"/>
    <x v="7"/>
    <x v="76"/>
    <x v="149"/>
    <x v="12"/>
    <x v="155"/>
    <x v="6"/>
    <x v="154"/>
    <x v="155"/>
    <x v="13"/>
    <x v="643"/>
    <x v="632"/>
    <x v="18"/>
    <x v="2"/>
    <x v="658"/>
    <x v="10"/>
    <x v="155"/>
    <x v="659"/>
  </r>
  <r>
    <x v="198"/>
    <x v="6"/>
    <x v="135"/>
    <x v="0"/>
    <x v="205"/>
    <x v="227"/>
    <x v="60"/>
    <x v="241"/>
    <x v="6"/>
    <x v="239"/>
    <x v="241"/>
    <x v="2"/>
    <x v="644"/>
    <x v="633"/>
    <x v="16"/>
    <x v="5"/>
    <x v="659"/>
    <x v="12"/>
    <x v="241"/>
    <x v="660"/>
  </r>
  <r>
    <x v="217"/>
    <x v="2"/>
    <x v="27"/>
    <x v="2"/>
    <x v="224"/>
    <x v="247"/>
    <x v="12"/>
    <x v="265"/>
    <x v="2"/>
    <x v="263"/>
    <x v="265"/>
    <x v="0"/>
    <x v="645"/>
    <x v="634"/>
    <x v="17"/>
    <x v="2"/>
    <x v="660"/>
    <x v="17"/>
    <x v="265"/>
    <x v="661"/>
  </r>
  <r>
    <x v="218"/>
    <x v="9"/>
    <x v="22"/>
    <x v="5"/>
    <x v="225"/>
    <x v="248"/>
    <x v="37"/>
    <x v="266"/>
    <x v="9"/>
    <x v="264"/>
    <x v="266"/>
    <x v="4"/>
    <x v="646"/>
    <x v="635"/>
    <x v="11"/>
    <x v="0"/>
    <x v="661"/>
    <x v="21"/>
    <x v="266"/>
    <x v="662"/>
  </r>
  <r>
    <x v="219"/>
    <x v="2"/>
    <x v="146"/>
    <x v="2"/>
    <x v="226"/>
    <x v="249"/>
    <x v="17"/>
    <x v="267"/>
    <x v="2"/>
    <x v="265"/>
    <x v="267"/>
    <x v="3"/>
    <x v="647"/>
    <x v="636"/>
    <x v="7"/>
    <x v="0"/>
    <x v="662"/>
    <x v="19"/>
    <x v="267"/>
    <x v="663"/>
  </r>
  <r>
    <x v="193"/>
    <x v="9"/>
    <x v="17"/>
    <x v="5"/>
    <x v="200"/>
    <x v="220"/>
    <x v="20"/>
    <x v="234"/>
    <x v="9"/>
    <x v="232"/>
    <x v="234"/>
    <x v="4"/>
    <x v="476"/>
    <x v="637"/>
    <x v="7"/>
    <x v="0"/>
    <x v="663"/>
    <x v="19"/>
    <x v="234"/>
    <x v="664"/>
  </r>
  <r>
    <x v="220"/>
    <x v="26"/>
    <x v="147"/>
    <x v="5"/>
    <x v="227"/>
    <x v="250"/>
    <x v="27"/>
    <x v="268"/>
    <x v="26"/>
    <x v="243"/>
    <x v="268"/>
    <x v="0"/>
    <x v="648"/>
    <x v="294"/>
    <x v="15"/>
    <x v="5"/>
    <x v="664"/>
    <x v="1"/>
    <x v="268"/>
    <x v="665"/>
  </r>
  <r>
    <x v="213"/>
    <x v="63"/>
    <x v="142"/>
    <x v="5"/>
    <x v="220"/>
    <x v="242"/>
    <x v="67"/>
    <x v="259"/>
    <x v="63"/>
    <x v="257"/>
    <x v="259"/>
    <x v="0"/>
    <x v="649"/>
    <x v="638"/>
    <x v="17"/>
    <x v="2"/>
    <x v="665"/>
    <x v="17"/>
    <x v="259"/>
    <x v="666"/>
  </r>
  <r>
    <x v="194"/>
    <x v="59"/>
    <x v="0"/>
    <x v="0"/>
    <x v="201"/>
    <x v="221"/>
    <x v="10"/>
    <x v="235"/>
    <x v="59"/>
    <x v="233"/>
    <x v="235"/>
    <x v="0"/>
    <x v="650"/>
    <x v="639"/>
    <x v="4"/>
    <x v="5"/>
    <x v="666"/>
    <x v="19"/>
    <x v="235"/>
    <x v="667"/>
  </r>
  <r>
    <x v="221"/>
    <x v="0"/>
    <x v="43"/>
    <x v="14"/>
    <x v="228"/>
    <x v="251"/>
    <x v="7"/>
    <x v="269"/>
    <x v="0"/>
    <x v="266"/>
    <x v="269"/>
    <x v="7"/>
    <x v="651"/>
    <x v="640"/>
    <x v="4"/>
    <x v="4"/>
    <x v="667"/>
    <x v="13"/>
    <x v="269"/>
    <x v="668"/>
  </r>
  <r>
    <x v="222"/>
    <x v="34"/>
    <x v="49"/>
    <x v="5"/>
    <x v="229"/>
    <x v="252"/>
    <x v="68"/>
    <x v="270"/>
    <x v="34"/>
    <x v="232"/>
    <x v="270"/>
    <x v="12"/>
    <x v="652"/>
    <x v="641"/>
    <x v="20"/>
    <x v="2"/>
    <x v="668"/>
    <x v="1"/>
    <x v="270"/>
    <x v="669"/>
  </r>
  <r>
    <x v="187"/>
    <x v="2"/>
    <x v="0"/>
    <x v="0"/>
    <x v="194"/>
    <x v="215"/>
    <x v="58"/>
    <x v="228"/>
    <x v="2"/>
    <x v="226"/>
    <x v="228"/>
    <x v="4"/>
    <x v="653"/>
    <x v="642"/>
    <x v="5"/>
    <x v="0"/>
    <x v="669"/>
    <x v="34"/>
    <x v="228"/>
    <x v="670"/>
  </r>
  <r>
    <x v="176"/>
    <x v="0"/>
    <x v="27"/>
    <x v="2"/>
    <x v="183"/>
    <x v="204"/>
    <x v="7"/>
    <x v="216"/>
    <x v="0"/>
    <x v="214"/>
    <x v="216"/>
    <x v="1"/>
    <x v="654"/>
    <x v="643"/>
    <x v="14"/>
    <x v="5"/>
    <x v="670"/>
    <x v="51"/>
    <x v="216"/>
    <x v="671"/>
  </r>
  <r>
    <x v="223"/>
    <x v="35"/>
    <x v="105"/>
    <x v="5"/>
    <x v="230"/>
    <x v="253"/>
    <x v="7"/>
    <x v="271"/>
    <x v="35"/>
    <x v="267"/>
    <x v="271"/>
    <x v="8"/>
    <x v="655"/>
    <x v="644"/>
    <x v="15"/>
    <x v="0"/>
    <x v="671"/>
    <x v="25"/>
    <x v="271"/>
    <x v="672"/>
  </r>
  <r>
    <x v="148"/>
    <x v="54"/>
    <x v="141"/>
    <x v="5"/>
    <x v="153"/>
    <x v="241"/>
    <x v="20"/>
    <x v="258"/>
    <x v="54"/>
    <x v="256"/>
    <x v="258"/>
    <x v="11"/>
    <x v="656"/>
    <x v="645"/>
    <x v="15"/>
    <x v="0"/>
    <x v="672"/>
    <x v="25"/>
    <x v="258"/>
    <x v="673"/>
  </r>
  <r>
    <x v="224"/>
    <x v="2"/>
    <x v="148"/>
    <x v="0"/>
    <x v="231"/>
    <x v="254"/>
    <x v="12"/>
    <x v="272"/>
    <x v="2"/>
    <x v="268"/>
    <x v="272"/>
    <x v="4"/>
    <x v="657"/>
    <x v="646"/>
    <x v="7"/>
    <x v="0"/>
    <x v="673"/>
    <x v="19"/>
    <x v="272"/>
    <x v="674"/>
  </r>
  <r>
    <x v="210"/>
    <x v="0"/>
    <x v="139"/>
    <x v="2"/>
    <x v="217"/>
    <x v="238"/>
    <x v="38"/>
    <x v="255"/>
    <x v="0"/>
    <x v="253"/>
    <x v="255"/>
    <x v="1"/>
    <x v="383"/>
    <x v="647"/>
    <x v="14"/>
    <x v="2"/>
    <x v="674"/>
    <x v="40"/>
    <x v="255"/>
    <x v="675"/>
  </r>
  <r>
    <x v="143"/>
    <x v="34"/>
    <x v="43"/>
    <x v="8"/>
    <x v="148"/>
    <x v="255"/>
    <x v="8"/>
    <x v="273"/>
    <x v="34"/>
    <x v="269"/>
    <x v="273"/>
    <x v="12"/>
    <x v="658"/>
    <x v="648"/>
    <x v="19"/>
    <x v="2"/>
    <x v="675"/>
    <x v="25"/>
    <x v="273"/>
    <x v="676"/>
  </r>
  <r>
    <x v="210"/>
    <x v="0"/>
    <x v="139"/>
    <x v="2"/>
    <x v="217"/>
    <x v="238"/>
    <x v="38"/>
    <x v="255"/>
    <x v="0"/>
    <x v="253"/>
    <x v="255"/>
    <x v="6"/>
    <x v="659"/>
    <x v="649"/>
    <x v="15"/>
    <x v="2"/>
    <x v="676"/>
    <x v="44"/>
    <x v="255"/>
    <x v="677"/>
  </r>
  <r>
    <x v="215"/>
    <x v="2"/>
    <x v="42"/>
    <x v="0"/>
    <x v="222"/>
    <x v="57"/>
    <x v="50"/>
    <x v="261"/>
    <x v="2"/>
    <x v="259"/>
    <x v="261"/>
    <x v="1"/>
    <x v="660"/>
    <x v="650"/>
    <x v="4"/>
    <x v="4"/>
    <x v="677"/>
    <x v="13"/>
    <x v="261"/>
    <x v="678"/>
  </r>
  <r>
    <x v="7"/>
    <x v="2"/>
    <x v="42"/>
    <x v="15"/>
    <x v="7"/>
    <x v="237"/>
    <x v="7"/>
    <x v="254"/>
    <x v="2"/>
    <x v="252"/>
    <x v="254"/>
    <x v="2"/>
    <x v="661"/>
    <x v="651"/>
    <x v="3"/>
    <x v="2"/>
    <x v="678"/>
    <x v="43"/>
    <x v="254"/>
    <x v="679"/>
  </r>
  <r>
    <x v="216"/>
    <x v="2"/>
    <x v="144"/>
    <x v="0"/>
    <x v="223"/>
    <x v="244"/>
    <x v="16"/>
    <x v="262"/>
    <x v="2"/>
    <x v="260"/>
    <x v="262"/>
    <x v="1"/>
    <x v="662"/>
    <x v="652"/>
    <x v="1"/>
    <x v="3"/>
    <x v="679"/>
    <x v="10"/>
    <x v="262"/>
    <x v="680"/>
  </r>
  <r>
    <x v="225"/>
    <x v="33"/>
    <x v="83"/>
    <x v="5"/>
    <x v="232"/>
    <x v="150"/>
    <x v="27"/>
    <x v="274"/>
    <x v="33"/>
    <x v="243"/>
    <x v="274"/>
    <x v="0"/>
    <x v="663"/>
    <x v="333"/>
    <x v="7"/>
    <x v="5"/>
    <x v="680"/>
    <x v="41"/>
    <x v="274"/>
    <x v="681"/>
  </r>
  <r>
    <x v="226"/>
    <x v="2"/>
    <x v="6"/>
    <x v="4"/>
    <x v="233"/>
    <x v="256"/>
    <x v="7"/>
    <x v="275"/>
    <x v="2"/>
    <x v="270"/>
    <x v="275"/>
    <x v="5"/>
    <x v="664"/>
    <x v="653"/>
    <x v="0"/>
    <x v="3"/>
    <x v="681"/>
    <x v="4"/>
    <x v="275"/>
    <x v="682"/>
  </r>
  <r>
    <x v="187"/>
    <x v="2"/>
    <x v="0"/>
    <x v="0"/>
    <x v="194"/>
    <x v="215"/>
    <x v="58"/>
    <x v="228"/>
    <x v="2"/>
    <x v="226"/>
    <x v="228"/>
    <x v="2"/>
    <x v="665"/>
    <x v="654"/>
    <x v="8"/>
    <x v="0"/>
    <x v="682"/>
    <x v="17"/>
    <x v="228"/>
    <x v="683"/>
  </r>
  <r>
    <x v="86"/>
    <x v="40"/>
    <x v="69"/>
    <x v="5"/>
    <x v="89"/>
    <x v="128"/>
    <x v="14"/>
    <x v="244"/>
    <x v="40"/>
    <x v="242"/>
    <x v="244"/>
    <x v="1"/>
    <x v="666"/>
    <x v="655"/>
    <x v="15"/>
    <x v="2"/>
    <x v="683"/>
    <x v="44"/>
    <x v="244"/>
    <x v="684"/>
  </r>
  <r>
    <x v="148"/>
    <x v="54"/>
    <x v="141"/>
    <x v="5"/>
    <x v="153"/>
    <x v="241"/>
    <x v="20"/>
    <x v="258"/>
    <x v="54"/>
    <x v="256"/>
    <x v="258"/>
    <x v="4"/>
    <x v="667"/>
    <x v="656"/>
    <x v="16"/>
    <x v="0"/>
    <x v="684"/>
    <x v="10"/>
    <x v="258"/>
    <x v="685"/>
  </r>
  <r>
    <x v="203"/>
    <x v="18"/>
    <x v="138"/>
    <x v="27"/>
    <x v="210"/>
    <x v="231"/>
    <x v="12"/>
    <x v="247"/>
    <x v="18"/>
    <x v="245"/>
    <x v="247"/>
    <x v="6"/>
    <x v="668"/>
    <x v="657"/>
    <x v="8"/>
    <x v="5"/>
    <x v="685"/>
    <x v="30"/>
    <x v="247"/>
    <x v="686"/>
  </r>
  <r>
    <x v="227"/>
    <x v="0"/>
    <x v="42"/>
    <x v="2"/>
    <x v="234"/>
    <x v="257"/>
    <x v="16"/>
    <x v="276"/>
    <x v="0"/>
    <x v="271"/>
    <x v="276"/>
    <x v="8"/>
    <x v="669"/>
    <x v="658"/>
    <x v="18"/>
    <x v="2"/>
    <x v="686"/>
    <x v="10"/>
    <x v="276"/>
    <x v="687"/>
  </r>
  <r>
    <x v="214"/>
    <x v="33"/>
    <x v="143"/>
    <x v="5"/>
    <x v="221"/>
    <x v="243"/>
    <x v="18"/>
    <x v="260"/>
    <x v="33"/>
    <x v="258"/>
    <x v="260"/>
    <x v="11"/>
    <x v="670"/>
    <x v="659"/>
    <x v="8"/>
    <x v="3"/>
    <x v="687"/>
    <x v="1"/>
    <x v="260"/>
    <x v="688"/>
  </r>
  <r>
    <x v="170"/>
    <x v="64"/>
    <x v="149"/>
    <x v="5"/>
    <x v="176"/>
    <x v="258"/>
    <x v="58"/>
    <x v="277"/>
    <x v="64"/>
    <x v="272"/>
    <x v="277"/>
    <x v="0"/>
    <x v="671"/>
    <x v="660"/>
    <x v="7"/>
    <x v="3"/>
    <x v="688"/>
    <x v="13"/>
    <x v="277"/>
    <x v="689"/>
  </r>
  <r>
    <x v="228"/>
    <x v="2"/>
    <x v="150"/>
    <x v="2"/>
    <x v="235"/>
    <x v="259"/>
    <x v="20"/>
    <x v="278"/>
    <x v="2"/>
    <x v="273"/>
    <x v="278"/>
    <x v="0"/>
    <x v="672"/>
    <x v="661"/>
    <x v="1"/>
    <x v="1"/>
    <x v="689"/>
    <x v="1"/>
    <x v="278"/>
    <x v="690"/>
  </r>
  <r>
    <x v="229"/>
    <x v="6"/>
    <x v="9"/>
    <x v="28"/>
    <x v="236"/>
    <x v="260"/>
    <x v="13"/>
    <x v="279"/>
    <x v="6"/>
    <x v="274"/>
    <x v="279"/>
    <x v="1"/>
    <x v="673"/>
    <x v="662"/>
    <x v="1"/>
    <x v="3"/>
    <x v="690"/>
    <x v="10"/>
    <x v="279"/>
    <x v="691"/>
  </r>
  <r>
    <x v="206"/>
    <x v="32"/>
    <x v="96"/>
    <x v="5"/>
    <x v="213"/>
    <x v="234"/>
    <x v="63"/>
    <x v="250"/>
    <x v="32"/>
    <x v="248"/>
    <x v="250"/>
    <x v="0"/>
    <x v="674"/>
    <x v="663"/>
    <x v="16"/>
    <x v="2"/>
    <x v="691"/>
    <x v="16"/>
    <x v="250"/>
    <x v="692"/>
  </r>
  <r>
    <x v="187"/>
    <x v="2"/>
    <x v="42"/>
    <x v="0"/>
    <x v="194"/>
    <x v="224"/>
    <x v="58"/>
    <x v="238"/>
    <x v="2"/>
    <x v="236"/>
    <x v="238"/>
    <x v="14"/>
    <x v="675"/>
    <x v="664"/>
    <x v="13"/>
    <x v="0"/>
    <x v="692"/>
    <x v="36"/>
    <x v="238"/>
    <x v="693"/>
  </r>
  <r>
    <x v="158"/>
    <x v="10"/>
    <x v="34"/>
    <x v="5"/>
    <x v="164"/>
    <x v="22"/>
    <x v="1"/>
    <x v="195"/>
    <x v="10"/>
    <x v="193"/>
    <x v="195"/>
    <x v="4"/>
    <x v="676"/>
    <x v="665"/>
    <x v="4"/>
    <x v="3"/>
    <x v="693"/>
    <x v="7"/>
    <x v="195"/>
    <x v="694"/>
  </r>
  <r>
    <x v="215"/>
    <x v="2"/>
    <x v="42"/>
    <x v="0"/>
    <x v="222"/>
    <x v="57"/>
    <x v="50"/>
    <x v="261"/>
    <x v="2"/>
    <x v="259"/>
    <x v="261"/>
    <x v="6"/>
    <x v="677"/>
    <x v="666"/>
    <x v="1"/>
    <x v="4"/>
    <x v="694"/>
    <x v="12"/>
    <x v="261"/>
    <x v="695"/>
  </r>
  <r>
    <x v="226"/>
    <x v="2"/>
    <x v="6"/>
    <x v="4"/>
    <x v="233"/>
    <x v="256"/>
    <x v="7"/>
    <x v="275"/>
    <x v="2"/>
    <x v="270"/>
    <x v="275"/>
    <x v="13"/>
    <x v="678"/>
    <x v="667"/>
    <x v="4"/>
    <x v="3"/>
    <x v="695"/>
    <x v="7"/>
    <x v="275"/>
    <x v="696"/>
  </r>
  <r>
    <x v="86"/>
    <x v="40"/>
    <x v="69"/>
    <x v="5"/>
    <x v="89"/>
    <x v="128"/>
    <x v="14"/>
    <x v="244"/>
    <x v="40"/>
    <x v="242"/>
    <x v="244"/>
    <x v="8"/>
    <x v="679"/>
    <x v="668"/>
    <x v="10"/>
    <x v="2"/>
    <x v="696"/>
    <x v="9"/>
    <x v="244"/>
    <x v="697"/>
  </r>
  <r>
    <x v="205"/>
    <x v="37"/>
    <x v="88"/>
    <x v="5"/>
    <x v="212"/>
    <x v="233"/>
    <x v="19"/>
    <x v="249"/>
    <x v="37"/>
    <x v="247"/>
    <x v="249"/>
    <x v="1"/>
    <x v="680"/>
    <x v="669"/>
    <x v="12"/>
    <x v="3"/>
    <x v="697"/>
    <x v="22"/>
    <x v="249"/>
    <x v="698"/>
  </r>
  <r>
    <x v="216"/>
    <x v="2"/>
    <x v="144"/>
    <x v="0"/>
    <x v="223"/>
    <x v="244"/>
    <x v="16"/>
    <x v="262"/>
    <x v="2"/>
    <x v="260"/>
    <x v="262"/>
    <x v="14"/>
    <x v="675"/>
    <x v="670"/>
    <x v="11"/>
    <x v="3"/>
    <x v="698"/>
    <x v="26"/>
    <x v="262"/>
    <x v="699"/>
  </r>
  <r>
    <x v="221"/>
    <x v="64"/>
    <x v="10"/>
    <x v="11"/>
    <x v="228"/>
    <x v="261"/>
    <x v="7"/>
    <x v="280"/>
    <x v="64"/>
    <x v="275"/>
    <x v="280"/>
    <x v="0"/>
    <x v="681"/>
    <x v="671"/>
    <x v="21"/>
    <x v="2"/>
    <x v="699"/>
    <x v="19"/>
    <x v="280"/>
    <x v="700"/>
  </r>
  <r>
    <x v="230"/>
    <x v="37"/>
    <x v="151"/>
    <x v="5"/>
    <x v="237"/>
    <x v="262"/>
    <x v="19"/>
    <x v="281"/>
    <x v="37"/>
    <x v="276"/>
    <x v="281"/>
    <x v="4"/>
    <x v="682"/>
    <x v="672"/>
    <x v="14"/>
    <x v="0"/>
    <x v="700"/>
    <x v="54"/>
    <x v="281"/>
    <x v="701"/>
  </r>
  <r>
    <x v="7"/>
    <x v="2"/>
    <x v="42"/>
    <x v="15"/>
    <x v="7"/>
    <x v="237"/>
    <x v="7"/>
    <x v="254"/>
    <x v="2"/>
    <x v="252"/>
    <x v="254"/>
    <x v="1"/>
    <x v="683"/>
    <x v="673"/>
    <x v="7"/>
    <x v="2"/>
    <x v="701"/>
    <x v="39"/>
    <x v="254"/>
    <x v="702"/>
  </r>
  <r>
    <x v="231"/>
    <x v="6"/>
    <x v="15"/>
    <x v="0"/>
    <x v="238"/>
    <x v="263"/>
    <x v="69"/>
    <x v="282"/>
    <x v="6"/>
    <x v="277"/>
    <x v="282"/>
    <x v="8"/>
    <x v="684"/>
    <x v="674"/>
    <x v="10"/>
    <x v="0"/>
    <x v="702"/>
    <x v="5"/>
    <x v="282"/>
    <x v="703"/>
  </r>
  <r>
    <x v="120"/>
    <x v="19"/>
    <x v="27"/>
    <x v="5"/>
    <x v="124"/>
    <x v="137"/>
    <x v="48"/>
    <x v="140"/>
    <x v="19"/>
    <x v="139"/>
    <x v="140"/>
    <x v="13"/>
    <x v="685"/>
    <x v="675"/>
    <x v="18"/>
    <x v="2"/>
    <x v="703"/>
    <x v="10"/>
    <x v="140"/>
    <x v="704"/>
  </r>
  <r>
    <x v="232"/>
    <x v="0"/>
    <x v="17"/>
    <x v="29"/>
    <x v="239"/>
    <x v="264"/>
    <x v="70"/>
    <x v="283"/>
    <x v="0"/>
    <x v="278"/>
    <x v="283"/>
    <x v="0"/>
    <x v="686"/>
    <x v="676"/>
    <x v="12"/>
    <x v="3"/>
    <x v="704"/>
    <x v="22"/>
    <x v="283"/>
    <x v="705"/>
  </r>
  <r>
    <x v="206"/>
    <x v="32"/>
    <x v="96"/>
    <x v="5"/>
    <x v="213"/>
    <x v="234"/>
    <x v="63"/>
    <x v="250"/>
    <x v="32"/>
    <x v="248"/>
    <x v="250"/>
    <x v="11"/>
    <x v="687"/>
    <x v="677"/>
    <x v="17"/>
    <x v="2"/>
    <x v="705"/>
    <x v="17"/>
    <x v="250"/>
    <x v="706"/>
  </r>
  <r>
    <x v="203"/>
    <x v="18"/>
    <x v="138"/>
    <x v="27"/>
    <x v="210"/>
    <x v="231"/>
    <x v="12"/>
    <x v="247"/>
    <x v="18"/>
    <x v="245"/>
    <x v="247"/>
    <x v="2"/>
    <x v="688"/>
    <x v="678"/>
    <x v="7"/>
    <x v="5"/>
    <x v="706"/>
    <x v="41"/>
    <x v="247"/>
    <x v="707"/>
  </r>
  <r>
    <x v="228"/>
    <x v="2"/>
    <x v="150"/>
    <x v="2"/>
    <x v="235"/>
    <x v="259"/>
    <x v="20"/>
    <x v="278"/>
    <x v="2"/>
    <x v="273"/>
    <x v="278"/>
    <x v="1"/>
    <x v="689"/>
    <x v="679"/>
    <x v="11"/>
    <x v="1"/>
    <x v="707"/>
    <x v="50"/>
    <x v="278"/>
    <x v="708"/>
  </r>
  <r>
    <x v="226"/>
    <x v="2"/>
    <x v="6"/>
    <x v="4"/>
    <x v="233"/>
    <x v="256"/>
    <x v="7"/>
    <x v="275"/>
    <x v="2"/>
    <x v="270"/>
    <x v="275"/>
    <x v="0"/>
    <x v="690"/>
    <x v="680"/>
    <x v="11"/>
    <x v="3"/>
    <x v="708"/>
    <x v="26"/>
    <x v="275"/>
    <x v="709"/>
  </r>
  <r>
    <x v="233"/>
    <x v="11"/>
    <x v="88"/>
    <x v="5"/>
    <x v="240"/>
    <x v="265"/>
    <x v="19"/>
    <x v="284"/>
    <x v="11"/>
    <x v="279"/>
    <x v="284"/>
    <x v="8"/>
    <x v="691"/>
    <x v="681"/>
    <x v="20"/>
    <x v="2"/>
    <x v="709"/>
    <x v="1"/>
    <x v="284"/>
    <x v="710"/>
  </r>
  <r>
    <x v="106"/>
    <x v="65"/>
    <x v="88"/>
    <x v="5"/>
    <x v="110"/>
    <x v="266"/>
    <x v="34"/>
    <x v="285"/>
    <x v="65"/>
    <x v="280"/>
    <x v="285"/>
    <x v="8"/>
    <x v="692"/>
    <x v="682"/>
    <x v="20"/>
    <x v="2"/>
    <x v="710"/>
    <x v="1"/>
    <x v="285"/>
    <x v="711"/>
  </r>
  <r>
    <x v="234"/>
    <x v="15"/>
    <x v="152"/>
    <x v="9"/>
    <x v="241"/>
    <x v="267"/>
    <x v="40"/>
    <x v="286"/>
    <x v="15"/>
    <x v="281"/>
    <x v="286"/>
    <x v="11"/>
    <x v="693"/>
    <x v="683"/>
    <x v="17"/>
    <x v="2"/>
    <x v="711"/>
    <x v="17"/>
    <x v="286"/>
    <x v="712"/>
  </r>
  <r>
    <x v="235"/>
    <x v="64"/>
    <x v="5"/>
    <x v="5"/>
    <x v="242"/>
    <x v="268"/>
    <x v="58"/>
    <x v="287"/>
    <x v="64"/>
    <x v="282"/>
    <x v="287"/>
    <x v="4"/>
    <x v="694"/>
    <x v="684"/>
    <x v="4"/>
    <x v="0"/>
    <x v="712"/>
    <x v="42"/>
    <x v="287"/>
    <x v="713"/>
  </r>
  <r>
    <x v="226"/>
    <x v="2"/>
    <x v="6"/>
    <x v="4"/>
    <x v="233"/>
    <x v="256"/>
    <x v="7"/>
    <x v="275"/>
    <x v="2"/>
    <x v="270"/>
    <x v="275"/>
    <x v="6"/>
    <x v="695"/>
    <x v="685"/>
    <x v="3"/>
    <x v="3"/>
    <x v="713"/>
    <x v="5"/>
    <x v="275"/>
    <x v="714"/>
  </r>
  <r>
    <x v="236"/>
    <x v="9"/>
    <x v="89"/>
    <x v="26"/>
    <x v="243"/>
    <x v="269"/>
    <x v="18"/>
    <x v="288"/>
    <x v="9"/>
    <x v="283"/>
    <x v="288"/>
    <x v="0"/>
    <x v="22"/>
    <x v="686"/>
    <x v="2"/>
    <x v="2"/>
    <x v="714"/>
    <x v="18"/>
    <x v="288"/>
    <x v="715"/>
  </r>
  <r>
    <x v="237"/>
    <x v="2"/>
    <x v="153"/>
    <x v="30"/>
    <x v="244"/>
    <x v="270"/>
    <x v="71"/>
    <x v="289"/>
    <x v="2"/>
    <x v="284"/>
    <x v="289"/>
    <x v="0"/>
    <x v="696"/>
    <x v="687"/>
    <x v="14"/>
    <x v="0"/>
    <x v="715"/>
    <x v="54"/>
    <x v="289"/>
    <x v="716"/>
  </r>
  <r>
    <x v="158"/>
    <x v="10"/>
    <x v="34"/>
    <x v="5"/>
    <x v="164"/>
    <x v="22"/>
    <x v="1"/>
    <x v="195"/>
    <x v="10"/>
    <x v="193"/>
    <x v="195"/>
    <x v="0"/>
    <x v="697"/>
    <x v="688"/>
    <x v="3"/>
    <x v="3"/>
    <x v="716"/>
    <x v="5"/>
    <x v="195"/>
    <x v="717"/>
  </r>
  <r>
    <x v="212"/>
    <x v="62"/>
    <x v="140"/>
    <x v="5"/>
    <x v="219"/>
    <x v="240"/>
    <x v="57"/>
    <x v="257"/>
    <x v="62"/>
    <x v="255"/>
    <x v="257"/>
    <x v="8"/>
    <x v="698"/>
    <x v="689"/>
    <x v="17"/>
    <x v="0"/>
    <x v="717"/>
    <x v="1"/>
    <x v="257"/>
    <x v="718"/>
  </r>
  <r>
    <x v="86"/>
    <x v="31"/>
    <x v="69"/>
    <x v="5"/>
    <x v="89"/>
    <x v="100"/>
    <x v="14"/>
    <x v="100"/>
    <x v="31"/>
    <x v="99"/>
    <x v="100"/>
    <x v="1"/>
    <x v="699"/>
    <x v="690"/>
    <x v="18"/>
    <x v="2"/>
    <x v="718"/>
    <x v="10"/>
    <x v="100"/>
    <x v="719"/>
  </r>
  <r>
    <x v="238"/>
    <x v="2"/>
    <x v="154"/>
    <x v="2"/>
    <x v="245"/>
    <x v="271"/>
    <x v="52"/>
    <x v="290"/>
    <x v="2"/>
    <x v="71"/>
    <x v="290"/>
    <x v="12"/>
    <x v="700"/>
    <x v="691"/>
    <x v="20"/>
    <x v="2"/>
    <x v="719"/>
    <x v="1"/>
    <x v="290"/>
    <x v="720"/>
  </r>
  <r>
    <x v="235"/>
    <x v="64"/>
    <x v="5"/>
    <x v="5"/>
    <x v="242"/>
    <x v="268"/>
    <x v="58"/>
    <x v="287"/>
    <x v="64"/>
    <x v="282"/>
    <x v="287"/>
    <x v="9"/>
    <x v="701"/>
    <x v="692"/>
    <x v="11"/>
    <x v="0"/>
    <x v="720"/>
    <x v="21"/>
    <x v="287"/>
    <x v="721"/>
  </r>
  <r>
    <x v="225"/>
    <x v="33"/>
    <x v="83"/>
    <x v="5"/>
    <x v="232"/>
    <x v="150"/>
    <x v="27"/>
    <x v="274"/>
    <x v="33"/>
    <x v="243"/>
    <x v="274"/>
    <x v="4"/>
    <x v="702"/>
    <x v="693"/>
    <x v="13"/>
    <x v="5"/>
    <x v="721"/>
    <x v="6"/>
    <x v="274"/>
    <x v="722"/>
  </r>
  <r>
    <x v="239"/>
    <x v="10"/>
    <x v="155"/>
    <x v="5"/>
    <x v="246"/>
    <x v="272"/>
    <x v="14"/>
    <x v="291"/>
    <x v="10"/>
    <x v="285"/>
    <x v="291"/>
    <x v="4"/>
    <x v="703"/>
    <x v="694"/>
    <x v="12"/>
    <x v="2"/>
    <x v="722"/>
    <x v="49"/>
    <x v="291"/>
    <x v="723"/>
  </r>
  <r>
    <x v="153"/>
    <x v="2"/>
    <x v="107"/>
    <x v="0"/>
    <x v="158"/>
    <x v="175"/>
    <x v="16"/>
    <x v="185"/>
    <x v="2"/>
    <x v="183"/>
    <x v="185"/>
    <x v="7"/>
    <x v="704"/>
    <x v="315"/>
    <x v="10"/>
    <x v="0"/>
    <x v="723"/>
    <x v="5"/>
    <x v="185"/>
    <x v="724"/>
  </r>
  <r>
    <x v="240"/>
    <x v="34"/>
    <x v="54"/>
    <x v="8"/>
    <x v="247"/>
    <x v="273"/>
    <x v="43"/>
    <x v="292"/>
    <x v="34"/>
    <x v="286"/>
    <x v="292"/>
    <x v="14"/>
    <x v="705"/>
    <x v="695"/>
    <x v="15"/>
    <x v="5"/>
    <x v="724"/>
    <x v="1"/>
    <x v="292"/>
    <x v="725"/>
  </r>
  <r>
    <x v="241"/>
    <x v="9"/>
    <x v="114"/>
    <x v="5"/>
    <x v="248"/>
    <x v="274"/>
    <x v="13"/>
    <x v="293"/>
    <x v="9"/>
    <x v="287"/>
    <x v="293"/>
    <x v="0"/>
    <x v="706"/>
    <x v="696"/>
    <x v="10"/>
    <x v="0"/>
    <x v="725"/>
    <x v="5"/>
    <x v="293"/>
    <x v="726"/>
  </r>
  <r>
    <x v="7"/>
    <x v="2"/>
    <x v="42"/>
    <x v="15"/>
    <x v="7"/>
    <x v="237"/>
    <x v="7"/>
    <x v="254"/>
    <x v="2"/>
    <x v="252"/>
    <x v="254"/>
    <x v="4"/>
    <x v="707"/>
    <x v="697"/>
    <x v="16"/>
    <x v="2"/>
    <x v="726"/>
    <x v="16"/>
    <x v="254"/>
    <x v="727"/>
  </r>
  <r>
    <x v="242"/>
    <x v="2"/>
    <x v="43"/>
    <x v="17"/>
    <x v="249"/>
    <x v="275"/>
    <x v="6"/>
    <x v="294"/>
    <x v="2"/>
    <x v="288"/>
    <x v="294"/>
    <x v="0"/>
    <x v="708"/>
    <x v="698"/>
    <x v="4"/>
    <x v="5"/>
    <x v="727"/>
    <x v="19"/>
    <x v="294"/>
    <x v="728"/>
  </r>
  <r>
    <x v="237"/>
    <x v="2"/>
    <x v="153"/>
    <x v="30"/>
    <x v="244"/>
    <x v="270"/>
    <x v="71"/>
    <x v="289"/>
    <x v="2"/>
    <x v="284"/>
    <x v="289"/>
    <x v="1"/>
    <x v="709"/>
    <x v="699"/>
    <x v="15"/>
    <x v="0"/>
    <x v="728"/>
    <x v="25"/>
    <x v="289"/>
    <x v="729"/>
  </r>
  <r>
    <x v="194"/>
    <x v="59"/>
    <x v="0"/>
    <x v="0"/>
    <x v="201"/>
    <x v="221"/>
    <x v="10"/>
    <x v="235"/>
    <x v="59"/>
    <x v="233"/>
    <x v="235"/>
    <x v="5"/>
    <x v="710"/>
    <x v="700"/>
    <x v="5"/>
    <x v="5"/>
    <x v="729"/>
    <x v="48"/>
    <x v="235"/>
    <x v="730"/>
  </r>
  <r>
    <x v="158"/>
    <x v="10"/>
    <x v="34"/>
    <x v="5"/>
    <x v="164"/>
    <x v="22"/>
    <x v="1"/>
    <x v="195"/>
    <x v="10"/>
    <x v="193"/>
    <x v="195"/>
    <x v="6"/>
    <x v="711"/>
    <x v="701"/>
    <x v="5"/>
    <x v="3"/>
    <x v="730"/>
    <x v="8"/>
    <x v="195"/>
    <x v="731"/>
  </r>
  <r>
    <x v="10"/>
    <x v="6"/>
    <x v="55"/>
    <x v="2"/>
    <x v="10"/>
    <x v="276"/>
    <x v="9"/>
    <x v="295"/>
    <x v="6"/>
    <x v="289"/>
    <x v="295"/>
    <x v="0"/>
    <x v="712"/>
    <x v="702"/>
    <x v="6"/>
    <x v="3"/>
    <x v="731"/>
    <x v="58"/>
    <x v="295"/>
    <x v="732"/>
  </r>
  <r>
    <x v="243"/>
    <x v="2"/>
    <x v="27"/>
    <x v="0"/>
    <x v="250"/>
    <x v="94"/>
    <x v="52"/>
    <x v="296"/>
    <x v="2"/>
    <x v="290"/>
    <x v="296"/>
    <x v="8"/>
    <x v="284"/>
    <x v="703"/>
    <x v="10"/>
    <x v="2"/>
    <x v="732"/>
    <x v="9"/>
    <x v="296"/>
    <x v="733"/>
  </r>
  <r>
    <x v="213"/>
    <x v="63"/>
    <x v="142"/>
    <x v="5"/>
    <x v="220"/>
    <x v="242"/>
    <x v="67"/>
    <x v="259"/>
    <x v="63"/>
    <x v="257"/>
    <x v="259"/>
    <x v="14"/>
    <x v="713"/>
    <x v="704"/>
    <x v="20"/>
    <x v="2"/>
    <x v="733"/>
    <x v="1"/>
    <x v="259"/>
    <x v="734"/>
  </r>
  <r>
    <x v="221"/>
    <x v="0"/>
    <x v="43"/>
    <x v="14"/>
    <x v="228"/>
    <x v="251"/>
    <x v="7"/>
    <x v="269"/>
    <x v="0"/>
    <x v="266"/>
    <x v="269"/>
    <x v="11"/>
    <x v="714"/>
    <x v="705"/>
    <x v="1"/>
    <x v="4"/>
    <x v="734"/>
    <x v="12"/>
    <x v="269"/>
    <x v="735"/>
  </r>
  <r>
    <x v="204"/>
    <x v="52"/>
    <x v="19"/>
    <x v="3"/>
    <x v="211"/>
    <x v="232"/>
    <x v="60"/>
    <x v="248"/>
    <x v="52"/>
    <x v="246"/>
    <x v="248"/>
    <x v="6"/>
    <x v="715"/>
    <x v="706"/>
    <x v="4"/>
    <x v="4"/>
    <x v="735"/>
    <x v="13"/>
    <x v="248"/>
    <x v="736"/>
  </r>
  <r>
    <x v="235"/>
    <x v="64"/>
    <x v="5"/>
    <x v="5"/>
    <x v="242"/>
    <x v="268"/>
    <x v="58"/>
    <x v="287"/>
    <x v="64"/>
    <x v="282"/>
    <x v="287"/>
    <x v="6"/>
    <x v="716"/>
    <x v="707"/>
    <x v="3"/>
    <x v="0"/>
    <x v="736"/>
    <x v="9"/>
    <x v="287"/>
    <x v="737"/>
  </r>
  <r>
    <x v="10"/>
    <x v="6"/>
    <x v="156"/>
    <x v="9"/>
    <x v="10"/>
    <x v="277"/>
    <x v="9"/>
    <x v="297"/>
    <x v="6"/>
    <x v="291"/>
    <x v="297"/>
    <x v="0"/>
    <x v="717"/>
    <x v="16"/>
    <x v="6"/>
    <x v="1"/>
    <x v="737"/>
    <x v="10"/>
    <x v="297"/>
    <x v="738"/>
  </r>
  <r>
    <x v="236"/>
    <x v="9"/>
    <x v="89"/>
    <x v="26"/>
    <x v="243"/>
    <x v="269"/>
    <x v="18"/>
    <x v="288"/>
    <x v="9"/>
    <x v="283"/>
    <x v="288"/>
    <x v="6"/>
    <x v="718"/>
    <x v="708"/>
    <x v="14"/>
    <x v="2"/>
    <x v="738"/>
    <x v="40"/>
    <x v="288"/>
    <x v="739"/>
  </r>
  <r>
    <x v="235"/>
    <x v="64"/>
    <x v="5"/>
    <x v="5"/>
    <x v="242"/>
    <x v="268"/>
    <x v="58"/>
    <x v="287"/>
    <x v="64"/>
    <x v="282"/>
    <x v="287"/>
    <x v="14"/>
    <x v="719"/>
    <x v="709"/>
    <x v="5"/>
    <x v="0"/>
    <x v="739"/>
    <x v="34"/>
    <x v="287"/>
    <x v="740"/>
  </r>
  <r>
    <x v="193"/>
    <x v="9"/>
    <x v="17"/>
    <x v="5"/>
    <x v="200"/>
    <x v="220"/>
    <x v="20"/>
    <x v="234"/>
    <x v="9"/>
    <x v="232"/>
    <x v="234"/>
    <x v="6"/>
    <x v="720"/>
    <x v="710"/>
    <x v="13"/>
    <x v="0"/>
    <x v="740"/>
    <x v="36"/>
    <x v="234"/>
    <x v="741"/>
  </r>
  <r>
    <x v="244"/>
    <x v="43"/>
    <x v="22"/>
    <x v="3"/>
    <x v="251"/>
    <x v="278"/>
    <x v="62"/>
    <x v="298"/>
    <x v="43"/>
    <x v="292"/>
    <x v="298"/>
    <x v="0"/>
    <x v="105"/>
    <x v="711"/>
    <x v="5"/>
    <x v="2"/>
    <x v="741"/>
    <x v="56"/>
    <x v="298"/>
    <x v="742"/>
  </r>
  <r>
    <x v="226"/>
    <x v="2"/>
    <x v="6"/>
    <x v="4"/>
    <x v="233"/>
    <x v="256"/>
    <x v="7"/>
    <x v="275"/>
    <x v="2"/>
    <x v="270"/>
    <x v="275"/>
    <x v="7"/>
    <x v="721"/>
    <x v="712"/>
    <x v="7"/>
    <x v="3"/>
    <x v="742"/>
    <x v="13"/>
    <x v="275"/>
    <x v="743"/>
  </r>
  <r>
    <x v="218"/>
    <x v="9"/>
    <x v="22"/>
    <x v="5"/>
    <x v="225"/>
    <x v="248"/>
    <x v="37"/>
    <x v="266"/>
    <x v="9"/>
    <x v="264"/>
    <x v="266"/>
    <x v="2"/>
    <x v="722"/>
    <x v="713"/>
    <x v="5"/>
    <x v="0"/>
    <x v="743"/>
    <x v="34"/>
    <x v="266"/>
    <x v="744"/>
  </r>
  <r>
    <x v="240"/>
    <x v="34"/>
    <x v="54"/>
    <x v="8"/>
    <x v="247"/>
    <x v="273"/>
    <x v="43"/>
    <x v="292"/>
    <x v="34"/>
    <x v="286"/>
    <x v="292"/>
    <x v="6"/>
    <x v="723"/>
    <x v="714"/>
    <x v="13"/>
    <x v="5"/>
    <x v="744"/>
    <x v="6"/>
    <x v="292"/>
    <x v="745"/>
  </r>
  <r>
    <x v="245"/>
    <x v="9"/>
    <x v="34"/>
    <x v="5"/>
    <x v="252"/>
    <x v="279"/>
    <x v="72"/>
    <x v="299"/>
    <x v="9"/>
    <x v="293"/>
    <x v="299"/>
    <x v="0"/>
    <x v="724"/>
    <x v="715"/>
    <x v="13"/>
    <x v="0"/>
    <x v="745"/>
    <x v="36"/>
    <x v="299"/>
    <x v="746"/>
  </r>
  <r>
    <x v="246"/>
    <x v="2"/>
    <x v="157"/>
    <x v="3"/>
    <x v="253"/>
    <x v="280"/>
    <x v="73"/>
    <x v="300"/>
    <x v="2"/>
    <x v="294"/>
    <x v="300"/>
    <x v="1"/>
    <x v="725"/>
    <x v="716"/>
    <x v="16"/>
    <x v="2"/>
    <x v="746"/>
    <x v="16"/>
    <x v="300"/>
    <x v="747"/>
  </r>
  <r>
    <x v="236"/>
    <x v="9"/>
    <x v="89"/>
    <x v="26"/>
    <x v="243"/>
    <x v="269"/>
    <x v="18"/>
    <x v="288"/>
    <x v="9"/>
    <x v="283"/>
    <x v="288"/>
    <x v="2"/>
    <x v="726"/>
    <x v="717"/>
    <x v="13"/>
    <x v="2"/>
    <x v="747"/>
    <x v="2"/>
    <x v="288"/>
    <x v="748"/>
  </r>
  <r>
    <x v="247"/>
    <x v="4"/>
    <x v="47"/>
    <x v="9"/>
    <x v="254"/>
    <x v="281"/>
    <x v="12"/>
    <x v="301"/>
    <x v="4"/>
    <x v="295"/>
    <x v="301"/>
    <x v="7"/>
    <x v="727"/>
    <x v="718"/>
    <x v="1"/>
    <x v="1"/>
    <x v="748"/>
    <x v="1"/>
    <x v="301"/>
    <x v="749"/>
  </r>
  <r>
    <x v="218"/>
    <x v="9"/>
    <x v="22"/>
    <x v="5"/>
    <x v="225"/>
    <x v="248"/>
    <x v="37"/>
    <x v="266"/>
    <x v="9"/>
    <x v="264"/>
    <x v="266"/>
    <x v="0"/>
    <x v="728"/>
    <x v="719"/>
    <x v="8"/>
    <x v="0"/>
    <x v="749"/>
    <x v="17"/>
    <x v="266"/>
    <x v="750"/>
  </r>
  <r>
    <x v="247"/>
    <x v="4"/>
    <x v="47"/>
    <x v="9"/>
    <x v="254"/>
    <x v="281"/>
    <x v="12"/>
    <x v="301"/>
    <x v="4"/>
    <x v="295"/>
    <x v="301"/>
    <x v="8"/>
    <x v="729"/>
    <x v="720"/>
    <x v="3"/>
    <x v="1"/>
    <x v="750"/>
    <x v="46"/>
    <x v="301"/>
    <x v="751"/>
  </r>
  <r>
    <x v="166"/>
    <x v="66"/>
    <x v="158"/>
    <x v="17"/>
    <x v="172"/>
    <x v="282"/>
    <x v="56"/>
    <x v="302"/>
    <x v="66"/>
    <x v="296"/>
    <x v="302"/>
    <x v="0"/>
    <x v="730"/>
    <x v="721"/>
    <x v="7"/>
    <x v="3"/>
    <x v="751"/>
    <x v="13"/>
    <x v="302"/>
    <x v="752"/>
  </r>
  <r>
    <x v="247"/>
    <x v="4"/>
    <x v="47"/>
    <x v="9"/>
    <x v="254"/>
    <x v="281"/>
    <x v="12"/>
    <x v="301"/>
    <x v="4"/>
    <x v="295"/>
    <x v="301"/>
    <x v="1"/>
    <x v="731"/>
    <x v="722"/>
    <x v="5"/>
    <x v="1"/>
    <x v="752"/>
    <x v="47"/>
    <x v="301"/>
    <x v="753"/>
  </r>
  <r>
    <x v="216"/>
    <x v="2"/>
    <x v="144"/>
    <x v="0"/>
    <x v="223"/>
    <x v="244"/>
    <x v="16"/>
    <x v="262"/>
    <x v="2"/>
    <x v="260"/>
    <x v="262"/>
    <x v="4"/>
    <x v="732"/>
    <x v="723"/>
    <x v="8"/>
    <x v="3"/>
    <x v="753"/>
    <x v="1"/>
    <x v="262"/>
    <x v="754"/>
  </r>
  <r>
    <x v="229"/>
    <x v="6"/>
    <x v="9"/>
    <x v="28"/>
    <x v="236"/>
    <x v="260"/>
    <x v="13"/>
    <x v="279"/>
    <x v="6"/>
    <x v="274"/>
    <x v="279"/>
    <x v="2"/>
    <x v="733"/>
    <x v="724"/>
    <x v="5"/>
    <x v="3"/>
    <x v="754"/>
    <x v="8"/>
    <x v="279"/>
    <x v="755"/>
  </r>
  <r>
    <x v="248"/>
    <x v="19"/>
    <x v="2"/>
    <x v="5"/>
    <x v="255"/>
    <x v="283"/>
    <x v="3"/>
    <x v="303"/>
    <x v="19"/>
    <x v="297"/>
    <x v="303"/>
    <x v="7"/>
    <x v="734"/>
    <x v="725"/>
    <x v="13"/>
    <x v="2"/>
    <x v="755"/>
    <x v="2"/>
    <x v="303"/>
    <x v="756"/>
  </r>
  <r>
    <x v="249"/>
    <x v="67"/>
    <x v="2"/>
    <x v="11"/>
    <x v="256"/>
    <x v="284"/>
    <x v="7"/>
    <x v="304"/>
    <x v="67"/>
    <x v="298"/>
    <x v="304"/>
    <x v="4"/>
    <x v="735"/>
    <x v="726"/>
    <x v="21"/>
    <x v="2"/>
    <x v="756"/>
    <x v="19"/>
    <x v="304"/>
    <x v="757"/>
  </r>
  <r>
    <x v="250"/>
    <x v="2"/>
    <x v="17"/>
    <x v="23"/>
    <x v="257"/>
    <x v="285"/>
    <x v="65"/>
    <x v="305"/>
    <x v="2"/>
    <x v="299"/>
    <x v="305"/>
    <x v="0"/>
    <x v="736"/>
    <x v="727"/>
    <x v="7"/>
    <x v="0"/>
    <x v="757"/>
    <x v="19"/>
    <x v="305"/>
    <x v="758"/>
  </r>
  <r>
    <x v="194"/>
    <x v="59"/>
    <x v="0"/>
    <x v="0"/>
    <x v="201"/>
    <x v="221"/>
    <x v="10"/>
    <x v="235"/>
    <x v="59"/>
    <x v="233"/>
    <x v="235"/>
    <x v="10"/>
    <x v="737"/>
    <x v="728"/>
    <x v="8"/>
    <x v="5"/>
    <x v="758"/>
    <x v="30"/>
    <x v="235"/>
    <x v="759"/>
  </r>
  <r>
    <x v="194"/>
    <x v="59"/>
    <x v="0"/>
    <x v="0"/>
    <x v="201"/>
    <x v="221"/>
    <x v="10"/>
    <x v="235"/>
    <x v="59"/>
    <x v="233"/>
    <x v="235"/>
    <x v="13"/>
    <x v="738"/>
    <x v="729"/>
    <x v="7"/>
    <x v="5"/>
    <x v="759"/>
    <x v="41"/>
    <x v="235"/>
    <x v="760"/>
  </r>
  <r>
    <x v="193"/>
    <x v="9"/>
    <x v="17"/>
    <x v="5"/>
    <x v="200"/>
    <x v="220"/>
    <x v="20"/>
    <x v="234"/>
    <x v="9"/>
    <x v="232"/>
    <x v="234"/>
    <x v="8"/>
    <x v="739"/>
    <x v="730"/>
    <x v="10"/>
    <x v="0"/>
    <x v="760"/>
    <x v="5"/>
    <x v="234"/>
    <x v="761"/>
  </r>
  <r>
    <x v="251"/>
    <x v="32"/>
    <x v="159"/>
    <x v="15"/>
    <x v="258"/>
    <x v="286"/>
    <x v="65"/>
    <x v="306"/>
    <x v="32"/>
    <x v="300"/>
    <x v="306"/>
    <x v="0"/>
    <x v="740"/>
    <x v="731"/>
    <x v="1"/>
    <x v="1"/>
    <x v="761"/>
    <x v="1"/>
    <x v="306"/>
    <x v="762"/>
  </r>
  <r>
    <x v="138"/>
    <x v="32"/>
    <x v="160"/>
    <x v="5"/>
    <x v="143"/>
    <x v="287"/>
    <x v="16"/>
    <x v="307"/>
    <x v="32"/>
    <x v="301"/>
    <x v="307"/>
    <x v="0"/>
    <x v="741"/>
    <x v="732"/>
    <x v="10"/>
    <x v="2"/>
    <x v="762"/>
    <x v="9"/>
    <x v="307"/>
    <x v="763"/>
  </r>
  <r>
    <x v="230"/>
    <x v="37"/>
    <x v="151"/>
    <x v="5"/>
    <x v="237"/>
    <x v="262"/>
    <x v="19"/>
    <x v="281"/>
    <x v="37"/>
    <x v="276"/>
    <x v="281"/>
    <x v="1"/>
    <x v="742"/>
    <x v="733"/>
    <x v="21"/>
    <x v="0"/>
    <x v="763"/>
    <x v="13"/>
    <x v="281"/>
    <x v="764"/>
  </r>
  <r>
    <x v="206"/>
    <x v="32"/>
    <x v="161"/>
    <x v="5"/>
    <x v="213"/>
    <x v="288"/>
    <x v="63"/>
    <x v="308"/>
    <x v="32"/>
    <x v="302"/>
    <x v="308"/>
    <x v="0"/>
    <x v="743"/>
    <x v="734"/>
    <x v="16"/>
    <x v="5"/>
    <x v="764"/>
    <x v="12"/>
    <x v="308"/>
    <x v="765"/>
  </r>
  <r>
    <x v="244"/>
    <x v="43"/>
    <x v="22"/>
    <x v="3"/>
    <x v="251"/>
    <x v="278"/>
    <x v="62"/>
    <x v="298"/>
    <x v="43"/>
    <x v="292"/>
    <x v="298"/>
    <x v="6"/>
    <x v="744"/>
    <x v="735"/>
    <x v="8"/>
    <x v="2"/>
    <x v="765"/>
    <x v="15"/>
    <x v="298"/>
    <x v="766"/>
  </r>
  <r>
    <x v="7"/>
    <x v="2"/>
    <x v="42"/>
    <x v="15"/>
    <x v="7"/>
    <x v="237"/>
    <x v="7"/>
    <x v="254"/>
    <x v="2"/>
    <x v="252"/>
    <x v="254"/>
    <x v="9"/>
    <x v="745"/>
    <x v="736"/>
    <x v="18"/>
    <x v="2"/>
    <x v="766"/>
    <x v="10"/>
    <x v="254"/>
    <x v="767"/>
  </r>
  <r>
    <x v="235"/>
    <x v="64"/>
    <x v="5"/>
    <x v="5"/>
    <x v="242"/>
    <x v="268"/>
    <x v="58"/>
    <x v="287"/>
    <x v="64"/>
    <x v="282"/>
    <x v="287"/>
    <x v="1"/>
    <x v="746"/>
    <x v="737"/>
    <x v="15"/>
    <x v="0"/>
    <x v="767"/>
    <x v="25"/>
    <x v="287"/>
    <x v="768"/>
  </r>
  <r>
    <x v="245"/>
    <x v="9"/>
    <x v="34"/>
    <x v="5"/>
    <x v="252"/>
    <x v="279"/>
    <x v="72"/>
    <x v="299"/>
    <x v="9"/>
    <x v="293"/>
    <x v="299"/>
    <x v="4"/>
    <x v="576"/>
    <x v="738"/>
    <x v="10"/>
    <x v="0"/>
    <x v="768"/>
    <x v="5"/>
    <x v="299"/>
    <x v="769"/>
  </r>
  <r>
    <x v="229"/>
    <x v="6"/>
    <x v="9"/>
    <x v="28"/>
    <x v="236"/>
    <x v="260"/>
    <x v="13"/>
    <x v="279"/>
    <x v="6"/>
    <x v="274"/>
    <x v="279"/>
    <x v="13"/>
    <x v="747"/>
    <x v="739"/>
    <x v="8"/>
    <x v="3"/>
    <x v="769"/>
    <x v="1"/>
    <x v="279"/>
    <x v="770"/>
  </r>
  <r>
    <x v="130"/>
    <x v="17"/>
    <x v="83"/>
    <x v="15"/>
    <x v="259"/>
    <x v="289"/>
    <x v="30"/>
    <x v="309"/>
    <x v="17"/>
    <x v="303"/>
    <x v="309"/>
    <x v="0"/>
    <x v="748"/>
    <x v="740"/>
    <x v="2"/>
    <x v="3"/>
    <x v="770"/>
    <x v="36"/>
    <x v="309"/>
    <x v="771"/>
  </r>
  <r>
    <x v="252"/>
    <x v="61"/>
    <x v="47"/>
    <x v="9"/>
    <x v="260"/>
    <x v="290"/>
    <x v="43"/>
    <x v="310"/>
    <x v="61"/>
    <x v="304"/>
    <x v="310"/>
    <x v="8"/>
    <x v="749"/>
    <x v="741"/>
    <x v="21"/>
    <x v="0"/>
    <x v="771"/>
    <x v="13"/>
    <x v="310"/>
    <x v="772"/>
  </r>
  <r>
    <x v="244"/>
    <x v="43"/>
    <x v="22"/>
    <x v="3"/>
    <x v="251"/>
    <x v="278"/>
    <x v="62"/>
    <x v="298"/>
    <x v="43"/>
    <x v="292"/>
    <x v="298"/>
    <x v="4"/>
    <x v="750"/>
    <x v="742"/>
    <x v="12"/>
    <x v="2"/>
    <x v="772"/>
    <x v="49"/>
    <x v="298"/>
    <x v="773"/>
  </r>
  <r>
    <x v="253"/>
    <x v="11"/>
    <x v="87"/>
    <x v="5"/>
    <x v="261"/>
    <x v="291"/>
    <x v="74"/>
    <x v="311"/>
    <x v="11"/>
    <x v="305"/>
    <x v="311"/>
    <x v="3"/>
    <x v="751"/>
    <x v="743"/>
    <x v="5"/>
    <x v="5"/>
    <x v="773"/>
    <x v="48"/>
    <x v="311"/>
    <x v="774"/>
  </r>
  <r>
    <x v="10"/>
    <x v="6"/>
    <x v="156"/>
    <x v="9"/>
    <x v="10"/>
    <x v="277"/>
    <x v="9"/>
    <x v="297"/>
    <x v="6"/>
    <x v="291"/>
    <x v="297"/>
    <x v="2"/>
    <x v="752"/>
    <x v="744"/>
    <x v="11"/>
    <x v="1"/>
    <x v="774"/>
    <x v="50"/>
    <x v="297"/>
    <x v="775"/>
  </r>
  <r>
    <x v="254"/>
    <x v="4"/>
    <x v="162"/>
    <x v="26"/>
    <x v="262"/>
    <x v="292"/>
    <x v="38"/>
    <x v="312"/>
    <x v="4"/>
    <x v="306"/>
    <x v="312"/>
    <x v="11"/>
    <x v="753"/>
    <x v="745"/>
    <x v="8"/>
    <x v="0"/>
    <x v="775"/>
    <x v="17"/>
    <x v="312"/>
    <x v="776"/>
  </r>
  <r>
    <x v="244"/>
    <x v="43"/>
    <x v="163"/>
    <x v="2"/>
    <x v="251"/>
    <x v="293"/>
    <x v="62"/>
    <x v="313"/>
    <x v="43"/>
    <x v="307"/>
    <x v="313"/>
    <x v="0"/>
    <x v="754"/>
    <x v="746"/>
    <x v="12"/>
    <x v="2"/>
    <x v="776"/>
    <x v="49"/>
    <x v="313"/>
    <x v="777"/>
  </r>
  <r>
    <x v="255"/>
    <x v="32"/>
    <x v="159"/>
    <x v="5"/>
    <x v="263"/>
    <x v="294"/>
    <x v="63"/>
    <x v="314"/>
    <x v="32"/>
    <x v="308"/>
    <x v="314"/>
    <x v="0"/>
    <x v="755"/>
    <x v="747"/>
    <x v="5"/>
    <x v="1"/>
    <x v="777"/>
    <x v="47"/>
    <x v="314"/>
    <x v="778"/>
  </r>
  <r>
    <x v="256"/>
    <x v="2"/>
    <x v="121"/>
    <x v="0"/>
    <x v="264"/>
    <x v="295"/>
    <x v="36"/>
    <x v="315"/>
    <x v="2"/>
    <x v="309"/>
    <x v="315"/>
    <x v="0"/>
    <x v="756"/>
    <x v="748"/>
    <x v="4"/>
    <x v="2"/>
    <x v="778"/>
    <x v="38"/>
    <x v="315"/>
    <x v="779"/>
  </r>
  <r>
    <x v="242"/>
    <x v="2"/>
    <x v="43"/>
    <x v="17"/>
    <x v="249"/>
    <x v="275"/>
    <x v="6"/>
    <x v="294"/>
    <x v="2"/>
    <x v="288"/>
    <x v="294"/>
    <x v="1"/>
    <x v="757"/>
    <x v="749"/>
    <x v="1"/>
    <x v="5"/>
    <x v="779"/>
    <x v="53"/>
    <x v="294"/>
    <x v="780"/>
  </r>
  <r>
    <x v="256"/>
    <x v="2"/>
    <x v="121"/>
    <x v="0"/>
    <x v="264"/>
    <x v="295"/>
    <x v="36"/>
    <x v="315"/>
    <x v="2"/>
    <x v="309"/>
    <x v="315"/>
    <x v="6"/>
    <x v="284"/>
    <x v="750"/>
    <x v="5"/>
    <x v="2"/>
    <x v="780"/>
    <x v="56"/>
    <x v="315"/>
    <x v="781"/>
  </r>
  <r>
    <x v="257"/>
    <x v="0"/>
    <x v="42"/>
    <x v="2"/>
    <x v="265"/>
    <x v="257"/>
    <x v="52"/>
    <x v="316"/>
    <x v="0"/>
    <x v="310"/>
    <x v="316"/>
    <x v="8"/>
    <x v="758"/>
    <x v="751"/>
    <x v="19"/>
    <x v="2"/>
    <x v="781"/>
    <x v="25"/>
    <x v="316"/>
    <x v="782"/>
  </r>
  <r>
    <x v="256"/>
    <x v="2"/>
    <x v="121"/>
    <x v="0"/>
    <x v="264"/>
    <x v="295"/>
    <x v="36"/>
    <x v="315"/>
    <x v="2"/>
    <x v="309"/>
    <x v="315"/>
    <x v="2"/>
    <x v="759"/>
    <x v="752"/>
    <x v="8"/>
    <x v="2"/>
    <x v="782"/>
    <x v="15"/>
    <x v="315"/>
    <x v="783"/>
  </r>
  <r>
    <x v="256"/>
    <x v="2"/>
    <x v="121"/>
    <x v="0"/>
    <x v="264"/>
    <x v="295"/>
    <x v="36"/>
    <x v="315"/>
    <x v="2"/>
    <x v="309"/>
    <x v="315"/>
    <x v="4"/>
    <x v="760"/>
    <x v="753"/>
    <x v="12"/>
    <x v="2"/>
    <x v="783"/>
    <x v="49"/>
    <x v="315"/>
    <x v="784"/>
  </r>
  <r>
    <x v="258"/>
    <x v="3"/>
    <x v="164"/>
    <x v="3"/>
    <x v="266"/>
    <x v="296"/>
    <x v="0"/>
    <x v="317"/>
    <x v="3"/>
    <x v="311"/>
    <x v="317"/>
    <x v="0"/>
    <x v="761"/>
    <x v="754"/>
    <x v="7"/>
    <x v="3"/>
    <x v="784"/>
    <x v="13"/>
    <x v="317"/>
    <x v="785"/>
  </r>
  <r>
    <x v="259"/>
    <x v="20"/>
    <x v="63"/>
    <x v="5"/>
    <x v="267"/>
    <x v="297"/>
    <x v="57"/>
    <x v="318"/>
    <x v="20"/>
    <x v="312"/>
    <x v="318"/>
    <x v="0"/>
    <x v="762"/>
    <x v="755"/>
    <x v="19"/>
    <x v="2"/>
    <x v="785"/>
    <x v="25"/>
    <x v="318"/>
    <x v="786"/>
  </r>
  <r>
    <x v="260"/>
    <x v="39"/>
    <x v="10"/>
    <x v="5"/>
    <x v="268"/>
    <x v="298"/>
    <x v="75"/>
    <x v="319"/>
    <x v="39"/>
    <x v="313"/>
    <x v="319"/>
    <x v="0"/>
    <x v="763"/>
    <x v="756"/>
    <x v="15"/>
    <x v="0"/>
    <x v="786"/>
    <x v="25"/>
    <x v="319"/>
    <x v="787"/>
  </r>
  <r>
    <x v="261"/>
    <x v="51"/>
    <x v="165"/>
    <x v="5"/>
    <x v="269"/>
    <x v="299"/>
    <x v="36"/>
    <x v="320"/>
    <x v="51"/>
    <x v="314"/>
    <x v="320"/>
    <x v="0"/>
    <x v="764"/>
    <x v="757"/>
    <x v="0"/>
    <x v="1"/>
    <x v="787"/>
    <x v="27"/>
    <x v="320"/>
    <x v="788"/>
  </r>
  <r>
    <x v="258"/>
    <x v="3"/>
    <x v="166"/>
    <x v="3"/>
    <x v="266"/>
    <x v="300"/>
    <x v="0"/>
    <x v="321"/>
    <x v="3"/>
    <x v="315"/>
    <x v="321"/>
    <x v="0"/>
    <x v="765"/>
    <x v="754"/>
    <x v="7"/>
    <x v="3"/>
    <x v="788"/>
    <x v="13"/>
    <x v="321"/>
    <x v="789"/>
  </r>
  <r>
    <x v="68"/>
    <x v="41"/>
    <x v="83"/>
    <x v="15"/>
    <x v="270"/>
    <x v="301"/>
    <x v="27"/>
    <x v="322"/>
    <x v="41"/>
    <x v="316"/>
    <x v="322"/>
    <x v="0"/>
    <x v="766"/>
    <x v="758"/>
    <x v="2"/>
    <x v="5"/>
    <x v="789"/>
    <x v="29"/>
    <x v="322"/>
    <x v="790"/>
  </r>
  <r>
    <x v="256"/>
    <x v="2"/>
    <x v="121"/>
    <x v="0"/>
    <x v="264"/>
    <x v="295"/>
    <x v="36"/>
    <x v="315"/>
    <x v="2"/>
    <x v="309"/>
    <x v="315"/>
    <x v="7"/>
    <x v="767"/>
    <x v="759"/>
    <x v="17"/>
    <x v="2"/>
    <x v="790"/>
    <x v="17"/>
    <x v="315"/>
    <x v="791"/>
  </r>
  <r>
    <x v="262"/>
    <x v="4"/>
    <x v="96"/>
    <x v="9"/>
    <x v="271"/>
    <x v="302"/>
    <x v="27"/>
    <x v="323"/>
    <x v="4"/>
    <x v="317"/>
    <x v="323"/>
    <x v="2"/>
    <x v="768"/>
    <x v="760"/>
    <x v="3"/>
    <x v="0"/>
    <x v="791"/>
    <x v="9"/>
    <x v="323"/>
    <x v="792"/>
  </r>
  <r>
    <x v="262"/>
    <x v="4"/>
    <x v="96"/>
    <x v="9"/>
    <x v="271"/>
    <x v="302"/>
    <x v="27"/>
    <x v="323"/>
    <x v="4"/>
    <x v="317"/>
    <x v="323"/>
    <x v="1"/>
    <x v="769"/>
    <x v="761"/>
    <x v="5"/>
    <x v="0"/>
    <x v="792"/>
    <x v="34"/>
    <x v="323"/>
    <x v="793"/>
  </r>
  <r>
    <x v="258"/>
    <x v="3"/>
    <x v="17"/>
    <x v="3"/>
    <x v="266"/>
    <x v="303"/>
    <x v="0"/>
    <x v="324"/>
    <x v="3"/>
    <x v="318"/>
    <x v="324"/>
    <x v="0"/>
    <x v="770"/>
    <x v="754"/>
    <x v="7"/>
    <x v="3"/>
    <x v="793"/>
    <x v="13"/>
    <x v="324"/>
    <x v="794"/>
  </r>
  <r>
    <x v="263"/>
    <x v="3"/>
    <x v="21"/>
    <x v="0"/>
    <x v="272"/>
    <x v="304"/>
    <x v="41"/>
    <x v="325"/>
    <x v="3"/>
    <x v="319"/>
    <x v="325"/>
    <x v="14"/>
    <x v="771"/>
    <x v="762"/>
    <x v="14"/>
    <x v="5"/>
    <x v="794"/>
    <x v="51"/>
    <x v="325"/>
    <x v="795"/>
  </r>
  <r>
    <x v="244"/>
    <x v="43"/>
    <x v="163"/>
    <x v="2"/>
    <x v="251"/>
    <x v="293"/>
    <x v="62"/>
    <x v="313"/>
    <x v="43"/>
    <x v="307"/>
    <x v="313"/>
    <x v="6"/>
    <x v="772"/>
    <x v="763"/>
    <x v="7"/>
    <x v="2"/>
    <x v="795"/>
    <x v="39"/>
    <x v="313"/>
    <x v="796"/>
  </r>
  <r>
    <x v="263"/>
    <x v="3"/>
    <x v="21"/>
    <x v="0"/>
    <x v="272"/>
    <x v="304"/>
    <x v="41"/>
    <x v="325"/>
    <x v="3"/>
    <x v="319"/>
    <x v="325"/>
    <x v="4"/>
    <x v="773"/>
    <x v="764"/>
    <x v="15"/>
    <x v="5"/>
    <x v="796"/>
    <x v="1"/>
    <x v="325"/>
    <x v="797"/>
  </r>
  <r>
    <x v="130"/>
    <x v="17"/>
    <x v="83"/>
    <x v="15"/>
    <x v="259"/>
    <x v="289"/>
    <x v="30"/>
    <x v="309"/>
    <x v="17"/>
    <x v="303"/>
    <x v="309"/>
    <x v="4"/>
    <x v="774"/>
    <x v="765"/>
    <x v="5"/>
    <x v="3"/>
    <x v="797"/>
    <x v="8"/>
    <x v="309"/>
    <x v="798"/>
  </r>
  <r>
    <x v="68"/>
    <x v="41"/>
    <x v="83"/>
    <x v="15"/>
    <x v="270"/>
    <x v="301"/>
    <x v="27"/>
    <x v="322"/>
    <x v="41"/>
    <x v="316"/>
    <x v="322"/>
    <x v="7"/>
    <x v="775"/>
    <x v="433"/>
    <x v="4"/>
    <x v="5"/>
    <x v="798"/>
    <x v="19"/>
    <x v="322"/>
    <x v="799"/>
  </r>
  <r>
    <x v="244"/>
    <x v="43"/>
    <x v="163"/>
    <x v="2"/>
    <x v="251"/>
    <x v="293"/>
    <x v="62"/>
    <x v="313"/>
    <x v="43"/>
    <x v="307"/>
    <x v="313"/>
    <x v="4"/>
    <x v="776"/>
    <x v="766"/>
    <x v="14"/>
    <x v="2"/>
    <x v="799"/>
    <x v="40"/>
    <x v="313"/>
    <x v="800"/>
  </r>
  <r>
    <x v="264"/>
    <x v="21"/>
    <x v="19"/>
    <x v="7"/>
    <x v="273"/>
    <x v="305"/>
    <x v="76"/>
    <x v="326"/>
    <x v="21"/>
    <x v="320"/>
    <x v="326"/>
    <x v="8"/>
    <x v="777"/>
    <x v="767"/>
    <x v="15"/>
    <x v="0"/>
    <x v="800"/>
    <x v="25"/>
    <x v="326"/>
    <x v="801"/>
  </r>
  <r>
    <x v="242"/>
    <x v="2"/>
    <x v="43"/>
    <x v="17"/>
    <x v="249"/>
    <x v="275"/>
    <x v="6"/>
    <x v="294"/>
    <x v="2"/>
    <x v="288"/>
    <x v="294"/>
    <x v="4"/>
    <x v="778"/>
    <x v="768"/>
    <x v="5"/>
    <x v="5"/>
    <x v="801"/>
    <x v="48"/>
    <x v="294"/>
    <x v="802"/>
  </r>
  <r>
    <x v="265"/>
    <x v="0"/>
    <x v="163"/>
    <x v="4"/>
    <x v="274"/>
    <x v="306"/>
    <x v="43"/>
    <x v="327"/>
    <x v="0"/>
    <x v="321"/>
    <x v="327"/>
    <x v="15"/>
    <x v="779"/>
    <x v="769"/>
    <x v="17"/>
    <x v="0"/>
    <x v="802"/>
    <x v="1"/>
    <x v="327"/>
    <x v="803"/>
  </r>
  <r>
    <x v="68"/>
    <x v="41"/>
    <x v="83"/>
    <x v="15"/>
    <x v="270"/>
    <x v="301"/>
    <x v="27"/>
    <x v="322"/>
    <x v="41"/>
    <x v="316"/>
    <x v="322"/>
    <x v="6"/>
    <x v="780"/>
    <x v="770"/>
    <x v="1"/>
    <x v="5"/>
    <x v="803"/>
    <x v="53"/>
    <x v="322"/>
    <x v="804"/>
  </r>
  <r>
    <x v="260"/>
    <x v="39"/>
    <x v="10"/>
    <x v="5"/>
    <x v="268"/>
    <x v="298"/>
    <x v="75"/>
    <x v="319"/>
    <x v="39"/>
    <x v="313"/>
    <x v="319"/>
    <x v="4"/>
    <x v="781"/>
    <x v="771"/>
    <x v="17"/>
    <x v="0"/>
    <x v="804"/>
    <x v="1"/>
    <x v="319"/>
    <x v="805"/>
  </r>
  <r>
    <x v="262"/>
    <x v="4"/>
    <x v="96"/>
    <x v="9"/>
    <x v="271"/>
    <x v="302"/>
    <x v="27"/>
    <x v="323"/>
    <x v="4"/>
    <x v="317"/>
    <x v="323"/>
    <x v="4"/>
    <x v="404"/>
    <x v="772"/>
    <x v="10"/>
    <x v="0"/>
    <x v="805"/>
    <x v="5"/>
    <x v="323"/>
    <x v="806"/>
  </r>
  <r>
    <x v="68"/>
    <x v="41"/>
    <x v="83"/>
    <x v="15"/>
    <x v="270"/>
    <x v="301"/>
    <x v="27"/>
    <x v="322"/>
    <x v="41"/>
    <x v="316"/>
    <x v="322"/>
    <x v="1"/>
    <x v="782"/>
    <x v="488"/>
    <x v="3"/>
    <x v="5"/>
    <x v="806"/>
    <x v="25"/>
    <x v="322"/>
    <x v="807"/>
  </r>
  <r>
    <x v="253"/>
    <x v="11"/>
    <x v="87"/>
    <x v="5"/>
    <x v="261"/>
    <x v="291"/>
    <x v="74"/>
    <x v="311"/>
    <x v="11"/>
    <x v="305"/>
    <x v="311"/>
    <x v="1"/>
    <x v="783"/>
    <x v="773"/>
    <x v="13"/>
    <x v="5"/>
    <x v="807"/>
    <x v="6"/>
    <x v="311"/>
    <x v="808"/>
  </r>
  <r>
    <x v="266"/>
    <x v="0"/>
    <x v="167"/>
    <x v="2"/>
    <x v="275"/>
    <x v="307"/>
    <x v="50"/>
    <x v="328"/>
    <x v="0"/>
    <x v="322"/>
    <x v="328"/>
    <x v="8"/>
    <x v="784"/>
    <x v="774"/>
    <x v="20"/>
    <x v="2"/>
    <x v="808"/>
    <x v="1"/>
    <x v="328"/>
    <x v="809"/>
  </r>
  <r>
    <x v="264"/>
    <x v="21"/>
    <x v="19"/>
    <x v="7"/>
    <x v="273"/>
    <x v="305"/>
    <x v="76"/>
    <x v="326"/>
    <x v="21"/>
    <x v="320"/>
    <x v="326"/>
    <x v="15"/>
    <x v="785"/>
    <x v="775"/>
    <x v="10"/>
    <x v="0"/>
    <x v="809"/>
    <x v="5"/>
    <x v="326"/>
    <x v="810"/>
  </r>
  <r>
    <x v="264"/>
    <x v="21"/>
    <x v="19"/>
    <x v="7"/>
    <x v="273"/>
    <x v="305"/>
    <x v="76"/>
    <x v="326"/>
    <x v="21"/>
    <x v="320"/>
    <x v="326"/>
    <x v="13"/>
    <x v="786"/>
    <x v="776"/>
    <x v="17"/>
    <x v="0"/>
    <x v="810"/>
    <x v="1"/>
    <x v="326"/>
    <x v="811"/>
  </r>
  <r>
    <x v="267"/>
    <x v="40"/>
    <x v="88"/>
    <x v="5"/>
    <x v="276"/>
    <x v="308"/>
    <x v="77"/>
    <x v="329"/>
    <x v="40"/>
    <x v="323"/>
    <x v="329"/>
    <x v="8"/>
    <x v="787"/>
    <x v="777"/>
    <x v="20"/>
    <x v="2"/>
    <x v="811"/>
    <x v="1"/>
    <x v="329"/>
    <x v="812"/>
  </r>
  <r>
    <x v="264"/>
    <x v="21"/>
    <x v="19"/>
    <x v="7"/>
    <x v="273"/>
    <x v="305"/>
    <x v="76"/>
    <x v="326"/>
    <x v="21"/>
    <x v="320"/>
    <x v="326"/>
    <x v="17"/>
    <x v="788"/>
    <x v="778"/>
    <x v="21"/>
    <x v="0"/>
    <x v="812"/>
    <x v="13"/>
    <x v="326"/>
    <x v="813"/>
  </r>
  <r>
    <x v="268"/>
    <x v="19"/>
    <x v="43"/>
    <x v="9"/>
    <x v="277"/>
    <x v="309"/>
    <x v="3"/>
    <x v="330"/>
    <x v="19"/>
    <x v="324"/>
    <x v="330"/>
    <x v="6"/>
    <x v="789"/>
    <x v="779"/>
    <x v="17"/>
    <x v="0"/>
    <x v="813"/>
    <x v="1"/>
    <x v="330"/>
    <x v="814"/>
  </r>
  <r>
    <x v="231"/>
    <x v="6"/>
    <x v="13"/>
    <x v="6"/>
    <x v="238"/>
    <x v="310"/>
    <x v="69"/>
    <x v="331"/>
    <x v="6"/>
    <x v="325"/>
    <x v="331"/>
    <x v="8"/>
    <x v="790"/>
    <x v="780"/>
    <x v="16"/>
    <x v="0"/>
    <x v="814"/>
    <x v="10"/>
    <x v="331"/>
    <x v="815"/>
  </r>
  <r>
    <x v="181"/>
    <x v="2"/>
    <x v="168"/>
    <x v="21"/>
    <x v="188"/>
    <x v="311"/>
    <x v="5"/>
    <x v="332"/>
    <x v="2"/>
    <x v="326"/>
    <x v="332"/>
    <x v="0"/>
    <x v="791"/>
    <x v="781"/>
    <x v="13"/>
    <x v="0"/>
    <x v="815"/>
    <x v="36"/>
    <x v="332"/>
    <x v="816"/>
  </r>
  <r>
    <x v="269"/>
    <x v="32"/>
    <x v="159"/>
    <x v="5"/>
    <x v="278"/>
    <x v="312"/>
    <x v="16"/>
    <x v="333"/>
    <x v="32"/>
    <x v="327"/>
    <x v="333"/>
    <x v="4"/>
    <x v="496"/>
    <x v="782"/>
    <x v="3"/>
    <x v="3"/>
    <x v="816"/>
    <x v="5"/>
    <x v="333"/>
    <x v="817"/>
  </r>
  <r>
    <x v="263"/>
    <x v="3"/>
    <x v="21"/>
    <x v="0"/>
    <x v="272"/>
    <x v="304"/>
    <x v="41"/>
    <x v="325"/>
    <x v="3"/>
    <x v="319"/>
    <x v="325"/>
    <x v="6"/>
    <x v="792"/>
    <x v="783"/>
    <x v="13"/>
    <x v="5"/>
    <x v="817"/>
    <x v="6"/>
    <x v="325"/>
    <x v="818"/>
  </r>
  <r>
    <x v="269"/>
    <x v="32"/>
    <x v="159"/>
    <x v="5"/>
    <x v="278"/>
    <x v="312"/>
    <x v="16"/>
    <x v="333"/>
    <x v="32"/>
    <x v="327"/>
    <x v="333"/>
    <x v="7"/>
    <x v="793"/>
    <x v="784"/>
    <x v="8"/>
    <x v="3"/>
    <x v="818"/>
    <x v="1"/>
    <x v="333"/>
    <x v="819"/>
  </r>
  <r>
    <x v="242"/>
    <x v="68"/>
    <x v="169"/>
    <x v="5"/>
    <x v="249"/>
    <x v="313"/>
    <x v="6"/>
    <x v="334"/>
    <x v="68"/>
    <x v="328"/>
    <x v="334"/>
    <x v="0"/>
    <x v="794"/>
    <x v="785"/>
    <x v="11"/>
    <x v="2"/>
    <x v="819"/>
    <x v="33"/>
    <x v="334"/>
    <x v="820"/>
  </r>
  <r>
    <x v="270"/>
    <x v="69"/>
    <x v="170"/>
    <x v="7"/>
    <x v="279"/>
    <x v="314"/>
    <x v="5"/>
    <x v="335"/>
    <x v="69"/>
    <x v="329"/>
    <x v="335"/>
    <x v="6"/>
    <x v="795"/>
    <x v="786"/>
    <x v="8"/>
    <x v="3"/>
    <x v="820"/>
    <x v="1"/>
    <x v="335"/>
    <x v="821"/>
  </r>
  <r>
    <x v="271"/>
    <x v="41"/>
    <x v="83"/>
    <x v="15"/>
    <x v="280"/>
    <x v="301"/>
    <x v="47"/>
    <x v="336"/>
    <x v="41"/>
    <x v="330"/>
    <x v="336"/>
    <x v="0"/>
    <x v="796"/>
    <x v="302"/>
    <x v="1"/>
    <x v="0"/>
    <x v="821"/>
    <x v="16"/>
    <x v="336"/>
    <x v="822"/>
  </r>
  <r>
    <x v="270"/>
    <x v="69"/>
    <x v="170"/>
    <x v="7"/>
    <x v="279"/>
    <x v="314"/>
    <x v="5"/>
    <x v="335"/>
    <x v="69"/>
    <x v="329"/>
    <x v="335"/>
    <x v="7"/>
    <x v="797"/>
    <x v="787"/>
    <x v="12"/>
    <x v="3"/>
    <x v="822"/>
    <x v="22"/>
    <x v="335"/>
    <x v="823"/>
  </r>
  <r>
    <x v="271"/>
    <x v="41"/>
    <x v="83"/>
    <x v="15"/>
    <x v="280"/>
    <x v="301"/>
    <x v="47"/>
    <x v="336"/>
    <x v="41"/>
    <x v="330"/>
    <x v="336"/>
    <x v="4"/>
    <x v="798"/>
    <x v="788"/>
    <x v="7"/>
    <x v="0"/>
    <x v="823"/>
    <x v="19"/>
    <x v="336"/>
    <x v="824"/>
  </r>
  <r>
    <x v="272"/>
    <x v="40"/>
    <x v="69"/>
    <x v="5"/>
    <x v="281"/>
    <x v="315"/>
    <x v="44"/>
    <x v="337"/>
    <x v="40"/>
    <x v="331"/>
    <x v="337"/>
    <x v="6"/>
    <x v="799"/>
    <x v="789"/>
    <x v="9"/>
    <x v="4"/>
    <x v="824"/>
    <x v="1"/>
    <x v="337"/>
    <x v="825"/>
  </r>
  <r>
    <x v="272"/>
    <x v="40"/>
    <x v="69"/>
    <x v="5"/>
    <x v="281"/>
    <x v="315"/>
    <x v="44"/>
    <x v="337"/>
    <x v="40"/>
    <x v="331"/>
    <x v="337"/>
    <x v="11"/>
    <x v="800"/>
    <x v="790"/>
    <x v="0"/>
    <x v="4"/>
    <x v="825"/>
    <x v="55"/>
    <x v="337"/>
    <x v="826"/>
  </r>
  <r>
    <x v="272"/>
    <x v="40"/>
    <x v="69"/>
    <x v="5"/>
    <x v="281"/>
    <x v="315"/>
    <x v="44"/>
    <x v="337"/>
    <x v="40"/>
    <x v="331"/>
    <x v="337"/>
    <x v="8"/>
    <x v="801"/>
    <x v="791"/>
    <x v="2"/>
    <x v="4"/>
    <x v="826"/>
    <x v="6"/>
    <x v="337"/>
    <x v="827"/>
  </r>
  <r>
    <x v="273"/>
    <x v="6"/>
    <x v="114"/>
    <x v="17"/>
    <x v="282"/>
    <x v="316"/>
    <x v="12"/>
    <x v="338"/>
    <x v="6"/>
    <x v="332"/>
    <x v="338"/>
    <x v="0"/>
    <x v="802"/>
    <x v="792"/>
    <x v="8"/>
    <x v="0"/>
    <x v="827"/>
    <x v="17"/>
    <x v="333"/>
    <x v="828"/>
  </r>
  <r>
    <x v="274"/>
    <x v="61"/>
    <x v="171"/>
    <x v="15"/>
    <x v="283"/>
    <x v="317"/>
    <x v="5"/>
    <x v="339"/>
    <x v="61"/>
    <x v="333"/>
    <x v="339"/>
    <x v="11"/>
    <x v="803"/>
    <x v="793"/>
    <x v="12"/>
    <x v="2"/>
    <x v="828"/>
    <x v="49"/>
    <x v="338"/>
    <x v="829"/>
  </r>
  <r>
    <x v="274"/>
    <x v="61"/>
    <x v="171"/>
    <x v="15"/>
    <x v="283"/>
    <x v="317"/>
    <x v="5"/>
    <x v="339"/>
    <x v="61"/>
    <x v="333"/>
    <x v="339"/>
    <x v="1"/>
    <x v="804"/>
    <x v="794"/>
    <x v="19"/>
    <x v="2"/>
    <x v="829"/>
    <x v="25"/>
    <x v="338"/>
    <x v="830"/>
  </r>
  <r>
    <x v="275"/>
    <x v="21"/>
    <x v="42"/>
    <x v="6"/>
    <x v="284"/>
    <x v="318"/>
    <x v="30"/>
    <x v="340"/>
    <x v="21"/>
    <x v="334"/>
    <x v="340"/>
    <x v="0"/>
    <x v="805"/>
    <x v="795"/>
    <x v="14"/>
    <x v="5"/>
    <x v="830"/>
    <x v="51"/>
    <x v="339"/>
    <x v="831"/>
  </r>
  <r>
    <x v="275"/>
    <x v="21"/>
    <x v="42"/>
    <x v="6"/>
    <x v="284"/>
    <x v="318"/>
    <x v="30"/>
    <x v="340"/>
    <x v="21"/>
    <x v="334"/>
    <x v="340"/>
    <x v="2"/>
    <x v="806"/>
    <x v="796"/>
    <x v="15"/>
    <x v="5"/>
    <x v="831"/>
    <x v="1"/>
    <x v="339"/>
    <x v="832"/>
  </r>
  <r>
    <x v="275"/>
    <x v="21"/>
    <x v="42"/>
    <x v="6"/>
    <x v="284"/>
    <x v="318"/>
    <x v="30"/>
    <x v="340"/>
    <x v="21"/>
    <x v="334"/>
    <x v="340"/>
    <x v="10"/>
    <x v="807"/>
    <x v="797"/>
    <x v="13"/>
    <x v="5"/>
    <x v="832"/>
    <x v="6"/>
    <x v="339"/>
    <x v="83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46FDC6F-9A3F-7542-A7EE-70EA04FC2A57}" name="PivotTable4" cacheId="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7">
  <location ref="A3:B24" firstHeaderRow="1" firstDataRow="1" firstDataCol="1"/>
  <pivotFields count="20">
    <pivotField showAll="0" defaultSubtotal="0">
      <items count="276">
        <item x="12"/>
        <item h="1" x="5"/>
        <item h="1" x="207"/>
        <item h="1" x="165"/>
        <item h="1" x="140"/>
        <item h="1" x="253"/>
        <item h="1" x="259"/>
        <item h="1" x="169"/>
        <item h="1" x="84"/>
        <item h="1" x="124"/>
        <item h="1" x="150"/>
        <item h="1" x="141"/>
        <item h="1" x="232"/>
        <item h="1" x="257"/>
        <item h="1" x="221"/>
        <item h="1" x="130"/>
        <item h="1" x="87"/>
        <item h="1" x="52"/>
        <item h="1" x="247"/>
        <item h="1" x="145"/>
        <item h="1" x="47"/>
        <item h="1" x="199"/>
        <item h="1" x="13"/>
        <item h="1" x="195"/>
        <item h="1" x="91"/>
        <item h="1" x="86"/>
        <item h="1" x="17"/>
        <item h="1" x="71"/>
        <item h="1" x="230"/>
        <item h="1" x="138"/>
        <item h="1" x="114"/>
        <item h="1" x="20"/>
        <item h="1" x="60"/>
        <item h="1" x="93"/>
        <item h="1" x="72"/>
        <item h="1" x="187"/>
        <item h="1" x="161"/>
        <item h="1" x="151"/>
        <item h="1" x="166"/>
        <item h="1" x="275"/>
        <item h="1" x="249"/>
        <item h="1" x="250"/>
        <item h="1" x="266"/>
        <item h="1" x="252"/>
        <item h="1" x="58"/>
        <item h="1" x="146"/>
        <item h="1" x="236"/>
        <item h="1" x="6"/>
        <item h="1" x="188"/>
        <item h="1" x="234"/>
        <item h="1" x="235"/>
        <item h="1" x="216"/>
        <item h="1" x="70"/>
        <item h="1" x="50"/>
        <item h="1" x="77"/>
        <item h="1" x="2"/>
        <item h="1" x="208"/>
        <item h="1" x="51"/>
        <item h="1" x="204"/>
        <item h="1" x="137"/>
        <item h="1" x="157"/>
        <item h="1" x="240"/>
        <item h="1" x="229"/>
        <item h="1" x="254"/>
        <item h="1" x="35"/>
        <item h="1" x="9"/>
        <item h="1" x="117"/>
        <item h="1" x="193"/>
        <item h="1" x="156"/>
        <item h="1" x="180"/>
        <item h="1" x="101"/>
        <item h="1" x="67"/>
        <item h="1" x="153"/>
        <item h="1" x="92"/>
        <item h="1" x="179"/>
        <item h="1" x="142"/>
        <item h="1" x="105"/>
        <item h="1" x="196"/>
        <item h="1" x="189"/>
        <item h="1" x="241"/>
        <item h="1" x="123"/>
        <item h="1" x="215"/>
        <item h="1" x="3"/>
        <item h="1" x="118"/>
        <item h="1" x="263"/>
        <item h="1" x="1"/>
        <item h="1" x="45"/>
        <item h="1" x="69"/>
        <item h="1" x="244"/>
        <item h="1" x="181"/>
        <item h="1" x="135"/>
        <item h="1" x="168"/>
        <item h="1" x="21"/>
        <item h="1" x="190"/>
        <item h="1" x="15"/>
        <item h="1" x="95"/>
        <item h="1" x="36"/>
        <item h="1" x="224"/>
        <item h="1" x="106"/>
        <item h="1" x="192"/>
        <item h="1" x="90"/>
        <item h="1" x="170"/>
        <item h="1" x="108"/>
        <item h="1" x="85"/>
        <item h="1" x="184"/>
        <item h="1" x="109"/>
        <item h="1" x="272"/>
        <item h="1" x="134"/>
        <item h="1" x="197"/>
        <item h="1" x="218"/>
        <item h="1" x="176"/>
        <item h="1" x="231"/>
        <item h="1" x="112"/>
        <item h="1" x="4"/>
        <item h="1" x="239"/>
        <item h="1" x="178"/>
        <item h="1" x="163"/>
        <item h="1" x="49"/>
        <item h="1" x="115"/>
        <item h="1" x="271"/>
        <item h="1" x="38"/>
        <item h="1" x="61"/>
        <item h="1" x="39"/>
        <item h="1" x="144"/>
        <item h="1" x="147"/>
        <item h="1" x="131"/>
        <item h="1" x="119"/>
        <item h="1" x="220"/>
        <item h="1" x="225"/>
        <item h="1" x="201"/>
        <item h="1" x="25"/>
        <item h="1" x="128"/>
        <item h="1" x="32"/>
        <item h="1" x="175"/>
        <item h="1" x="274"/>
        <item h="1" x="56"/>
        <item h="1" x="30"/>
        <item h="1" x="149"/>
        <item h="1" x="68"/>
        <item h="1" x="267"/>
        <item h="1" x="167"/>
        <item h="1" x="98"/>
        <item h="1" x="209"/>
        <item h="1" x="226"/>
        <item h="1" x="222"/>
        <item h="1" x="243"/>
        <item h="1" x="262"/>
        <item h="1" x="270"/>
        <item h="1" x="16"/>
        <item h="1" x="256"/>
        <item h="1" x="89"/>
        <item h="1" x="177"/>
        <item h="1" x="121"/>
        <item h="1" x="76"/>
        <item h="1" x="113"/>
        <item h="1" x="223"/>
        <item h="1" x="164"/>
        <item h="1" x="31"/>
        <item h="1" x="0"/>
        <item h="1" x="62"/>
        <item h="1" x="132"/>
        <item h="1" x="251"/>
        <item h="1" x="74"/>
        <item h="1" x="205"/>
        <item h="1" x="159"/>
        <item h="1" x="172"/>
        <item h="1" x="255"/>
        <item h="1" x="173"/>
        <item h="1" x="210"/>
        <item h="1" x="111"/>
        <item h="1" x="127"/>
        <item h="1" x="110"/>
        <item h="1" x="129"/>
        <item h="1" x="182"/>
        <item h="1" x="198"/>
        <item h="1" x="73"/>
        <item h="1" x="126"/>
        <item h="1" x="202"/>
        <item h="1" x="227"/>
        <item h="1" x="48"/>
        <item h="1" x="214"/>
        <item h="1" x="88"/>
        <item h="1" x="78"/>
        <item h="1" x="83"/>
        <item h="1" x="233"/>
        <item h="1" x="186"/>
        <item h="1" x="143"/>
        <item h="1" x="29"/>
        <item h="1" x="265"/>
        <item h="1" x="10"/>
        <item h="1" x="219"/>
        <item h="1" x="158"/>
        <item h="1" x="64"/>
        <item h="1" x="260"/>
        <item h="1" x="22"/>
        <item h="1" x="23"/>
        <item h="1" x="261"/>
        <item h="1" x="139"/>
        <item h="1" x="116"/>
        <item h="1" x="258"/>
        <item h="1" x="155"/>
        <item h="1" x="24"/>
        <item h="1" x="41"/>
        <item h="1" x="120"/>
        <item h="1" x="237"/>
        <item h="1" x="82"/>
        <item h="1" x="206"/>
        <item h="1" x="100"/>
        <item h="1" x="217"/>
        <item h="1" x="37"/>
        <item h="1" x="154"/>
        <item h="1" x="238"/>
        <item h="1" x="191"/>
        <item h="1" x="185"/>
        <item h="1" x="148"/>
        <item h="1" x="28"/>
        <item h="1" x="55"/>
        <item h="1" x="213"/>
        <item h="1" x="125"/>
        <item h="1" x="103"/>
        <item h="1" x="11"/>
        <item h="1" x="194"/>
        <item h="1" x="94"/>
        <item h="1" x="264"/>
        <item h="1" x="63"/>
        <item h="1" x="107"/>
        <item h="1" x="211"/>
        <item h="1" x="33"/>
        <item h="1" x="228"/>
        <item h="1" x="245"/>
        <item h="1" x="8"/>
        <item h="1" x="42"/>
        <item h="1" x="122"/>
        <item h="1" x="43"/>
        <item h="1" x="66"/>
        <item h="1" x="212"/>
        <item h="1" x="203"/>
        <item h="1" x="27"/>
        <item h="1" x="104"/>
        <item h="1" x="152"/>
        <item h="1" x="200"/>
        <item h="1" x="65"/>
        <item h="1" x="57"/>
        <item h="1" x="174"/>
        <item h="1" x="268"/>
        <item h="1" x="44"/>
        <item h="1" x="133"/>
        <item h="1" x="97"/>
        <item h="1" x="171"/>
        <item h="1" x="79"/>
        <item h="1" x="162"/>
        <item h="1" x="46"/>
        <item h="1" x="96"/>
        <item h="1" x="34"/>
        <item h="1" x="248"/>
        <item h="1" x="242"/>
        <item h="1" x="246"/>
        <item h="1" x="40"/>
        <item h="1" x="160"/>
        <item h="1" x="102"/>
        <item h="1" x="59"/>
        <item h="1" x="14"/>
        <item h="1" x="7"/>
        <item h="1" x="26"/>
        <item h="1" x="80"/>
        <item h="1" x="54"/>
        <item h="1" x="75"/>
        <item h="1" x="99"/>
        <item h="1" x="269"/>
        <item h="1" x="53"/>
        <item h="1" x="81"/>
        <item h="1" x="273"/>
        <item h="1" x="18"/>
        <item h="1" x="136"/>
        <item h="1" x="19"/>
        <item h="1" x="183"/>
      </items>
    </pivotField>
    <pivotField axis="axisRow" showAll="0" defaultSubtotal="0">
      <items count="70">
        <item x="61"/>
        <item x="6"/>
        <item x="17"/>
        <item x="59"/>
        <item x="21"/>
        <item x="19"/>
        <item x="5"/>
        <item x="12"/>
        <item x="9"/>
        <item x="30"/>
        <item x="7"/>
        <item x="3"/>
        <item x="2"/>
        <item x="22"/>
        <item x="39"/>
        <item x="18"/>
        <item x="20"/>
        <item x="15"/>
        <item x="49"/>
        <item x="14"/>
        <item x="25"/>
        <item x="42"/>
        <item x="36"/>
        <item x="46"/>
        <item x="31"/>
        <item x="11"/>
        <item x="47"/>
        <item x="55"/>
        <item x="37"/>
        <item x="60"/>
        <item x="27"/>
        <item x="8"/>
        <item x="54"/>
        <item x="24"/>
        <item x="50"/>
        <item x="29"/>
        <item x="68"/>
        <item x="16"/>
        <item x="38"/>
        <item x="63"/>
        <item x="62"/>
        <item x="45"/>
        <item x="52"/>
        <item x="1"/>
        <item x="13"/>
        <item x="10"/>
        <item x="33"/>
        <item x="26"/>
        <item x="53"/>
        <item x="57"/>
        <item x="4"/>
        <item x="32"/>
        <item x="56"/>
        <item x="66"/>
        <item x="58"/>
        <item x="23"/>
        <item x="41"/>
        <item x="64"/>
        <item x="43"/>
        <item x="51"/>
        <item x="69"/>
        <item x="0"/>
        <item x="35"/>
        <item x="65"/>
        <item x="28"/>
        <item x="40"/>
        <item x="44"/>
        <item x="34"/>
        <item x="67"/>
        <item x="48"/>
      </items>
    </pivotField>
    <pivotField showAll="0" defaultSubtotal="0"/>
    <pivotField dataField="1" showAll="0" defaultSubtotal="0">
      <items count="31">
        <item x="5"/>
        <item x="4"/>
        <item x="11"/>
        <item x="1"/>
        <item x="15"/>
        <item x="12"/>
        <item x="26"/>
        <item x="9"/>
        <item x="17"/>
        <item x="8"/>
        <item x="28"/>
        <item x="6"/>
        <item x="16"/>
        <item x="18"/>
        <item x="0"/>
        <item x="2"/>
        <item x="19"/>
        <item x="25"/>
        <item x="20"/>
        <item x="14"/>
        <item x="10"/>
        <item x="3"/>
        <item x="21"/>
        <item x="13"/>
        <item x="24"/>
        <item x="7"/>
        <item x="23"/>
        <item x="22"/>
        <item x="30"/>
        <item x="27"/>
        <item x="29"/>
      </items>
    </pivotField>
    <pivotField showAll="0" defaultSubtotal="0"/>
    <pivotField showAll="0" defaultSubtotal="0"/>
    <pivotField showAll="0" defaultSubtotal="0"/>
    <pivotField showAll="0" defaultSubtotal="0"/>
    <pivotField showAll="0" defaultSubtotal="0"/>
    <pivotField numFmtId="164" showAll="0" defaultSubtotal="0"/>
    <pivotField showAll="0" defaultSubtotal="0"/>
    <pivotField showAll="0" defaultSubtotal="0">
      <items count="18">
        <item h="1" x="7"/>
        <item h="1" x="3"/>
        <item h="1" x="15"/>
        <item h="1" x="17"/>
        <item h="1" x="11"/>
        <item h="1" x="9"/>
        <item h="1" x="0"/>
        <item h="1" x="1"/>
        <item h="1" x="16"/>
        <item h="1" x="2"/>
        <item h="1" x="10"/>
        <item h="1" x="13"/>
        <item h="1" x="12"/>
        <item h="1" x="4"/>
        <item h="1" x="14"/>
        <item x="8"/>
        <item h="1" x="5"/>
        <item h="1" x="6"/>
      </items>
    </pivotField>
    <pivotField showAll="0" defaultSubtotal="0"/>
    <pivotField numFmtId="164" showAll="0" defaultSubtotal="0"/>
    <pivotField showAll="0" defaultSubtotal="0"/>
    <pivotField showAll="0" defaultSubtotal="0">
      <items count="7">
        <item x="2"/>
        <item x="0"/>
        <item x="5"/>
        <item x="3"/>
        <item x="1"/>
        <item x="4"/>
        <item x="6"/>
      </items>
    </pivotField>
    <pivotField numFmtId="164" showAll="0" defaultSubtotal="0"/>
    <pivotField numFmtId="9" showAll="0" defaultSubtotal="0"/>
    <pivotField showAll="0" defaultSubtotal="0"/>
    <pivotField numFmtId="2" showAll="0" defaultSubtotal="0"/>
  </pivotFields>
  <rowFields count="1">
    <field x="1"/>
  </rowFields>
  <rowItems count="21">
    <i>
      <x/>
    </i>
    <i>
      <x v="1"/>
    </i>
    <i>
      <x v="4"/>
    </i>
    <i>
      <x v="8"/>
    </i>
    <i>
      <x v="10"/>
    </i>
    <i>
      <x v="11"/>
    </i>
    <i>
      <x v="12"/>
    </i>
    <i>
      <x v="24"/>
    </i>
    <i>
      <x v="25"/>
    </i>
    <i>
      <x v="32"/>
    </i>
    <i>
      <x v="33"/>
    </i>
    <i>
      <x v="40"/>
    </i>
    <i>
      <x v="50"/>
    </i>
    <i>
      <x v="55"/>
    </i>
    <i>
      <x v="61"/>
    </i>
    <i>
      <x v="62"/>
    </i>
    <i>
      <x v="63"/>
    </i>
    <i>
      <x v="64"/>
    </i>
    <i>
      <x v="65"/>
    </i>
    <i>
      <x v="66"/>
    </i>
    <i>
      <x v="67"/>
    </i>
  </rowItems>
  <colItems count="1">
    <i/>
  </colItems>
  <dataFields count="1">
    <dataField name="Count of International Size" fld="3" subtotal="count" baseField="0" baseItem="0"/>
  </dataFields>
  <formats count="18">
    <format dxfId="3773">
      <pivotArea type="all" dataOnly="0" outline="0" fieldPosition="0"/>
    </format>
    <format dxfId="3772">
      <pivotArea outline="0" collapsedLevelsAreSubtotals="1" fieldPosition="0"/>
    </format>
    <format dxfId="3771">
      <pivotArea field="1" type="button" dataOnly="0" labelOnly="1" outline="0" axis="axisRow" fieldPosition="0"/>
    </format>
    <format dxfId="3770">
      <pivotArea dataOnly="0" labelOnly="1" fieldPosition="0">
        <references count="1">
          <reference field="1"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3769">
      <pivotArea dataOnly="0" labelOnly="1" fieldPosition="0">
        <references count="1">
          <reference field="1" count="20">
            <x v="50"/>
            <x v="51"/>
            <x v="52"/>
            <x v="53"/>
            <x v="54"/>
            <x v="55"/>
            <x v="56"/>
            <x v="57"/>
            <x v="58"/>
            <x v="59"/>
            <x v="60"/>
            <x v="61"/>
            <x v="62"/>
            <x v="63"/>
            <x v="64"/>
            <x v="65"/>
            <x v="66"/>
            <x v="67"/>
            <x v="68"/>
            <x v="69"/>
          </reference>
        </references>
      </pivotArea>
    </format>
    <format dxfId="3768">
      <pivotArea dataOnly="0" labelOnly="1" outline="0" axis="axisValues" fieldPosition="0"/>
    </format>
    <format dxfId="3767">
      <pivotArea type="all" dataOnly="0" outline="0" fieldPosition="0"/>
    </format>
    <format dxfId="3766">
      <pivotArea outline="0" collapsedLevelsAreSubtotals="1" fieldPosition="0"/>
    </format>
    <format dxfId="3765">
      <pivotArea field="1" type="button" dataOnly="0" labelOnly="1" outline="0" axis="axisRow" fieldPosition="0"/>
    </format>
    <format dxfId="3764">
      <pivotArea dataOnly="0" labelOnly="1" fieldPosition="0">
        <references count="1">
          <reference field="1"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3763">
      <pivotArea dataOnly="0" labelOnly="1" fieldPosition="0">
        <references count="1">
          <reference field="1" count="20">
            <x v="50"/>
            <x v="51"/>
            <x v="52"/>
            <x v="53"/>
            <x v="54"/>
            <x v="55"/>
            <x v="56"/>
            <x v="57"/>
            <x v="58"/>
            <x v="59"/>
            <x v="60"/>
            <x v="61"/>
            <x v="62"/>
            <x v="63"/>
            <x v="64"/>
            <x v="65"/>
            <x v="66"/>
            <x v="67"/>
            <x v="68"/>
            <x v="69"/>
          </reference>
        </references>
      </pivotArea>
    </format>
    <format dxfId="3762">
      <pivotArea dataOnly="0" labelOnly="1" outline="0" axis="axisValues" fieldPosition="0"/>
    </format>
    <format dxfId="3761">
      <pivotArea type="all" dataOnly="0" outline="0" fieldPosition="0"/>
    </format>
    <format dxfId="3760">
      <pivotArea outline="0" collapsedLevelsAreSubtotals="1" fieldPosition="0"/>
    </format>
    <format dxfId="3759">
      <pivotArea field="1" type="button" dataOnly="0" labelOnly="1" outline="0" axis="axisRow" fieldPosition="0"/>
    </format>
    <format dxfId="3758">
      <pivotArea dataOnly="0" labelOnly="1" fieldPosition="0">
        <references count="1">
          <reference field="1"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3757">
      <pivotArea dataOnly="0" labelOnly="1" fieldPosition="0">
        <references count="1">
          <reference field="1" count="20">
            <x v="50"/>
            <x v="51"/>
            <x v="52"/>
            <x v="53"/>
            <x v="54"/>
            <x v="55"/>
            <x v="56"/>
            <x v="57"/>
            <x v="58"/>
            <x v="59"/>
            <x v="60"/>
            <x v="61"/>
            <x v="62"/>
            <x v="63"/>
            <x v="64"/>
            <x v="65"/>
            <x v="66"/>
            <x v="67"/>
            <x v="68"/>
            <x v="69"/>
          </reference>
        </references>
      </pivotArea>
    </format>
    <format dxfId="3756">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49D2CB0-6094-7B47-94AF-842301C3BD63}" name="PivotTable2"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A3:B5" firstHeaderRow="1" firstDataRow="1" firstDataCol="1"/>
  <pivotFields count="20">
    <pivotField showAll="0">
      <items count="277">
        <item h="1" x="12"/>
        <item h="1" x="5"/>
        <item h="1" x="207"/>
        <item h="1" x="165"/>
        <item h="1" x="140"/>
        <item h="1" x="253"/>
        <item h="1" x="259"/>
        <item x="169"/>
        <item h="1" x="84"/>
        <item h="1" x="124"/>
        <item h="1" x="150"/>
        <item h="1" x="141"/>
        <item h="1" x="232"/>
        <item h="1" x="257"/>
        <item h="1" x="221"/>
        <item h="1" x="130"/>
        <item h="1" x="87"/>
        <item h="1" x="52"/>
        <item h="1" x="247"/>
        <item h="1" x="145"/>
        <item h="1" x="47"/>
        <item h="1" x="199"/>
        <item h="1" x="13"/>
        <item h="1" x="195"/>
        <item h="1" x="91"/>
        <item h="1" x="86"/>
        <item h="1" x="17"/>
        <item h="1" x="71"/>
        <item h="1" x="230"/>
        <item h="1" x="138"/>
        <item h="1" x="114"/>
        <item h="1" x="20"/>
        <item h="1" x="60"/>
        <item h="1" x="93"/>
        <item h="1" x="72"/>
        <item h="1" x="187"/>
        <item h="1" x="161"/>
        <item h="1" x="151"/>
        <item h="1" x="166"/>
        <item h="1" x="275"/>
        <item h="1" x="249"/>
        <item h="1" x="250"/>
        <item h="1" x="266"/>
        <item h="1" x="252"/>
        <item h="1" x="58"/>
        <item h="1" x="146"/>
        <item h="1" x="236"/>
        <item h="1" x="6"/>
        <item h="1" x="188"/>
        <item h="1" x="234"/>
        <item h="1" x="235"/>
        <item h="1" x="216"/>
        <item h="1" x="70"/>
        <item h="1" x="50"/>
        <item h="1" x="77"/>
        <item h="1" x="2"/>
        <item h="1" x="208"/>
        <item h="1" x="51"/>
        <item h="1" x="204"/>
        <item h="1" x="137"/>
        <item h="1" x="157"/>
        <item h="1" x="240"/>
        <item h="1" x="229"/>
        <item h="1" x="254"/>
        <item h="1" x="35"/>
        <item h="1" x="9"/>
        <item h="1" x="117"/>
        <item h="1" x="193"/>
        <item h="1" x="156"/>
        <item h="1" x="180"/>
        <item h="1" x="101"/>
        <item h="1" x="67"/>
        <item h="1" x="153"/>
        <item h="1" x="92"/>
        <item h="1" x="179"/>
        <item h="1" x="142"/>
        <item h="1" x="105"/>
        <item h="1" x="196"/>
        <item h="1" x="189"/>
        <item h="1" x="241"/>
        <item h="1" x="123"/>
        <item h="1" x="215"/>
        <item h="1" x="3"/>
        <item h="1" x="118"/>
        <item h="1" x="263"/>
        <item h="1" x="1"/>
        <item h="1" x="45"/>
        <item h="1" x="69"/>
        <item h="1" x="244"/>
        <item h="1" x="181"/>
        <item h="1" x="135"/>
        <item h="1" x="168"/>
        <item h="1" x="21"/>
        <item h="1" x="190"/>
        <item h="1" x="15"/>
        <item h="1" x="95"/>
        <item h="1" x="36"/>
        <item h="1" x="224"/>
        <item h="1" x="106"/>
        <item h="1" x="192"/>
        <item h="1" x="90"/>
        <item h="1" x="170"/>
        <item h="1" x="108"/>
        <item h="1" x="85"/>
        <item h="1" x="184"/>
        <item h="1" x="109"/>
        <item h="1" x="272"/>
        <item h="1" x="134"/>
        <item h="1" x="197"/>
        <item h="1" x="218"/>
        <item h="1" x="176"/>
        <item h="1" x="231"/>
        <item h="1" x="112"/>
        <item h="1" x="4"/>
        <item h="1" x="239"/>
        <item h="1" x="178"/>
        <item h="1" x="163"/>
        <item h="1" x="49"/>
        <item h="1" x="115"/>
        <item h="1" x="271"/>
        <item h="1" x="38"/>
        <item h="1" x="61"/>
        <item h="1" x="39"/>
        <item h="1" x="144"/>
        <item h="1" x="147"/>
        <item h="1" x="131"/>
        <item h="1" x="119"/>
        <item h="1" x="220"/>
        <item h="1" x="225"/>
        <item h="1" x="201"/>
        <item h="1" x="25"/>
        <item h="1" x="128"/>
        <item h="1" x="32"/>
        <item h="1" x="175"/>
        <item h="1" x="274"/>
        <item h="1" x="56"/>
        <item h="1" x="30"/>
        <item h="1" x="149"/>
        <item h="1" x="68"/>
        <item h="1" x="267"/>
        <item h="1" x="167"/>
        <item h="1" x="98"/>
        <item h="1" x="209"/>
        <item h="1" x="226"/>
        <item h="1" x="222"/>
        <item h="1" x="243"/>
        <item h="1" x="262"/>
        <item h="1" x="270"/>
        <item h="1" x="16"/>
        <item h="1" x="256"/>
        <item h="1" x="89"/>
        <item h="1" x="177"/>
        <item h="1" x="121"/>
        <item h="1" x="76"/>
        <item h="1" x="113"/>
        <item h="1" x="223"/>
        <item h="1" x="164"/>
        <item h="1" x="31"/>
        <item h="1" x="0"/>
        <item h="1" x="62"/>
        <item h="1" x="132"/>
        <item h="1" x="251"/>
        <item h="1" x="74"/>
        <item h="1" x="205"/>
        <item h="1" x="159"/>
        <item h="1" x="172"/>
        <item h="1" x="255"/>
        <item h="1" x="173"/>
        <item h="1" x="210"/>
        <item h="1" x="111"/>
        <item h="1" x="127"/>
        <item h="1" x="110"/>
        <item h="1" x="129"/>
        <item h="1" x="182"/>
        <item h="1" x="198"/>
        <item h="1" x="73"/>
        <item h="1" x="126"/>
        <item h="1" x="202"/>
        <item h="1" x="227"/>
        <item h="1" x="48"/>
        <item h="1" x="214"/>
        <item h="1" x="88"/>
        <item h="1" x="78"/>
        <item h="1" x="83"/>
        <item h="1" x="233"/>
        <item h="1" x="186"/>
        <item h="1" x="143"/>
        <item h="1" x="29"/>
        <item h="1" x="265"/>
        <item h="1" x="10"/>
        <item h="1" x="219"/>
        <item h="1" x="158"/>
        <item h="1" x="64"/>
        <item h="1" x="260"/>
        <item h="1" x="22"/>
        <item h="1" x="23"/>
        <item h="1" x="261"/>
        <item h="1" x="139"/>
        <item h="1" x="116"/>
        <item h="1" x="258"/>
        <item h="1" x="155"/>
        <item h="1" x="24"/>
        <item h="1" x="41"/>
        <item h="1" x="120"/>
        <item h="1" x="237"/>
        <item h="1" x="82"/>
        <item h="1" x="206"/>
        <item h="1" x="100"/>
        <item h="1" x="217"/>
        <item h="1" x="37"/>
        <item h="1" x="154"/>
        <item h="1" x="238"/>
        <item h="1" x="191"/>
        <item h="1" x="185"/>
        <item h="1" x="148"/>
        <item h="1" x="28"/>
        <item h="1" x="55"/>
        <item h="1" x="213"/>
        <item h="1" x="125"/>
        <item h="1" x="103"/>
        <item h="1" x="11"/>
        <item h="1" x="194"/>
        <item h="1" x="94"/>
        <item h="1" x="264"/>
        <item h="1" x="63"/>
        <item h="1" x="107"/>
        <item h="1" x="211"/>
        <item h="1" x="33"/>
        <item h="1" x="228"/>
        <item h="1" x="245"/>
        <item h="1" x="8"/>
        <item h="1" x="42"/>
        <item h="1" x="122"/>
        <item h="1" x="43"/>
        <item h="1" x="66"/>
        <item h="1" x="212"/>
        <item h="1" x="203"/>
        <item h="1" x="27"/>
        <item h="1" x="104"/>
        <item h="1" x="152"/>
        <item h="1" x="200"/>
        <item h="1" x="65"/>
        <item h="1" x="57"/>
        <item h="1" x="174"/>
        <item h="1" x="268"/>
        <item h="1" x="44"/>
        <item h="1" x="133"/>
        <item h="1" x="97"/>
        <item h="1" x="171"/>
        <item h="1" x="79"/>
        <item h="1" x="162"/>
        <item h="1" x="46"/>
        <item h="1" x="96"/>
        <item h="1" x="34"/>
        <item h="1" x="248"/>
        <item h="1" x="242"/>
        <item h="1" x="246"/>
        <item h="1" x="40"/>
        <item h="1" x="160"/>
        <item h="1" x="102"/>
        <item h="1" x="59"/>
        <item h="1" x="14"/>
        <item h="1" x="7"/>
        <item h="1" x="26"/>
        <item h="1" x="80"/>
        <item h="1" x="54"/>
        <item h="1" x="75"/>
        <item h="1" x="99"/>
        <item h="1" x="269"/>
        <item h="1" x="53"/>
        <item h="1" x="81"/>
        <item h="1" x="273"/>
        <item h="1" x="18"/>
        <item h="1" x="136"/>
        <item h="1" x="19"/>
        <item h="1" x="183"/>
        <item t="default"/>
      </items>
    </pivotField>
    <pivotField showAll="0">
      <items count="71">
        <item x="61"/>
        <item x="6"/>
        <item x="17"/>
        <item x="59"/>
        <item x="21"/>
        <item x="19"/>
        <item x="5"/>
        <item x="12"/>
        <item x="9"/>
        <item x="30"/>
        <item x="7"/>
        <item x="3"/>
        <item x="2"/>
        <item x="22"/>
        <item x="39"/>
        <item x="18"/>
        <item x="20"/>
        <item x="15"/>
        <item x="49"/>
        <item x="14"/>
        <item x="25"/>
        <item x="42"/>
        <item x="36"/>
        <item x="46"/>
        <item x="31"/>
        <item x="11"/>
        <item x="47"/>
        <item x="55"/>
        <item x="37"/>
        <item x="60"/>
        <item x="27"/>
        <item x="8"/>
        <item x="54"/>
        <item x="24"/>
        <item x="50"/>
        <item x="29"/>
        <item x="68"/>
        <item x="16"/>
        <item x="38"/>
        <item x="63"/>
        <item x="62"/>
        <item x="45"/>
        <item x="52"/>
        <item x="1"/>
        <item x="13"/>
        <item x="10"/>
        <item x="33"/>
        <item x="26"/>
        <item x="53"/>
        <item x="57"/>
        <item x="4"/>
        <item x="32"/>
        <item x="56"/>
        <item x="66"/>
        <item x="58"/>
        <item x="23"/>
        <item x="41"/>
        <item x="64"/>
        <item x="43"/>
        <item x="51"/>
        <item x="69"/>
        <item x="0"/>
        <item x="35"/>
        <item x="65"/>
        <item x="28"/>
        <item x="40"/>
        <item x="44"/>
        <item x="34"/>
        <item x="67"/>
        <item x="48"/>
        <item t="default"/>
      </items>
    </pivotField>
    <pivotField showAll="0"/>
    <pivotField showAll="0"/>
    <pivotField showAll="0"/>
    <pivotField showAll="0"/>
    <pivotField showAll="0"/>
    <pivotField showAll="0"/>
    <pivotField showAll="0"/>
    <pivotField numFmtId="164" showAll="0"/>
    <pivotField showAll="0"/>
    <pivotField showAll="0">
      <items count="19">
        <item h="1" x="7"/>
        <item h="1" x="3"/>
        <item h="1" x="15"/>
        <item h="1" x="17"/>
        <item h="1" x="11"/>
        <item h="1" x="9"/>
        <item h="1" x="0"/>
        <item h="1" x="1"/>
        <item h="1" x="16"/>
        <item h="1" x="2"/>
        <item h="1" x="10"/>
        <item h="1" x="13"/>
        <item h="1" x="12"/>
        <item h="1" x="4"/>
        <item h="1" x="14"/>
        <item x="8"/>
        <item h="1" x="5"/>
        <item h="1" x="6"/>
        <item t="default"/>
      </items>
    </pivotField>
    <pivotField showAll="0"/>
    <pivotField numFmtId="164" showAll="0"/>
    <pivotField showAll="0"/>
    <pivotField showAll="0">
      <items count="8">
        <item x="2"/>
        <item x="0"/>
        <item x="5"/>
        <item x="3"/>
        <item x="1"/>
        <item x="4"/>
        <item x="6"/>
        <item t="default"/>
      </items>
    </pivotField>
    <pivotField numFmtId="164" showAll="0"/>
    <pivotField axis="axisRow" numFmtId="9" showAll="0">
      <items count="60">
        <item x="52"/>
        <item x="31"/>
        <item x="3"/>
        <item x="18"/>
        <item x="38"/>
        <item x="32"/>
        <item x="33"/>
        <item x="43"/>
        <item x="56"/>
        <item x="15"/>
        <item x="49"/>
        <item x="39"/>
        <item x="40"/>
        <item x="24"/>
        <item x="44"/>
        <item x="0"/>
        <item x="2"/>
        <item x="42"/>
        <item x="16"/>
        <item x="21"/>
        <item x="9"/>
        <item x="34"/>
        <item x="11"/>
        <item x="17"/>
        <item x="20"/>
        <item x="45"/>
        <item x="29"/>
        <item x="19"/>
        <item x="53"/>
        <item x="54"/>
        <item x="23"/>
        <item x="58"/>
        <item x="25"/>
        <item x="4"/>
        <item x="48"/>
        <item x="36"/>
        <item x="30"/>
        <item x="7"/>
        <item x="10"/>
        <item x="57"/>
        <item x="26"/>
        <item x="41"/>
        <item x="27"/>
        <item x="5"/>
        <item x="28"/>
        <item x="51"/>
        <item x="8"/>
        <item x="35"/>
        <item x="1"/>
        <item x="55"/>
        <item x="50"/>
        <item x="22"/>
        <item x="6"/>
        <item x="46"/>
        <item x="14"/>
        <item x="13"/>
        <item x="37"/>
        <item x="47"/>
        <item x="12"/>
        <item t="default"/>
      </items>
    </pivotField>
    <pivotField dataField="1" showAll="0">
      <items count="341">
        <item x="319"/>
        <item x="338"/>
        <item x="336"/>
        <item x="333"/>
        <item x="320"/>
        <item x="339"/>
        <item x="202"/>
        <item x="330"/>
        <item x="337"/>
        <item x="303"/>
        <item x="314"/>
        <item x="237"/>
        <item x="306"/>
        <item x="175"/>
        <item x="318"/>
        <item x="126"/>
        <item x="263"/>
        <item x="152"/>
        <item x="111"/>
        <item x="76"/>
        <item x="312"/>
        <item x="140"/>
        <item x="332"/>
        <item x="327"/>
        <item x="335"/>
        <item x="334"/>
        <item x="299"/>
        <item x="80"/>
        <item x="291"/>
        <item x="250"/>
        <item x="226"/>
        <item x="322"/>
        <item x="323"/>
        <item x="288"/>
        <item x="30"/>
        <item x="240"/>
        <item x="315"/>
        <item x="200"/>
        <item x="309"/>
        <item x="313"/>
        <item x="308"/>
        <item x="195"/>
        <item x="252"/>
        <item x="179"/>
        <item x="8"/>
        <item x="19"/>
        <item x="85"/>
        <item x="266"/>
        <item x="177"/>
        <item x="47"/>
        <item x="280"/>
        <item x="301"/>
        <item x="11"/>
        <item x="260"/>
        <item x="298"/>
        <item x="31"/>
        <item x="103"/>
        <item x="56"/>
        <item x="258"/>
        <item x="307"/>
        <item x="40"/>
        <item x="217"/>
        <item x="293"/>
        <item x="142"/>
        <item x="243"/>
        <item x="42"/>
        <item x="275"/>
        <item x="43"/>
        <item x="287"/>
        <item x="48"/>
        <item x="167"/>
        <item x="234"/>
        <item x="214"/>
        <item x="53"/>
        <item x="302"/>
        <item x="277"/>
        <item x="165"/>
        <item x="123"/>
        <item x="104"/>
        <item x="188"/>
        <item x="15"/>
        <item x="274"/>
        <item x="325"/>
        <item x="326"/>
        <item x="268"/>
        <item x="204"/>
        <item x="9"/>
        <item x="324"/>
        <item x="310"/>
        <item x="154"/>
        <item x="158"/>
        <item x="6"/>
        <item x="321"/>
        <item x="247"/>
        <item x="304"/>
        <item x="225"/>
        <item x="305"/>
        <item x="64"/>
        <item x="317"/>
        <item x="294"/>
        <item x="135"/>
        <item x="221"/>
        <item x="245"/>
        <item x="283"/>
        <item x="331"/>
        <item x="261"/>
        <item x="21"/>
        <item x="292"/>
        <item x="210"/>
        <item x="289"/>
        <item x="297"/>
        <item x="26"/>
        <item x="295"/>
        <item x="81"/>
        <item x="5"/>
        <item x="190"/>
        <item x="262"/>
        <item x="223"/>
        <item x="328"/>
        <item x="265"/>
        <item x="79"/>
        <item x="18"/>
        <item x="270"/>
        <item x="156"/>
        <item x="269"/>
        <item x="99"/>
        <item x="255"/>
        <item x="227"/>
        <item x="279"/>
        <item x="159"/>
        <item x="39"/>
        <item x="254"/>
        <item x="1"/>
        <item x="329"/>
        <item x="253"/>
        <item x="163"/>
        <item x="178"/>
        <item x="218"/>
        <item x="206"/>
        <item x="157"/>
        <item x="278"/>
        <item x="117"/>
        <item x="170"/>
        <item x="147"/>
        <item x="300"/>
        <item x="127"/>
        <item x="164"/>
        <item x="264"/>
        <item x="63"/>
        <item x="286"/>
        <item x="273"/>
        <item x="198"/>
        <item x="134"/>
        <item x="87"/>
        <item x="248"/>
        <item x="138"/>
        <item x="229"/>
        <item x="316"/>
        <item x="235"/>
        <item x="171"/>
        <item x="231"/>
        <item x="244"/>
        <item x="267"/>
        <item x="259"/>
        <item x="228"/>
        <item x="271"/>
        <item x="180"/>
        <item x="124"/>
        <item x="132"/>
        <item x="236"/>
        <item x="201"/>
        <item x="212"/>
        <item x="233"/>
        <item x="89"/>
        <item x="241"/>
        <item x="151"/>
        <item x="118"/>
        <item x="239"/>
        <item x="290"/>
        <item x="256"/>
        <item x="296"/>
        <item x="272"/>
        <item x="205"/>
        <item x="311"/>
        <item x="54"/>
        <item x="238"/>
        <item x="282"/>
        <item x="94"/>
        <item x="203"/>
        <item x="22"/>
        <item x="197"/>
        <item x="185"/>
        <item x="82"/>
        <item x="92"/>
        <item x="184"/>
        <item x="59"/>
        <item x="187"/>
        <item x="129"/>
        <item x="150"/>
        <item x="28"/>
        <item x="106"/>
        <item x="161"/>
        <item x="186"/>
        <item x="224"/>
        <item x="105"/>
        <item x="183"/>
        <item x="107"/>
        <item x="194"/>
        <item x="113"/>
        <item x="155"/>
        <item x="149"/>
        <item x="216"/>
        <item x="62"/>
        <item x="251"/>
        <item x="215"/>
        <item x="38"/>
        <item x="276"/>
        <item x="246"/>
        <item x="173"/>
        <item x="153"/>
        <item x="249"/>
        <item x="162"/>
        <item x="257"/>
        <item x="181"/>
        <item x="219"/>
        <item x="100"/>
        <item x="90"/>
        <item x="191"/>
        <item x="77"/>
        <item x="193"/>
        <item x="74"/>
        <item x="199"/>
        <item x="25"/>
        <item x="125"/>
        <item x="112"/>
        <item x="97"/>
        <item x="131"/>
        <item x="41"/>
        <item x="213"/>
        <item x="136"/>
        <item x="12"/>
        <item x="211"/>
        <item x="83"/>
        <item x="108"/>
        <item x="284"/>
        <item x="66"/>
        <item x="101"/>
        <item x="174"/>
        <item x="281"/>
        <item x="192"/>
        <item x="285"/>
        <item x="46"/>
        <item x="32"/>
        <item x="69"/>
        <item x="222"/>
        <item x="51"/>
        <item x="58"/>
        <item x="121"/>
        <item x="182"/>
        <item x="65"/>
        <item x="86"/>
        <item x="95"/>
        <item x="176"/>
        <item x="232"/>
        <item x="84"/>
        <item x="44"/>
        <item x="130"/>
        <item x="144"/>
        <item x="148"/>
        <item x="189"/>
        <item x="146"/>
        <item x="116"/>
        <item x="145"/>
        <item x="137"/>
        <item x="143"/>
        <item x="172"/>
        <item x="208"/>
        <item x="52"/>
        <item x="196"/>
        <item x="17"/>
        <item x="141"/>
        <item x="166"/>
        <item x="93"/>
        <item x="230"/>
        <item x="169"/>
        <item x="160"/>
        <item x="36"/>
        <item x="24"/>
        <item x="78"/>
        <item x="114"/>
        <item x="75"/>
        <item x="68"/>
        <item x="139"/>
        <item x="23"/>
        <item x="128"/>
        <item x="122"/>
        <item x="49"/>
        <item x="88"/>
        <item x="115"/>
        <item x="35"/>
        <item x="20"/>
        <item x="119"/>
        <item x="70"/>
        <item x="67"/>
        <item x="45"/>
        <item x="61"/>
        <item x="220"/>
        <item x="109"/>
        <item x="71"/>
        <item x="57"/>
        <item x="98"/>
        <item x="133"/>
        <item x="55"/>
        <item x="242"/>
        <item x="7"/>
        <item x="96"/>
        <item x="50"/>
        <item x="34"/>
        <item x="10"/>
        <item x="27"/>
        <item x="72"/>
        <item x="102"/>
        <item x="168"/>
        <item x="209"/>
        <item x="91"/>
        <item x="73"/>
        <item x="33"/>
        <item x="4"/>
        <item x="37"/>
        <item x="2"/>
        <item x="60"/>
        <item x="110"/>
        <item x="207"/>
        <item x="16"/>
        <item x="120"/>
        <item x="14"/>
        <item x="13"/>
        <item x="3"/>
        <item x="0"/>
        <item x="29"/>
        <item t="default"/>
      </items>
    </pivotField>
    <pivotField numFmtId="2" showAll="0"/>
  </pivotFields>
  <rowFields count="1">
    <field x="17"/>
  </rowFields>
  <rowItems count="2">
    <i>
      <x v="48"/>
    </i>
    <i t="grand">
      <x/>
    </i>
  </rowItems>
  <colItems count="1">
    <i/>
  </colItems>
  <dataFields count="1">
    <dataField name="Sum of Bulgaria 50% Units" fld="18" baseField="0" baseItem="0"/>
  </dataFields>
  <formats count="21">
    <format dxfId="3755">
      <pivotArea type="all" dataOnly="0" outline="0" fieldPosition="0"/>
    </format>
    <format dxfId="3754">
      <pivotArea outline="0" collapsedLevelsAreSubtotals="1" fieldPosition="0"/>
    </format>
    <format dxfId="3753">
      <pivotArea field="17" type="button" dataOnly="0" labelOnly="1" outline="0" axis="axisRow" fieldPosition="0"/>
    </format>
    <format dxfId="3752">
      <pivotArea dataOnly="0" labelOnly="1" fieldPosition="0">
        <references count="1">
          <reference field="17"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3751">
      <pivotArea dataOnly="0" labelOnly="1" fieldPosition="0">
        <references count="1">
          <reference field="17" count="9">
            <x v="50"/>
            <x v="51"/>
            <x v="52"/>
            <x v="53"/>
            <x v="54"/>
            <x v="55"/>
            <x v="56"/>
            <x v="57"/>
            <x v="58"/>
          </reference>
        </references>
      </pivotArea>
    </format>
    <format dxfId="3750">
      <pivotArea dataOnly="0" labelOnly="1" grandRow="1" outline="0" fieldPosition="0"/>
    </format>
    <format dxfId="3749">
      <pivotArea dataOnly="0" labelOnly="1" outline="0" axis="axisValues" fieldPosition="0"/>
    </format>
    <format dxfId="3748">
      <pivotArea type="all" dataOnly="0" outline="0" fieldPosition="0"/>
    </format>
    <format dxfId="3747">
      <pivotArea outline="0" collapsedLevelsAreSubtotals="1" fieldPosition="0"/>
    </format>
    <format dxfId="3746">
      <pivotArea field="17" type="button" dataOnly="0" labelOnly="1" outline="0" axis="axisRow" fieldPosition="0"/>
    </format>
    <format dxfId="3745">
      <pivotArea dataOnly="0" labelOnly="1" fieldPosition="0">
        <references count="1">
          <reference field="17"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3744">
      <pivotArea dataOnly="0" labelOnly="1" fieldPosition="0">
        <references count="1">
          <reference field="17" count="9">
            <x v="50"/>
            <x v="51"/>
            <x v="52"/>
            <x v="53"/>
            <x v="54"/>
            <x v="55"/>
            <x v="56"/>
            <x v="57"/>
            <x v="58"/>
          </reference>
        </references>
      </pivotArea>
    </format>
    <format dxfId="3743">
      <pivotArea dataOnly="0" labelOnly="1" grandRow="1" outline="0" fieldPosition="0"/>
    </format>
    <format dxfId="3742">
      <pivotArea dataOnly="0" labelOnly="1" outline="0" axis="axisValues" fieldPosition="0"/>
    </format>
    <format dxfId="3741">
      <pivotArea type="all" dataOnly="0" outline="0" fieldPosition="0"/>
    </format>
    <format dxfId="3740">
      <pivotArea outline="0" collapsedLevelsAreSubtotals="1" fieldPosition="0"/>
    </format>
    <format dxfId="3739">
      <pivotArea field="17" type="button" dataOnly="0" labelOnly="1" outline="0" axis="axisRow" fieldPosition="0"/>
    </format>
    <format dxfId="3738">
      <pivotArea dataOnly="0" labelOnly="1" fieldPosition="0">
        <references count="1">
          <reference field="17"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3737">
      <pivotArea dataOnly="0" labelOnly="1" fieldPosition="0">
        <references count="1">
          <reference field="17" count="9">
            <x v="50"/>
            <x v="51"/>
            <x v="52"/>
            <x v="53"/>
            <x v="54"/>
            <x v="55"/>
            <x v="56"/>
            <x v="57"/>
            <x v="58"/>
          </reference>
        </references>
      </pivotArea>
    </format>
    <format dxfId="3736">
      <pivotArea dataOnly="0" labelOnly="1" grandRow="1" outline="0" fieldPosition="0"/>
    </format>
    <format dxfId="3735">
      <pivotArea dataOnly="0" labelOnly="1" outline="0" axis="axisValues" fieldPosition="0"/>
    </format>
  </formats>
  <chartFormats count="2">
    <chartFormat chart="1"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8110A26-8153-834A-8873-57EA08971436}" name="PivotTable1"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A3:B30" firstHeaderRow="1" firstDataRow="1" firstDataCol="1"/>
  <pivotFields count="20">
    <pivotField showAll="0">
      <items count="277">
        <item x="12"/>
        <item h="1" x="5"/>
        <item h="1" x="207"/>
        <item h="1" x="165"/>
        <item h="1" x="140"/>
        <item h="1" x="253"/>
        <item h="1" x="259"/>
        <item h="1" x="169"/>
        <item h="1" x="84"/>
        <item h="1" x="124"/>
        <item h="1" x="150"/>
        <item h="1" x="141"/>
        <item h="1" x="232"/>
        <item h="1" x="257"/>
        <item h="1" x="221"/>
        <item h="1" x="130"/>
        <item h="1" x="87"/>
        <item h="1" x="52"/>
        <item h="1" x="247"/>
        <item h="1" x="145"/>
        <item h="1" x="47"/>
        <item h="1" x="199"/>
        <item h="1" x="13"/>
        <item h="1" x="195"/>
        <item h="1" x="91"/>
        <item h="1" x="86"/>
        <item h="1" x="17"/>
        <item h="1" x="71"/>
        <item h="1" x="230"/>
        <item h="1" x="138"/>
        <item h="1" x="114"/>
        <item h="1" x="20"/>
        <item h="1" x="60"/>
        <item h="1" x="93"/>
        <item h="1" x="72"/>
        <item h="1" x="187"/>
        <item h="1" x="161"/>
        <item h="1" x="151"/>
        <item h="1" x="166"/>
        <item h="1" x="275"/>
        <item h="1" x="249"/>
        <item h="1" x="250"/>
        <item h="1" x="266"/>
        <item h="1" x="252"/>
        <item h="1" x="58"/>
        <item h="1" x="146"/>
        <item h="1" x="236"/>
        <item h="1" x="6"/>
        <item h="1" x="188"/>
        <item h="1" x="234"/>
        <item h="1" x="235"/>
        <item h="1" x="216"/>
        <item h="1" x="70"/>
        <item h="1" x="50"/>
        <item h="1" x="77"/>
        <item h="1" x="2"/>
        <item h="1" x="208"/>
        <item h="1" x="51"/>
        <item h="1" x="204"/>
        <item h="1" x="137"/>
        <item h="1" x="157"/>
        <item h="1" x="240"/>
        <item h="1" x="229"/>
        <item h="1" x="254"/>
        <item h="1" x="35"/>
        <item h="1" x="9"/>
        <item h="1" x="117"/>
        <item h="1" x="193"/>
        <item h="1" x="156"/>
        <item h="1" x="180"/>
        <item h="1" x="101"/>
        <item h="1" x="67"/>
        <item h="1" x="153"/>
        <item h="1" x="92"/>
        <item h="1" x="179"/>
        <item h="1" x="142"/>
        <item h="1" x="105"/>
        <item h="1" x="196"/>
        <item h="1" x="189"/>
        <item h="1" x="241"/>
        <item h="1" x="123"/>
        <item h="1" x="215"/>
        <item h="1" x="3"/>
        <item h="1" x="118"/>
        <item h="1" x="263"/>
        <item h="1" x="1"/>
        <item h="1" x="45"/>
        <item h="1" x="69"/>
        <item h="1" x="244"/>
        <item h="1" x="181"/>
        <item h="1" x="135"/>
        <item h="1" x="168"/>
        <item h="1" x="21"/>
        <item h="1" x="190"/>
        <item h="1" x="15"/>
        <item h="1" x="95"/>
        <item h="1" x="36"/>
        <item h="1" x="224"/>
        <item h="1" x="106"/>
        <item h="1" x="192"/>
        <item h="1" x="90"/>
        <item h="1" x="170"/>
        <item h="1" x="108"/>
        <item h="1" x="85"/>
        <item h="1" x="184"/>
        <item h="1" x="109"/>
        <item h="1" x="272"/>
        <item h="1" x="134"/>
        <item h="1" x="197"/>
        <item h="1" x="218"/>
        <item h="1" x="176"/>
        <item h="1" x="231"/>
        <item h="1" x="112"/>
        <item h="1" x="4"/>
        <item h="1" x="239"/>
        <item h="1" x="178"/>
        <item h="1" x="163"/>
        <item h="1" x="49"/>
        <item h="1" x="115"/>
        <item h="1" x="271"/>
        <item h="1" x="38"/>
        <item h="1" x="61"/>
        <item h="1" x="39"/>
        <item h="1" x="144"/>
        <item h="1" x="147"/>
        <item h="1" x="131"/>
        <item h="1" x="119"/>
        <item h="1" x="220"/>
        <item h="1" x="225"/>
        <item h="1" x="201"/>
        <item h="1" x="25"/>
        <item h="1" x="128"/>
        <item h="1" x="32"/>
        <item h="1" x="175"/>
        <item h="1" x="274"/>
        <item h="1" x="56"/>
        <item h="1" x="30"/>
        <item h="1" x="149"/>
        <item h="1" x="68"/>
        <item h="1" x="267"/>
        <item h="1" x="167"/>
        <item h="1" x="98"/>
        <item h="1" x="209"/>
        <item h="1" x="226"/>
        <item h="1" x="222"/>
        <item h="1" x="243"/>
        <item h="1" x="262"/>
        <item h="1" x="270"/>
        <item h="1" x="16"/>
        <item h="1" x="256"/>
        <item h="1" x="89"/>
        <item h="1" x="177"/>
        <item h="1" x="121"/>
        <item h="1" x="76"/>
        <item h="1" x="113"/>
        <item h="1" x="223"/>
        <item h="1" x="164"/>
        <item h="1" x="31"/>
        <item h="1" x="0"/>
        <item h="1" x="62"/>
        <item h="1" x="132"/>
        <item h="1" x="251"/>
        <item h="1" x="74"/>
        <item h="1" x="205"/>
        <item h="1" x="159"/>
        <item h="1" x="172"/>
        <item h="1" x="255"/>
        <item h="1" x="173"/>
        <item h="1" x="210"/>
        <item h="1" x="111"/>
        <item h="1" x="127"/>
        <item h="1" x="110"/>
        <item h="1" x="129"/>
        <item h="1" x="182"/>
        <item h="1" x="198"/>
        <item h="1" x="73"/>
        <item h="1" x="126"/>
        <item h="1" x="202"/>
        <item h="1" x="227"/>
        <item h="1" x="48"/>
        <item h="1" x="214"/>
        <item h="1" x="88"/>
        <item h="1" x="78"/>
        <item h="1" x="83"/>
        <item h="1" x="233"/>
        <item h="1" x="186"/>
        <item h="1" x="143"/>
        <item h="1" x="29"/>
        <item h="1" x="265"/>
        <item h="1" x="10"/>
        <item h="1" x="219"/>
        <item h="1" x="158"/>
        <item h="1" x="64"/>
        <item h="1" x="260"/>
        <item h="1" x="22"/>
        <item h="1" x="23"/>
        <item h="1" x="261"/>
        <item h="1" x="139"/>
        <item h="1" x="116"/>
        <item h="1" x="258"/>
        <item h="1" x="155"/>
        <item h="1" x="24"/>
        <item h="1" x="41"/>
        <item h="1" x="120"/>
        <item h="1" x="237"/>
        <item h="1" x="82"/>
        <item h="1" x="206"/>
        <item h="1" x="100"/>
        <item h="1" x="217"/>
        <item h="1" x="37"/>
        <item h="1" x="154"/>
        <item h="1" x="238"/>
        <item h="1" x="191"/>
        <item h="1" x="185"/>
        <item h="1" x="148"/>
        <item h="1" x="28"/>
        <item h="1" x="55"/>
        <item h="1" x="213"/>
        <item h="1" x="125"/>
        <item h="1" x="103"/>
        <item h="1" x="11"/>
        <item h="1" x="194"/>
        <item h="1" x="94"/>
        <item h="1" x="264"/>
        <item h="1" x="63"/>
        <item h="1" x="107"/>
        <item h="1" x="211"/>
        <item h="1" x="33"/>
        <item h="1" x="228"/>
        <item h="1" x="245"/>
        <item h="1" x="8"/>
        <item h="1" x="42"/>
        <item h="1" x="122"/>
        <item h="1" x="43"/>
        <item h="1" x="66"/>
        <item h="1" x="212"/>
        <item h="1" x="203"/>
        <item h="1" x="27"/>
        <item h="1" x="104"/>
        <item h="1" x="152"/>
        <item h="1" x="200"/>
        <item h="1" x="65"/>
        <item h="1" x="57"/>
        <item h="1" x="174"/>
        <item h="1" x="268"/>
        <item h="1" x="44"/>
        <item h="1" x="133"/>
        <item h="1" x="97"/>
        <item h="1" x="171"/>
        <item h="1" x="79"/>
        <item h="1" x="162"/>
        <item h="1" x="46"/>
        <item h="1" x="96"/>
        <item h="1" x="34"/>
        <item h="1" x="248"/>
        <item h="1" x="242"/>
        <item h="1" x="246"/>
        <item h="1" x="40"/>
        <item h="1" x="160"/>
        <item h="1" x="102"/>
        <item h="1" x="59"/>
        <item h="1" x="14"/>
        <item h="1" x="7"/>
        <item h="1" x="26"/>
        <item h="1" x="80"/>
        <item h="1" x="54"/>
        <item h="1" x="75"/>
        <item h="1" x="99"/>
        <item h="1" x="269"/>
        <item h="1" x="53"/>
        <item h="1" x="81"/>
        <item h="1" x="273"/>
        <item h="1" x="18"/>
        <item h="1" x="136"/>
        <item h="1" x="19"/>
        <item h="1" x="183"/>
        <item t="default"/>
      </items>
    </pivotField>
    <pivotField showAll="0">
      <items count="71">
        <item x="61"/>
        <item x="6"/>
        <item x="17"/>
        <item x="59"/>
        <item x="21"/>
        <item x="19"/>
        <item x="5"/>
        <item x="12"/>
        <item x="9"/>
        <item x="30"/>
        <item x="7"/>
        <item x="3"/>
        <item x="2"/>
        <item x="22"/>
        <item x="39"/>
        <item x="18"/>
        <item x="20"/>
        <item x="15"/>
        <item x="49"/>
        <item x="14"/>
        <item x="25"/>
        <item x="42"/>
        <item x="36"/>
        <item x="46"/>
        <item x="31"/>
        <item x="11"/>
        <item x="47"/>
        <item x="55"/>
        <item x="37"/>
        <item x="60"/>
        <item x="27"/>
        <item x="8"/>
        <item x="54"/>
        <item x="24"/>
        <item x="50"/>
        <item x="29"/>
        <item x="68"/>
        <item x="16"/>
        <item x="38"/>
        <item x="63"/>
        <item x="62"/>
        <item x="45"/>
        <item x="52"/>
        <item x="1"/>
        <item x="13"/>
        <item x="10"/>
        <item x="33"/>
        <item x="26"/>
        <item x="53"/>
        <item x="57"/>
        <item x="4"/>
        <item x="32"/>
        <item x="56"/>
        <item x="66"/>
        <item x="58"/>
        <item x="23"/>
        <item x="41"/>
        <item x="64"/>
        <item x="43"/>
        <item x="51"/>
        <item x="69"/>
        <item x="0"/>
        <item x="35"/>
        <item x="65"/>
        <item x="28"/>
        <item x="40"/>
        <item x="44"/>
        <item x="34"/>
        <item x="67"/>
        <item x="48"/>
        <item t="default"/>
      </items>
    </pivotField>
    <pivotField showAll="0"/>
    <pivotField showAll="0"/>
    <pivotField showAll="0"/>
    <pivotField showAll="0"/>
    <pivotField axis="axisRow" showAll="0">
      <items count="79">
        <item x="69"/>
        <item x="67"/>
        <item x="65"/>
        <item x="28"/>
        <item x="19"/>
        <item x="36"/>
        <item x="57"/>
        <item x="4"/>
        <item x="15"/>
        <item x="27"/>
        <item x="72"/>
        <item x="7"/>
        <item x="0"/>
        <item x="21"/>
        <item x="76"/>
        <item x="9"/>
        <item x="24"/>
        <item x="49"/>
        <item x="22"/>
        <item x="48"/>
        <item x="42"/>
        <item x="62"/>
        <item x="51"/>
        <item x="56"/>
        <item x="47"/>
        <item x="38"/>
        <item x="43"/>
        <item x="71"/>
        <item x="34"/>
        <item x="14"/>
        <item x="53"/>
        <item x="63"/>
        <item x="61"/>
        <item x="8"/>
        <item x="77"/>
        <item x="52"/>
        <item x="33"/>
        <item x="44"/>
        <item x="58"/>
        <item x="66"/>
        <item x="55"/>
        <item x="74"/>
        <item x="25"/>
        <item x="10"/>
        <item x="41"/>
        <item x="39"/>
        <item x="73"/>
        <item x="20"/>
        <item x="75"/>
        <item x="37"/>
        <item x="45"/>
        <item x="54"/>
        <item x="70"/>
        <item x="46"/>
        <item x="3"/>
        <item x="13"/>
        <item x="64"/>
        <item x="11"/>
        <item x="59"/>
        <item x="68"/>
        <item x="5"/>
        <item x="16"/>
        <item x="2"/>
        <item x="30"/>
        <item x="26"/>
        <item x="40"/>
        <item x="18"/>
        <item x="17"/>
        <item x="60"/>
        <item x="31"/>
        <item x="29"/>
        <item x="32"/>
        <item x="6"/>
        <item x="12"/>
        <item x="23"/>
        <item x="35"/>
        <item x="1"/>
        <item x="50"/>
        <item t="default"/>
      </items>
    </pivotField>
    <pivotField dataField="1" showAll="0">
      <items count="342">
        <item x="234"/>
        <item x="122"/>
        <item x="114"/>
        <item x="269"/>
        <item x="183"/>
        <item x="2"/>
        <item x="212"/>
        <item x="120"/>
        <item x="258"/>
        <item x="244"/>
        <item x="279"/>
        <item x="13"/>
        <item x="117"/>
        <item x="171"/>
        <item x="340"/>
        <item x="216"/>
        <item x="236"/>
        <item x="273"/>
        <item x="139"/>
        <item x="14"/>
        <item x="281"/>
        <item x="191"/>
        <item x="20"/>
        <item x="163"/>
        <item x="148"/>
        <item x="225"/>
        <item x="287"/>
        <item x="211"/>
        <item x="37"/>
        <item x="136"/>
        <item x="277"/>
        <item x="138"/>
        <item x="329"/>
        <item x="130"/>
        <item x="110"/>
        <item x="106"/>
        <item x="45"/>
        <item x="209"/>
        <item x="141"/>
        <item x="21"/>
        <item x="178"/>
        <item x="98"/>
        <item x="180"/>
        <item x="134"/>
        <item x="157"/>
        <item x="100"/>
        <item x="129"/>
        <item x="29"/>
        <item x="131"/>
        <item x="199"/>
        <item x="299"/>
        <item x="146"/>
        <item x="128"/>
        <item x="68"/>
        <item x="41"/>
        <item x="222"/>
        <item x="92"/>
        <item x="95"/>
        <item x="266"/>
        <item x="208"/>
        <item x="18"/>
        <item x="89"/>
        <item x="108"/>
        <item x="144"/>
        <item x="331"/>
        <item x="235"/>
        <item x="189"/>
        <item x="147"/>
        <item x="311"/>
        <item x="170"/>
        <item x="201"/>
        <item x="158"/>
        <item x="336"/>
        <item x="337"/>
        <item x="166"/>
        <item x="192"/>
        <item x="94"/>
        <item x="54"/>
        <item x="304"/>
        <item x="224"/>
        <item x="291"/>
        <item x="335"/>
        <item x="327"/>
        <item x="62"/>
        <item x="280"/>
        <item x="86"/>
        <item x="259"/>
        <item x="74"/>
        <item x="214"/>
        <item x="78"/>
        <item x="210"/>
        <item x="55"/>
        <item x="322"/>
        <item x="0"/>
        <item x="226"/>
        <item x="182"/>
        <item x="69"/>
        <item x="293"/>
        <item x="155"/>
        <item x="263"/>
        <item x="26"/>
        <item x="72"/>
        <item x="323"/>
        <item x="60"/>
        <item x="38"/>
        <item x="124"/>
        <item x="275"/>
        <item x="142"/>
        <item x="91"/>
        <item x="44"/>
        <item x="245"/>
        <item x="268"/>
        <item x="274"/>
        <item x="33"/>
        <item x="30"/>
        <item x="40"/>
        <item x="135"/>
        <item x="270"/>
        <item x="161"/>
        <item x="303"/>
        <item x="99"/>
        <item x="77"/>
        <item x="87"/>
        <item x="90"/>
        <item x="284"/>
        <item x="205"/>
        <item x="241"/>
        <item x="289"/>
        <item x="310"/>
        <item x="339"/>
        <item x="67"/>
        <item x="190"/>
        <item x="256"/>
        <item x="12"/>
        <item x="4"/>
        <item x="203"/>
        <item x="112"/>
        <item x="237"/>
        <item x="242"/>
        <item x="219"/>
        <item x="283"/>
        <item x="65"/>
        <item x="46"/>
        <item x="24"/>
        <item x="102"/>
        <item x="168"/>
        <item x="105"/>
        <item x="70"/>
        <item x="272"/>
        <item x="177"/>
        <item x="187"/>
        <item x="39"/>
        <item x="82"/>
        <item x="25"/>
        <item x="217"/>
        <item x="107"/>
        <item x="318"/>
        <item x="282"/>
        <item x="153"/>
        <item x="301"/>
        <item x="330"/>
        <item x="174"/>
        <item x="312"/>
        <item x="295"/>
        <item x="297"/>
        <item x="233"/>
        <item x="286"/>
        <item x="315"/>
        <item x="249"/>
        <item x="159"/>
        <item x="156"/>
        <item x="179"/>
        <item x="252"/>
        <item x="113"/>
        <item x="276"/>
        <item x="145"/>
        <item x="261"/>
        <item x="296"/>
        <item x="16"/>
        <item x="271"/>
        <item x="58"/>
        <item x="32"/>
        <item x="254"/>
        <item x="173"/>
        <item x="103"/>
        <item x="123"/>
        <item x="137"/>
        <item x="176"/>
        <item x="8"/>
        <item x="73"/>
        <item x="195"/>
        <item x="307"/>
        <item x="167"/>
        <item x="278"/>
        <item x="165"/>
        <item x="314"/>
        <item x="294"/>
        <item x="288"/>
        <item x="109"/>
        <item x="10"/>
        <item x="257"/>
        <item x="22"/>
        <item x="97"/>
        <item x="53"/>
        <item x="333"/>
        <item x="6"/>
        <item x="149"/>
        <item x="19"/>
        <item x="126"/>
        <item x="160"/>
        <item x="213"/>
        <item x="64"/>
        <item x="253"/>
        <item x="264"/>
        <item x="250"/>
        <item x="17"/>
        <item x="7"/>
        <item x="328"/>
        <item x="308"/>
        <item x="316"/>
        <item x="35"/>
        <item x="227"/>
        <item x="169"/>
        <item x="132"/>
        <item x="59"/>
        <item x="63"/>
        <item x="320"/>
        <item x="9"/>
        <item x="115"/>
        <item x="247"/>
        <item x="302"/>
        <item x="61"/>
        <item x="34"/>
        <item x="185"/>
        <item x="262"/>
        <item x="184"/>
        <item x="246"/>
        <item x="11"/>
        <item x="220"/>
        <item x="3"/>
        <item x="143"/>
        <item x="15"/>
        <item x="66"/>
        <item x="215"/>
        <item x="88"/>
        <item x="71"/>
        <item x="57"/>
        <item x="255"/>
        <item x="326"/>
        <item x="305"/>
        <item x="140"/>
        <item x="181"/>
        <item x="260"/>
        <item x="229"/>
        <item x="188"/>
        <item x="83"/>
        <item x="96"/>
        <item x="116"/>
        <item x="51"/>
        <item x="193"/>
        <item x="119"/>
        <item x="5"/>
        <item x="42"/>
        <item x="285"/>
        <item x="338"/>
        <item x="1"/>
        <item x="79"/>
        <item x="93"/>
        <item x="239"/>
        <item x="36"/>
        <item x="204"/>
        <item x="164"/>
        <item x="81"/>
        <item x="52"/>
        <item x="101"/>
        <item x="186"/>
        <item x="232"/>
        <item x="50"/>
        <item x="121"/>
        <item x="49"/>
        <item x="251"/>
        <item x="243"/>
        <item x="133"/>
        <item x="230"/>
        <item x="317"/>
        <item x="324"/>
        <item x="85"/>
        <item x="172"/>
        <item x="196"/>
        <item x="321"/>
        <item x="309"/>
        <item x="238"/>
        <item x="228"/>
        <item x="267"/>
        <item x="80"/>
        <item x="150"/>
        <item x="23"/>
        <item x="162"/>
        <item x="194"/>
        <item x="84"/>
        <item x="175"/>
        <item x="306"/>
        <item x="31"/>
        <item x="28"/>
        <item x="154"/>
        <item x="218"/>
        <item x="152"/>
        <item x="118"/>
        <item x="151"/>
        <item x="334"/>
        <item x="27"/>
        <item x="221"/>
        <item x="240"/>
        <item x="43"/>
        <item x="265"/>
        <item x="319"/>
        <item x="127"/>
        <item x="125"/>
        <item x="111"/>
        <item x="300"/>
        <item x="56"/>
        <item x="47"/>
        <item x="197"/>
        <item x="75"/>
        <item x="231"/>
        <item x="206"/>
        <item x="104"/>
        <item x="48"/>
        <item x="332"/>
        <item x="290"/>
        <item x="223"/>
        <item x="313"/>
        <item x="298"/>
        <item x="202"/>
        <item x="325"/>
        <item x="200"/>
        <item x="76"/>
        <item x="198"/>
        <item x="207"/>
        <item x="248"/>
        <item x="292"/>
        <item t="default"/>
      </items>
    </pivotField>
    <pivotField showAll="0">
      <items count="71">
        <item x="0"/>
        <item x="59"/>
        <item x="7"/>
        <item x="49"/>
        <item x="69"/>
        <item x="21"/>
        <item x="2"/>
        <item x="30"/>
        <item x="6"/>
        <item x="52"/>
        <item x="22"/>
        <item x="43"/>
        <item x="15"/>
        <item x="3"/>
        <item x="23"/>
        <item x="38"/>
        <item x="54"/>
        <item x="24"/>
        <item x="29"/>
        <item x="68"/>
        <item x="16"/>
        <item x="50"/>
        <item x="61"/>
        <item x="32"/>
        <item x="10"/>
        <item x="4"/>
        <item x="1"/>
        <item x="9"/>
        <item x="20"/>
        <item x="51"/>
        <item x="39"/>
        <item x="19"/>
        <item x="17"/>
        <item x="33"/>
        <item x="64"/>
        <item x="53"/>
        <item x="5"/>
        <item x="57"/>
        <item x="13"/>
        <item x="12"/>
        <item x="41"/>
        <item x="26"/>
        <item x="56"/>
        <item x="66"/>
        <item x="58"/>
        <item x="63"/>
        <item x="45"/>
        <item x="62"/>
        <item x="28"/>
        <item x="40"/>
        <item x="35"/>
        <item x="65"/>
        <item x="11"/>
        <item x="37"/>
        <item x="27"/>
        <item x="55"/>
        <item x="8"/>
        <item x="47"/>
        <item x="60"/>
        <item x="31"/>
        <item x="18"/>
        <item x="36"/>
        <item x="25"/>
        <item x="42"/>
        <item x="14"/>
        <item x="46"/>
        <item x="67"/>
        <item x="34"/>
        <item x="48"/>
        <item x="44"/>
        <item t="default"/>
      </items>
    </pivotField>
    <pivotField numFmtId="164" showAll="0"/>
    <pivotField showAll="0"/>
    <pivotField showAll="0">
      <items count="19">
        <item h="1" x="7"/>
        <item h="1" x="3"/>
        <item h="1" x="15"/>
        <item h="1" x="17"/>
        <item h="1" x="11"/>
        <item h="1" x="9"/>
        <item h="1" x="0"/>
        <item h="1" x="1"/>
        <item h="1" x="16"/>
        <item h="1" x="2"/>
        <item h="1" x="10"/>
        <item h="1" x="13"/>
        <item h="1" x="12"/>
        <item h="1" x="4"/>
        <item h="1" x="14"/>
        <item x="8"/>
        <item h="1" x="5"/>
        <item h="1" x="6"/>
        <item t="default"/>
      </items>
    </pivotField>
    <pivotField showAll="0"/>
    <pivotField numFmtId="164" showAll="0"/>
    <pivotField showAll="0"/>
    <pivotField showAll="0">
      <items count="8">
        <item x="2"/>
        <item x="0"/>
        <item x="5"/>
        <item x="3"/>
        <item x="1"/>
        <item x="4"/>
        <item x="6"/>
        <item t="default"/>
      </items>
    </pivotField>
    <pivotField numFmtId="164" showAll="0"/>
    <pivotField numFmtId="9" showAll="0"/>
    <pivotField showAll="0"/>
    <pivotField numFmtId="2" showAll="0"/>
  </pivotFields>
  <rowFields count="1">
    <field x="6"/>
  </rowFields>
  <rowItems count="27">
    <i>
      <x/>
    </i>
    <i>
      <x v="4"/>
    </i>
    <i>
      <x v="6"/>
    </i>
    <i>
      <x v="9"/>
    </i>
    <i>
      <x v="11"/>
    </i>
    <i>
      <x v="14"/>
    </i>
    <i>
      <x v="22"/>
    </i>
    <i>
      <x v="26"/>
    </i>
    <i>
      <x v="28"/>
    </i>
    <i>
      <x v="29"/>
    </i>
    <i>
      <x v="32"/>
    </i>
    <i>
      <x v="33"/>
    </i>
    <i>
      <x v="34"/>
    </i>
    <i>
      <x v="35"/>
    </i>
    <i>
      <x v="37"/>
    </i>
    <i>
      <x v="44"/>
    </i>
    <i>
      <x v="47"/>
    </i>
    <i>
      <x v="55"/>
    </i>
    <i>
      <x v="61"/>
    </i>
    <i>
      <x v="62"/>
    </i>
    <i>
      <x v="65"/>
    </i>
    <i>
      <x v="67"/>
    </i>
    <i>
      <x v="68"/>
    </i>
    <i>
      <x v="73"/>
    </i>
    <i>
      <x v="75"/>
    </i>
    <i>
      <x v="77"/>
    </i>
    <i t="grand">
      <x/>
    </i>
  </rowItems>
  <colItems count="1">
    <i/>
  </colItems>
  <dataFields count="1">
    <dataField name="Sum of FCC" fld="7" baseField="0" baseItem="0"/>
  </dataFields>
  <formats count="21">
    <format dxfId="3734">
      <pivotArea type="all" dataOnly="0" outline="0" fieldPosition="0"/>
    </format>
    <format dxfId="3733">
      <pivotArea outline="0" collapsedLevelsAreSubtotals="1" fieldPosition="0"/>
    </format>
    <format dxfId="3732">
      <pivotArea field="6" type="button" dataOnly="0" labelOnly="1" outline="0" axis="axisRow" fieldPosition="0"/>
    </format>
    <format dxfId="3731">
      <pivotArea dataOnly="0" labelOnly="1" fieldPosition="0">
        <references count="1">
          <reference field="6"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3730">
      <pivotArea dataOnly="0" labelOnly="1" fieldPosition="0">
        <references count="1">
          <reference field="6" count="28">
            <x v="50"/>
            <x v="51"/>
            <x v="52"/>
            <x v="53"/>
            <x v="54"/>
            <x v="55"/>
            <x v="56"/>
            <x v="57"/>
            <x v="58"/>
            <x v="59"/>
            <x v="60"/>
            <x v="61"/>
            <x v="62"/>
            <x v="63"/>
            <x v="64"/>
            <x v="65"/>
            <x v="66"/>
            <x v="67"/>
            <x v="68"/>
            <x v="69"/>
            <x v="70"/>
            <x v="71"/>
            <x v="72"/>
            <x v="73"/>
            <x v="74"/>
            <x v="75"/>
            <x v="76"/>
            <x v="77"/>
          </reference>
        </references>
      </pivotArea>
    </format>
    <format dxfId="3729">
      <pivotArea dataOnly="0" labelOnly="1" grandRow="1" outline="0" fieldPosition="0"/>
    </format>
    <format dxfId="3728">
      <pivotArea dataOnly="0" labelOnly="1" outline="0" axis="axisValues" fieldPosition="0"/>
    </format>
    <format dxfId="3727">
      <pivotArea type="all" dataOnly="0" outline="0" fieldPosition="0"/>
    </format>
    <format dxfId="3726">
      <pivotArea outline="0" collapsedLevelsAreSubtotals="1" fieldPosition="0"/>
    </format>
    <format dxfId="3725">
      <pivotArea field="6" type="button" dataOnly="0" labelOnly="1" outline="0" axis="axisRow" fieldPosition="0"/>
    </format>
    <format dxfId="3724">
      <pivotArea dataOnly="0" labelOnly="1" fieldPosition="0">
        <references count="1">
          <reference field="6"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3723">
      <pivotArea dataOnly="0" labelOnly="1" fieldPosition="0">
        <references count="1">
          <reference field="6" count="28">
            <x v="50"/>
            <x v="51"/>
            <x v="52"/>
            <x v="53"/>
            <x v="54"/>
            <x v="55"/>
            <x v="56"/>
            <x v="57"/>
            <x v="58"/>
            <x v="59"/>
            <x v="60"/>
            <x v="61"/>
            <x v="62"/>
            <x v="63"/>
            <x v="64"/>
            <x v="65"/>
            <x v="66"/>
            <x v="67"/>
            <x v="68"/>
            <x v="69"/>
            <x v="70"/>
            <x v="71"/>
            <x v="72"/>
            <x v="73"/>
            <x v="74"/>
            <x v="75"/>
            <x v="76"/>
            <x v="77"/>
          </reference>
        </references>
      </pivotArea>
    </format>
    <format dxfId="3722">
      <pivotArea dataOnly="0" labelOnly="1" grandRow="1" outline="0" fieldPosition="0"/>
    </format>
    <format dxfId="3721">
      <pivotArea dataOnly="0" labelOnly="1" outline="0" axis="axisValues" fieldPosition="0"/>
    </format>
    <format dxfId="3720">
      <pivotArea type="all" dataOnly="0" outline="0" fieldPosition="0"/>
    </format>
    <format dxfId="3719">
      <pivotArea outline="0" collapsedLevelsAreSubtotals="1" fieldPosition="0"/>
    </format>
    <format dxfId="3718">
      <pivotArea field="6" type="button" dataOnly="0" labelOnly="1" outline="0" axis="axisRow" fieldPosition="0"/>
    </format>
    <format dxfId="3717">
      <pivotArea dataOnly="0" labelOnly="1" fieldPosition="0">
        <references count="1">
          <reference field="6"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3716">
      <pivotArea dataOnly="0" labelOnly="1" fieldPosition="0">
        <references count="1">
          <reference field="6" count="28">
            <x v="50"/>
            <x v="51"/>
            <x v="52"/>
            <x v="53"/>
            <x v="54"/>
            <x v="55"/>
            <x v="56"/>
            <x v="57"/>
            <x v="58"/>
            <x v="59"/>
            <x v="60"/>
            <x v="61"/>
            <x v="62"/>
            <x v="63"/>
            <x v="64"/>
            <x v="65"/>
            <x v="66"/>
            <x v="67"/>
            <x v="68"/>
            <x v="69"/>
            <x v="70"/>
            <x v="71"/>
            <x v="72"/>
            <x v="73"/>
            <x v="74"/>
            <x v="75"/>
            <x v="76"/>
            <x v="77"/>
          </reference>
        </references>
      </pivotArea>
    </format>
    <format dxfId="3715">
      <pivotArea dataOnly="0" labelOnly="1" grandRow="1" outline="0" fieldPosition="0"/>
    </format>
    <format dxfId="3714">
      <pivotArea dataOnly="0" labelOnly="1" outline="0" axis="axisValues" fieldPosition="0"/>
    </format>
  </formats>
  <chartFormats count="3">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6" count="1" selected="0">
            <x v="77"/>
          </reference>
        </references>
      </pivotArea>
    </chartFormat>
    <chartFormat chart="6"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BD81274-8F71-994D-8603-8DBB2BFE9F44}" name="PivotTable1"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A3:C6" firstHeaderRow="1" firstDataRow="2" firstDataCol="1"/>
  <pivotFields count="20">
    <pivotField showAll="0">
      <items count="277">
        <item h="1" x="12"/>
        <item h="1" x="5"/>
        <item h="1" x="207"/>
        <item h="1" x="165"/>
        <item h="1" x="140"/>
        <item h="1" x="253"/>
        <item h="1" x="259"/>
        <item x="169"/>
        <item h="1" x="84"/>
        <item h="1" x="124"/>
        <item h="1" x="150"/>
        <item h="1" x="141"/>
        <item h="1" x="232"/>
        <item h="1" x="257"/>
        <item h="1" x="221"/>
        <item h="1" x="130"/>
        <item h="1" x="87"/>
        <item h="1" x="52"/>
        <item h="1" x="247"/>
        <item h="1" x="145"/>
        <item h="1" x="47"/>
        <item h="1" x="199"/>
        <item h="1" x="13"/>
        <item h="1" x="195"/>
        <item h="1" x="91"/>
        <item h="1" x="86"/>
        <item h="1" x="17"/>
        <item h="1" x="71"/>
        <item h="1" x="230"/>
        <item h="1" x="138"/>
        <item h="1" x="114"/>
        <item h="1" x="20"/>
        <item h="1" x="60"/>
        <item h="1" x="93"/>
        <item h="1" x="72"/>
        <item h="1" x="187"/>
        <item h="1" x="161"/>
        <item h="1" x="151"/>
        <item h="1" x="166"/>
        <item h="1" x="275"/>
        <item h="1" x="249"/>
        <item h="1" x="250"/>
        <item h="1" x="266"/>
        <item h="1" x="252"/>
        <item h="1" x="58"/>
        <item h="1" x="146"/>
        <item h="1" x="236"/>
        <item h="1" x="6"/>
        <item h="1" x="188"/>
        <item h="1" x="234"/>
        <item h="1" x="235"/>
        <item h="1" x="216"/>
        <item h="1" x="70"/>
        <item h="1" x="50"/>
        <item h="1" x="77"/>
        <item h="1" x="2"/>
        <item h="1" x="208"/>
        <item h="1" x="51"/>
        <item h="1" x="204"/>
        <item h="1" x="137"/>
        <item h="1" x="157"/>
        <item h="1" x="240"/>
        <item h="1" x="229"/>
        <item h="1" x="254"/>
        <item h="1" x="35"/>
        <item h="1" x="9"/>
        <item h="1" x="117"/>
        <item h="1" x="193"/>
        <item h="1" x="156"/>
        <item h="1" x="180"/>
        <item h="1" x="101"/>
        <item h="1" x="67"/>
        <item h="1" x="153"/>
        <item h="1" x="92"/>
        <item h="1" x="179"/>
        <item h="1" x="142"/>
        <item h="1" x="105"/>
        <item h="1" x="196"/>
        <item h="1" x="189"/>
        <item h="1" x="241"/>
        <item h="1" x="123"/>
        <item h="1" x="215"/>
        <item h="1" x="3"/>
        <item h="1" x="118"/>
        <item h="1" x="263"/>
        <item h="1" x="1"/>
        <item h="1" x="45"/>
        <item h="1" x="69"/>
        <item h="1" x="244"/>
        <item h="1" x="181"/>
        <item h="1" x="135"/>
        <item h="1" x="168"/>
        <item h="1" x="21"/>
        <item h="1" x="190"/>
        <item h="1" x="15"/>
        <item h="1" x="95"/>
        <item h="1" x="36"/>
        <item h="1" x="224"/>
        <item h="1" x="106"/>
        <item h="1" x="192"/>
        <item h="1" x="90"/>
        <item h="1" x="170"/>
        <item h="1" x="108"/>
        <item h="1" x="85"/>
        <item h="1" x="184"/>
        <item h="1" x="109"/>
        <item h="1" x="272"/>
        <item h="1" x="134"/>
        <item h="1" x="197"/>
        <item h="1" x="218"/>
        <item h="1" x="176"/>
        <item h="1" x="231"/>
        <item h="1" x="112"/>
        <item h="1" x="4"/>
        <item h="1" x="239"/>
        <item h="1" x="178"/>
        <item h="1" x="163"/>
        <item h="1" x="49"/>
        <item h="1" x="115"/>
        <item h="1" x="271"/>
        <item h="1" x="38"/>
        <item h="1" x="61"/>
        <item h="1" x="39"/>
        <item h="1" x="144"/>
        <item h="1" x="147"/>
        <item h="1" x="131"/>
        <item h="1" x="119"/>
        <item h="1" x="220"/>
        <item h="1" x="225"/>
        <item h="1" x="201"/>
        <item h="1" x="25"/>
        <item h="1" x="128"/>
        <item h="1" x="32"/>
        <item h="1" x="175"/>
        <item h="1" x="274"/>
        <item h="1" x="56"/>
        <item h="1" x="30"/>
        <item h="1" x="149"/>
        <item h="1" x="68"/>
        <item h="1" x="267"/>
        <item h="1" x="167"/>
        <item h="1" x="98"/>
        <item h="1" x="209"/>
        <item h="1" x="226"/>
        <item h="1" x="222"/>
        <item h="1" x="243"/>
        <item h="1" x="262"/>
        <item h="1" x="270"/>
        <item h="1" x="16"/>
        <item h="1" x="256"/>
        <item h="1" x="89"/>
        <item h="1" x="177"/>
        <item h="1" x="121"/>
        <item h="1" x="76"/>
        <item h="1" x="113"/>
        <item h="1" x="223"/>
        <item h="1" x="164"/>
        <item h="1" x="31"/>
        <item h="1" x="0"/>
        <item h="1" x="62"/>
        <item h="1" x="132"/>
        <item h="1" x="251"/>
        <item h="1" x="74"/>
        <item h="1" x="205"/>
        <item h="1" x="159"/>
        <item h="1" x="172"/>
        <item h="1" x="255"/>
        <item h="1" x="173"/>
        <item h="1" x="210"/>
        <item h="1" x="111"/>
        <item h="1" x="127"/>
        <item h="1" x="110"/>
        <item h="1" x="129"/>
        <item h="1" x="182"/>
        <item h="1" x="198"/>
        <item h="1" x="73"/>
        <item h="1" x="126"/>
        <item h="1" x="202"/>
        <item h="1" x="227"/>
        <item h="1" x="48"/>
        <item h="1" x="214"/>
        <item h="1" x="88"/>
        <item h="1" x="78"/>
        <item h="1" x="83"/>
        <item h="1" x="233"/>
        <item h="1" x="186"/>
        <item h="1" x="143"/>
        <item h="1" x="29"/>
        <item h="1" x="265"/>
        <item h="1" x="10"/>
        <item h="1" x="219"/>
        <item h="1" x="158"/>
        <item h="1" x="64"/>
        <item h="1" x="260"/>
        <item h="1" x="22"/>
        <item h="1" x="23"/>
        <item h="1" x="261"/>
        <item h="1" x="139"/>
        <item h="1" x="116"/>
        <item h="1" x="258"/>
        <item h="1" x="155"/>
        <item h="1" x="24"/>
        <item h="1" x="41"/>
        <item h="1" x="120"/>
        <item h="1" x="237"/>
        <item h="1" x="82"/>
        <item h="1" x="206"/>
        <item h="1" x="100"/>
        <item h="1" x="217"/>
        <item h="1" x="37"/>
        <item h="1" x="154"/>
        <item h="1" x="238"/>
        <item h="1" x="191"/>
        <item h="1" x="185"/>
        <item h="1" x="148"/>
        <item h="1" x="28"/>
        <item h="1" x="55"/>
        <item h="1" x="213"/>
        <item h="1" x="125"/>
        <item h="1" x="103"/>
        <item h="1" x="11"/>
        <item h="1" x="194"/>
        <item h="1" x="94"/>
        <item h="1" x="264"/>
        <item h="1" x="63"/>
        <item h="1" x="107"/>
        <item h="1" x="211"/>
        <item h="1" x="33"/>
        <item h="1" x="228"/>
        <item h="1" x="245"/>
        <item h="1" x="8"/>
        <item h="1" x="42"/>
        <item h="1" x="122"/>
        <item h="1" x="43"/>
        <item h="1" x="66"/>
        <item h="1" x="212"/>
        <item h="1" x="203"/>
        <item h="1" x="27"/>
        <item h="1" x="104"/>
        <item h="1" x="152"/>
        <item h="1" x="200"/>
        <item h="1" x="65"/>
        <item h="1" x="57"/>
        <item h="1" x="174"/>
        <item h="1" x="268"/>
        <item h="1" x="44"/>
        <item h="1" x="133"/>
        <item h="1" x="97"/>
        <item h="1" x="171"/>
        <item h="1" x="79"/>
        <item h="1" x="162"/>
        <item h="1" x="46"/>
        <item h="1" x="96"/>
        <item h="1" x="34"/>
        <item h="1" x="248"/>
        <item h="1" x="242"/>
        <item h="1" x="246"/>
        <item h="1" x="40"/>
        <item h="1" x="160"/>
        <item h="1" x="102"/>
        <item h="1" x="59"/>
        <item h="1" x="14"/>
        <item h="1" x="7"/>
        <item h="1" x="26"/>
        <item h="1" x="80"/>
        <item h="1" x="54"/>
        <item h="1" x="75"/>
        <item h="1" x="99"/>
        <item h="1" x="269"/>
        <item h="1" x="53"/>
        <item h="1" x="81"/>
        <item h="1" x="273"/>
        <item h="1" x="18"/>
        <item h="1" x="136"/>
        <item h="1" x="19"/>
        <item h="1" x="183"/>
        <item t="default"/>
      </items>
    </pivotField>
    <pivotField showAll="0">
      <items count="71">
        <item x="61"/>
        <item x="6"/>
        <item x="17"/>
        <item x="59"/>
        <item x="21"/>
        <item x="19"/>
        <item x="5"/>
        <item x="12"/>
        <item x="9"/>
        <item x="30"/>
        <item x="7"/>
        <item x="3"/>
        <item x="2"/>
        <item x="22"/>
        <item x="39"/>
        <item x="18"/>
        <item x="20"/>
        <item x="15"/>
        <item x="49"/>
        <item x="14"/>
        <item x="25"/>
        <item x="42"/>
        <item x="36"/>
        <item x="46"/>
        <item x="31"/>
        <item x="11"/>
        <item x="47"/>
        <item x="55"/>
        <item x="37"/>
        <item x="60"/>
        <item x="27"/>
        <item x="8"/>
        <item x="54"/>
        <item x="24"/>
        <item x="50"/>
        <item x="29"/>
        <item x="68"/>
        <item x="16"/>
        <item x="38"/>
        <item x="63"/>
        <item x="62"/>
        <item x="45"/>
        <item x="52"/>
        <item x="1"/>
        <item x="13"/>
        <item x="10"/>
        <item x="33"/>
        <item x="26"/>
        <item x="53"/>
        <item x="57"/>
        <item x="4"/>
        <item x="32"/>
        <item x="56"/>
        <item x="66"/>
        <item x="58"/>
        <item x="23"/>
        <item x="41"/>
        <item x="64"/>
        <item x="43"/>
        <item x="51"/>
        <item x="69"/>
        <item x="0"/>
        <item x="35"/>
        <item x="65"/>
        <item x="28"/>
        <item x="40"/>
        <item x="44"/>
        <item x="34"/>
        <item x="67"/>
        <item x="48"/>
        <item t="default"/>
      </items>
    </pivotField>
    <pivotField showAll="0"/>
    <pivotField showAll="0"/>
    <pivotField showAll="0"/>
    <pivotField showAll="0"/>
    <pivotField showAll="0"/>
    <pivotField showAll="0"/>
    <pivotField showAll="0"/>
    <pivotField numFmtId="164" showAll="0"/>
    <pivotField showAll="0"/>
    <pivotField axis="axisRow" showAll="0">
      <items count="19">
        <item h="1" x="7"/>
        <item h="1" x="3"/>
        <item h="1" x="15"/>
        <item h="1" x="17"/>
        <item h="1" x="11"/>
        <item h="1" x="9"/>
        <item h="1" x="0"/>
        <item h="1" x="1"/>
        <item h="1" x="16"/>
        <item h="1" x="2"/>
        <item h="1" x="10"/>
        <item h="1" x="13"/>
        <item h="1" x="12"/>
        <item h="1" x="4"/>
        <item h="1" x="14"/>
        <item x="8"/>
        <item h="1" x="5"/>
        <item h="1" x="6"/>
        <item t="default"/>
      </items>
    </pivotField>
    <pivotField showAll="0"/>
    <pivotField numFmtId="164" showAll="0"/>
    <pivotField showAll="0"/>
    <pivotField axis="axisCol" showAll="0">
      <items count="8">
        <item x="2"/>
        <item x="0"/>
        <item x="5"/>
        <item x="3"/>
        <item x="1"/>
        <item x="4"/>
        <item x="6"/>
        <item t="default"/>
      </items>
    </pivotField>
    <pivotField numFmtId="164" showAll="0"/>
    <pivotField numFmtId="9" showAll="0">
      <items count="60">
        <item x="52"/>
        <item x="31"/>
        <item x="3"/>
        <item x="18"/>
        <item x="38"/>
        <item x="32"/>
        <item x="33"/>
        <item x="43"/>
        <item x="56"/>
        <item x="15"/>
        <item x="49"/>
        <item x="39"/>
        <item x="40"/>
        <item x="24"/>
        <item x="44"/>
        <item x="0"/>
        <item x="2"/>
        <item x="42"/>
        <item x="16"/>
        <item x="21"/>
        <item x="9"/>
        <item x="34"/>
        <item x="11"/>
        <item x="17"/>
        <item x="20"/>
        <item x="45"/>
        <item x="29"/>
        <item x="19"/>
        <item x="53"/>
        <item x="54"/>
        <item x="23"/>
        <item x="58"/>
        <item x="25"/>
        <item x="4"/>
        <item x="48"/>
        <item x="36"/>
        <item x="30"/>
        <item x="7"/>
        <item x="10"/>
        <item x="57"/>
        <item x="26"/>
        <item x="41"/>
        <item x="27"/>
        <item x="5"/>
        <item x="28"/>
        <item x="51"/>
        <item x="8"/>
        <item x="35"/>
        <item x="1"/>
        <item x="55"/>
        <item x="50"/>
        <item x="22"/>
        <item x="6"/>
        <item x="46"/>
        <item x="14"/>
        <item x="13"/>
        <item x="37"/>
        <item x="47"/>
        <item x="12"/>
        <item t="default"/>
      </items>
    </pivotField>
    <pivotField showAll="0"/>
    <pivotField dataField="1" numFmtId="2" showAll="0"/>
  </pivotFields>
  <rowFields count="1">
    <field x="11"/>
  </rowFields>
  <rowItems count="2">
    <i>
      <x v="15"/>
    </i>
    <i t="grand">
      <x/>
    </i>
  </rowItems>
  <colFields count="1">
    <field x="15"/>
  </colFields>
  <colItems count="2">
    <i>
      <x/>
    </i>
    <i t="grand">
      <x/>
    </i>
  </colItems>
  <dataFields count="1">
    <dataField name="Sum of Bulgaria Export Opportunity Value" fld="19" baseField="0" baseItem="0"/>
  </dataFields>
  <formats count="30">
    <format dxfId="3713">
      <pivotArea type="all" dataOnly="0" outline="0" fieldPosition="0"/>
    </format>
    <format dxfId="3712">
      <pivotArea outline="0" collapsedLevelsAreSubtotals="1" fieldPosition="0"/>
    </format>
    <format dxfId="3711">
      <pivotArea type="origin" dataOnly="0" labelOnly="1" outline="0" fieldPosition="0"/>
    </format>
    <format dxfId="3710">
      <pivotArea field="15" type="button" dataOnly="0" labelOnly="1" outline="0" axis="axisCol" fieldPosition="0"/>
    </format>
    <format dxfId="3709">
      <pivotArea type="topRight" dataOnly="0" labelOnly="1" outline="0" fieldPosition="0"/>
    </format>
    <format dxfId="3708">
      <pivotArea field="11" type="button" dataOnly="0" labelOnly="1" outline="0" axis="axisRow" fieldPosition="0"/>
    </format>
    <format dxfId="3707">
      <pivotArea dataOnly="0" labelOnly="1" fieldPosition="0">
        <references count="1">
          <reference field="11" count="0"/>
        </references>
      </pivotArea>
    </format>
    <format dxfId="3706">
      <pivotArea dataOnly="0" labelOnly="1" grandRow="1" outline="0" fieldPosition="0"/>
    </format>
    <format dxfId="3705">
      <pivotArea dataOnly="0" labelOnly="1" fieldPosition="0">
        <references count="1">
          <reference field="15" count="0"/>
        </references>
      </pivotArea>
    </format>
    <format dxfId="3704">
      <pivotArea dataOnly="0" labelOnly="1" grandCol="1" outline="0" fieldPosition="0"/>
    </format>
    <format dxfId="3703">
      <pivotArea type="all" dataOnly="0" outline="0" fieldPosition="0"/>
    </format>
    <format dxfId="3702">
      <pivotArea outline="0" collapsedLevelsAreSubtotals="1" fieldPosition="0"/>
    </format>
    <format dxfId="3701">
      <pivotArea type="origin" dataOnly="0" labelOnly="1" outline="0" fieldPosition="0"/>
    </format>
    <format dxfId="3700">
      <pivotArea field="15" type="button" dataOnly="0" labelOnly="1" outline="0" axis="axisCol" fieldPosition="0"/>
    </format>
    <format dxfId="3699">
      <pivotArea type="topRight" dataOnly="0" labelOnly="1" outline="0" fieldPosition="0"/>
    </format>
    <format dxfId="3698">
      <pivotArea field="11" type="button" dataOnly="0" labelOnly="1" outline="0" axis="axisRow" fieldPosition="0"/>
    </format>
    <format dxfId="3697">
      <pivotArea dataOnly="0" labelOnly="1" fieldPosition="0">
        <references count="1">
          <reference field="11" count="0"/>
        </references>
      </pivotArea>
    </format>
    <format dxfId="3696">
      <pivotArea dataOnly="0" labelOnly="1" grandRow="1" outline="0" fieldPosition="0"/>
    </format>
    <format dxfId="3695">
      <pivotArea dataOnly="0" labelOnly="1" fieldPosition="0">
        <references count="1">
          <reference field="15" count="0"/>
        </references>
      </pivotArea>
    </format>
    <format dxfId="3694">
      <pivotArea dataOnly="0" labelOnly="1" grandCol="1" outline="0" fieldPosition="0"/>
    </format>
    <format dxfId="3693">
      <pivotArea type="all" dataOnly="0" outline="0" fieldPosition="0"/>
    </format>
    <format dxfId="3692">
      <pivotArea outline="0" collapsedLevelsAreSubtotals="1" fieldPosition="0"/>
    </format>
    <format dxfId="3691">
      <pivotArea type="origin" dataOnly="0" labelOnly="1" outline="0" fieldPosition="0"/>
    </format>
    <format dxfId="3690">
      <pivotArea field="15" type="button" dataOnly="0" labelOnly="1" outline="0" axis="axisCol" fieldPosition="0"/>
    </format>
    <format dxfId="3689">
      <pivotArea type="topRight" dataOnly="0" labelOnly="1" outline="0" fieldPosition="0"/>
    </format>
    <format dxfId="3688">
      <pivotArea field="11" type="button" dataOnly="0" labelOnly="1" outline="0" axis="axisRow" fieldPosition="0"/>
    </format>
    <format dxfId="3687">
      <pivotArea dataOnly="0" labelOnly="1" fieldPosition="0">
        <references count="1">
          <reference field="11" count="0"/>
        </references>
      </pivotArea>
    </format>
    <format dxfId="3686">
      <pivotArea dataOnly="0" labelOnly="1" grandRow="1" outline="0" fieldPosition="0"/>
    </format>
    <format dxfId="3685">
      <pivotArea dataOnly="0" labelOnly="1" fieldPosition="0">
        <references count="1">
          <reference field="15" count="0"/>
        </references>
      </pivotArea>
    </format>
    <format dxfId="3684">
      <pivotArea dataOnly="0" labelOnly="1" grandCol="1" outline="0" fieldPosition="0"/>
    </format>
  </formats>
  <chartFormats count="268">
    <chartFormat chart="0" format="0" series="1">
      <pivotArea type="data" outline="0" fieldPosition="0">
        <references count="2">
          <reference field="4294967294" count="1" selected="0">
            <x v="0"/>
          </reference>
          <reference field="15" count="1" selected="0">
            <x v="0"/>
          </reference>
        </references>
      </pivotArea>
    </chartFormat>
    <chartFormat chart="0" format="1" series="1">
      <pivotArea type="data" outline="0" fieldPosition="0">
        <references count="2">
          <reference field="4294967294" count="1" selected="0">
            <x v="0"/>
          </reference>
          <reference field="15" count="1" selected="0">
            <x v="1"/>
          </reference>
        </references>
      </pivotArea>
    </chartFormat>
    <chartFormat chart="0" format="2" series="1">
      <pivotArea type="data" outline="0" fieldPosition="0">
        <references count="2">
          <reference field="4294967294" count="1" selected="0">
            <x v="0"/>
          </reference>
          <reference field="15" count="1" selected="0">
            <x v="2"/>
          </reference>
        </references>
      </pivotArea>
    </chartFormat>
    <chartFormat chart="0" format="3" series="1">
      <pivotArea type="data" outline="0" fieldPosition="0">
        <references count="2">
          <reference field="4294967294" count="1" selected="0">
            <x v="0"/>
          </reference>
          <reference field="15" count="1" selected="0">
            <x v="3"/>
          </reference>
        </references>
      </pivotArea>
    </chartFormat>
    <chartFormat chart="0" format="4" series="1">
      <pivotArea type="data" outline="0" fieldPosition="0">
        <references count="2">
          <reference field="4294967294" count="1" selected="0">
            <x v="0"/>
          </reference>
          <reference field="15" count="1" selected="0">
            <x v="4"/>
          </reference>
        </references>
      </pivotArea>
    </chartFormat>
    <chartFormat chart="0" format="5" series="1">
      <pivotArea type="data" outline="0" fieldPosition="0">
        <references count="2">
          <reference field="4294967294" count="1" selected="0">
            <x v="0"/>
          </reference>
          <reference field="15" count="1" selected="0">
            <x v="5"/>
          </reference>
        </references>
      </pivotArea>
    </chartFormat>
    <chartFormat chart="0" format="6" series="1">
      <pivotArea type="data" outline="0" fieldPosition="0">
        <references count="2">
          <reference field="4294967294" count="1" selected="0">
            <x v="0"/>
          </reference>
          <reference field="15" count="1" selected="0">
            <x v="6"/>
          </reference>
        </references>
      </pivotArea>
    </chartFormat>
    <chartFormat chart="0" format="7">
      <pivotArea type="data" outline="0" fieldPosition="0">
        <references count="3">
          <reference field="4294967294" count="1" selected="0">
            <x v="0"/>
          </reference>
          <reference field="11" count="1" selected="0">
            <x v="6"/>
          </reference>
          <reference field="15" count="1" selected="0">
            <x v="0"/>
          </reference>
        </references>
      </pivotArea>
    </chartFormat>
    <chartFormat chart="0" format="8">
      <pivotArea type="data" outline="0" fieldPosition="0">
        <references count="3">
          <reference field="4294967294" count="1" selected="0">
            <x v="0"/>
          </reference>
          <reference field="11" count="1" selected="0">
            <x v="9"/>
          </reference>
          <reference field="15" count="1" selected="0">
            <x v="0"/>
          </reference>
        </references>
      </pivotArea>
    </chartFormat>
    <chartFormat chart="0" format="9">
      <pivotArea type="data" outline="0" fieldPosition="0">
        <references count="3">
          <reference field="4294967294" count="1" selected="0">
            <x v="0"/>
          </reference>
          <reference field="11" count="1" selected="0">
            <x v="13"/>
          </reference>
          <reference field="15" count="1" selected="0">
            <x v="0"/>
          </reference>
        </references>
      </pivotArea>
    </chartFormat>
    <chartFormat chart="0" format="10">
      <pivotArea type="data" outline="0" fieldPosition="0">
        <references count="3">
          <reference field="4294967294" count="1" selected="0">
            <x v="0"/>
          </reference>
          <reference field="11" count="1" selected="0">
            <x v="15"/>
          </reference>
          <reference field="15" count="1" selected="0">
            <x v="0"/>
          </reference>
        </references>
      </pivotArea>
    </chartFormat>
    <chartFormat chart="0" format="11" series="1">
      <pivotArea type="data" outline="0" fieldPosition="0">
        <references count="1">
          <reference field="4294967294" count="1" selected="0">
            <x v="0"/>
          </reference>
        </references>
      </pivotArea>
    </chartFormat>
    <chartFormat chart="0" format="12">
      <pivotArea type="data" outline="0" fieldPosition="0">
        <references count="3">
          <reference field="4294967294" count="1" selected="0">
            <x v="0"/>
          </reference>
          <reference field="11" count="1" selected="0">
            <x v="0"/>
          </reference>
          <reference field="15" count="1" selected="0">
            <x v="0"/>
          </reference>
        </references>
      </pivotArea>
    </chartFormat>
    <chartFormat chart="0" format="13">
      <pivotArea type="data" outline="0" fieldPosition="0">
        <references count="3">
          <reference field="4294967294" count="1" selected="0">
            <x v="0"/>
          </reference>
          <reference field="11" count="1" selected="0">
            <x v="1"/>
          </reference>
          <reference field="15" count="1" selected="0">
            <x v="0"/>
          </reference>
        </references>
      </pivotArea>
    </chartFormat>
    <chartFormat chart="0" format="14">
      <pivotArea type="data" outline="0" fieldPosition="0">
        <references count="3">
          <reference field="4294967294" count="1" selected="0">
            <x v="0"/>
          </reference>
          <reference field="11" count="1" selected="0">
            <x v="2"/>
          </reference>
          <reference field="15" count="1" selected="0">
            <x v="0"/>
          </reference>
        </references>
      </pivotArea>
    </chartFormat>
    <chartFormat chart="0" format="15">
      <pivotArea type="data" outline="0" fieldPosition="0">
        <references count="3">
          <reference field="4294967294" count="1" selected="0">
            <x v="0"/>
          </reference>
          <reference field="11" count="1" selected="0">
            <x v="3"/>
          </reference>
          <reference field="15" count="1" selected="0">
            <x v="0"/>
          </reference>
        </references>
      </pivotArea>
    </chartFormat>
    <chartFormat chart="0" format="16">
      <pivotArea type="data" outline="0" fieldPosition="0">
        <references count="3">
          <reference field="4294967294" count="1" selected="0">
            <x v="0"/>
          </reference>
          <reference field="11" count="1" selected="0">
            <x v="4"/>
          </reference>
          <reference field="15" count="1" selected="0">
            <x v="0"/>
          </reference>
        </references>
      </pivotArea>
    </chartFormat>
    <chartFormat chart="0" format="17">
      <pivotArea type="data" outline="0" fieldPosition="0">
        <references count="3">
          <reference field="4294967294" count="1" selected="0">
            <x v="0"/>
          </reference>
          <reference field="11" count="1" selected="0">
            <x v="5"/>
          </reference>
          <reference field="15" count="1" selected="0">
            <x v="0"/>
          </reference>
        </references>
      </pivotArea>
    </chartFormat>
    <chartFormat chart="0" format="18">
      <pivotArea type="data" outline="0" fieldPosition="0">
        <references count="3">
          <reference field="4294967294" count="1" selected="0">
            <x v="0"/>
          </reference>
          <reference field="11" count="1" selected="0">
            <x v="7"/>
          </reference>
          <reference field="15" count="1" selected="0">
            <x v="0"/>
          </reference>
        </references>
      </pivotArea>
    </chartFormat>
    <chartFormat chart="0" format="19">
      <pivotArea type="data" outline="0" fieldPosition="0">
        <references count="3">
          <reference field="4294967294" count="1" selected="0">
            <x v="0"/>
          </reference>
          <reference field="11" count="1" selected="0">
            <x v="8"/>
          </reference>
          <reference field="15" count="1" selected="0">
            <x v="0"/>
          </reference>
        </references>
      </pivotArea>
    </chartFormat>
    <chartFormat chart="0" format="20">
      <pivotArea type="data" outline="0" fieldPosition="0">
        <references count="3">
          <reference field="4294967294" count="1" selected="0">
            <x v="0"/>
          </reference>
          <reference field="11" count="1" selected="0">
            <x v="10"/>
          </reference>
          <reference field="15" count="1" selected="0">
            <x v="0"/>
          </reference>
        </references>
      </pivotArea>
    </chartFormat>
    <chartFormat chart="0" format="21">
      <pivotArea type="data" outline="0" fieldPosition="0">
        <references count="3">
          <reference field="4294967294" count="1" selected="0">
            <x v="0"/>
          </reference>
          <reference field="11" count="1" selected="0">
            <x v="11"/>
          </reference>
          <reference field="15" count="1" selected="0">
            <x v="0"/>
          </reference>
        </references>
      </pivotArea>
    </chartFormat>
    <chartFormat chart="0" format="22">
      <pivotArea type="data" outline="0" fieldPosition="0">
        <references count="3">
          <reference field="4294967294" count="1" selected="0">
            <x v="0"/>
          </reference>
          <reference field="11" count="1" selected="0">
            <x v="12"/>
          </reference>
          <reference field="15" count="1" selected="0">
            <x v="0"/>
          </reference>
        </references>
      </pivotArea>
    </chartFormat>
    <chartFormat chart="0" format="23">
      <pivotArea type="data" outline="0" fieldPosition="0">
        <references count="3">
          <reference field="4294967294" count="1" selected="0">
            <x v="0"/>
          </reference>
          <reference field="11" count="1" selected="0">
            <x v="14"/>
          </reference>
          <reference field="15" count="1" selected="0">
            <x v="0"/>
          </reference>
        </references>
      </pivotArea>
    </chartFormat>
    <chartFormat chart="0" format="24">
      <pivotArea type="data" outline="0" fieldPosition="0">
        <references count="3">
          <reference field="4294967294" count="1" selected="0">
            <x v="0"/>
          </reference>
          <reference field="11" count="1" selected="0">
            <x v="16"/>
          </reference>
          <reference field="15" count="1" selected="0">
            <x v="0"/>
          </reference>
        </references>
      </pivotArea>
    </chartFormat>
    <chartFormat chart="0" format="25">
      <pivotArea type="data" outline="0" fieldPosition="0">
        <references count="3">
          <reference field="4294967294" count="1" selected="0">
            <x v="0"/>
          </reference>
          <reference field="11" count="1" selected="0">
            <x v="17"/>
          </reference>
          <reference field="15" count="1" selected="0">
            <x v="0"/>
          </reference>
        </references>
      </pivotArea>
    </chartFormat>
    <chartFormat chart="0" format="26">
      <pivotArea type="data" outline="0" fieldPosition="0">
        <references count="3">
          <reference field="4294967294" count="1" selected="0">
            <x v="0"/>
          </reference>
          <reference field="11" count="1" selected="0">
            <x v="0"/>
          </reference>
          <reference field="15" count="1" selected="0">
            <x v="1"/>
          </reference>
        </references>
      </pivotArea>
    </chartFormat>
    <chartFormat chart="0" format="27">
      <pivotArea type="data" outline="0" fieldPosition="0">
        <references count="3">
          <reference field="4294967294" count="1" selected="0">
            <x v="0"/>
          </reference>
          <reference field="11" count="1" selected="0">
            <x v="1"/>
          </reference>
          <reference field="15" count="1" selected="0">
            <x v="1"/>
          </reference>
        </references>
      </pivotArea>
    </chartFormat>
    <chartFormat chart="0" format="28">
      <pivotArea type="data" outline="0" fieldPosition="0">
        <references count="3">
          <reference field="4294967294" count="1" selected="0">
            <x v="0"/>
          </reference>
          <reference field="11" count="1" selected="0">
            <x v="2"/>
          </reference>
          <reference field="15" count="1" selected="0">
            <x v="1"/>
          </reference>
        </references>
      </pivotArea>
    </chartFormat>
    <chartFormat chart="0" format="29">
      <pivotArea type="data" outline="0" fieldPosition="0">
        <references count="3">
          <reference field="4294967294" count="1" selected="0">
            <x v="0"/>
          </reference>
          <reference field="11" count="1" selected="0">
            <x v="3"/>
          </reference>
          <reference field="15" count="1" selected="0">
            <x v="1"/>
          </reference>
        </references>
      </pivotArea>
    </chartFormat>
    <chartFormat chart="0" format="30">
      <pivotArea type="data" outline="0" fieldPosition="0">
        <references count="3">
          <reference field="4294967294" count="1" selected="0">
            <x v="0"/>
          </reference>
          <reference field="11" count="1" selected="0">
            <x v="4"/>
          </reference>
          <reference field="15" count="1" selected="0">
            <x v="1"/>
          </reference>
        </references>
      </pivotArea>
    </chartFormat>
    <chartFormat chart="0" format="31">
      <pivotArea type="data" outline="0" fieldPosition="0">
        <references count="3">
          <reference field="4294967294" count="1" selected="0">
            <x v="0"/>
          </reference>
          <reference field="11" count="1" selected="0">
            <x v="5"/>
          </reference>
          <reference field="15" count="1" selected="0">
            <x v="1"/>
          </reference>
        </references>
      </pivotArea>
    </chartFormat>
    <chartFormat chart="0" format="32">
      <pivotArea type="data" outline="0" fieldPosition="0">
        <references count="3">
          <reference field="4294967294" count="1" selected="0">
            <x v="0"/>
          </reference>
          <reference field="11" count="1" selected="0">
            <x v="6"/>
          </reference>
          <reference field="15" count="1" selected="0">
            <x v="1"/>
          </reference>
        </references>
      </pivotArea>
    </chartFormat>
    <chartFormat chart="0" format="33">
      <pivotArea type="data" outline="0" fieldPosition="0">
        <references count="3">
          <reference field="4294967294" count="1" selected="0">
            <x v="0"/>
          </reference>
          <reference field="11" count="1" selected="0">
            <x v="7"/>
          </reference>
          <reference field="15" count="1" selected="0">
            <x v="1"/>
          </reference>
        </references>
      </pivotArea>
    </chartFormat>
    <chartFormat chart="0" format="34">
      <pivotArea type="data" outline="0" fieldPosition="0">
        <references count="3">
          <reference field="4294967294" count="1" selected="0">
            <x v="0"/>
          </reference>
          <reference field="11" count="1" selected="0">
            <x v="8"/>
          </reference>
          <reference field="15" count="1" selected="0">
            <x v="1"/>
          </reference>
        </references>
      </pivotArea>
    </chartFormat>
    <chartFormat chart="0" format="35">
      <pivotArea type="data" outline="0" fieldPosition="0">
        <references count="3">
          <reference field="4294967294" count="1" selected="0">
            <x v="0"/>
          </reference>
          <reference field="11" count="1" selected="0">
            <x v="9"/>
          </reference>
          <reference field="15" count="1" selected="0">
            <x v="1"/>
          </reference>
        </references>
      </pivotArea>
    </chartFormat>
    <chartFormat chart="0" format="36">
      <pivotArea type="data" outline="0" fieldPosition="0">
        <references count="3">
          <reference field="4294967294" count="1" selected="0">
            <x v="0"/>
          </reference>
          <reference field="11" count="1" selected="0">
            <x v="10"/>
          </reference>
          <reference field="15" count="1" selected="0">
            <x v="1"/>
          </reference>
        </references>
      </pivotArea>
    </chartFormat>
    <chartFormat chart="0" format="37">
      <pivotArea type="data" outline="0" fieldPosition="0">
        <references count="3">
          <reference field="4294967294" count="1" selected="0">
            <x v="0"/>
          </reference>
          <reference field="11" count="1" selected="0">
            <x v="11"/>
          </reference>
          <reference field="15" count="1" selected="0">
            <x v="1"/>
          </reference>
        </references>
      </pivotArea>
    </chartFormat>
    <chartFormat chart="0" format="38">
      <pivotArea type="data" outline="0" fieldPosition="0">
        <references count="3">
          <reference field="4294967294" count="1" selected="0">
            <x v="0"/>
          </reference>
          <reference field="11" count="1" selected="0">
            <x v="12"/>
          </reference>
          <reference field="15" count="1" selected="0">
            <x v="1"/>
          </reference>
        </references>
      </pivotArea>
    </chartFormat>
    <chartFormat chart="0" format="39">
      <pivotArea type="data" outline="0" fieldPosition="0">
        <references count="3">
          <reference field="4294967294" count="1" selected="0">
            <x v="0"/>
          </reference>
          <reference field="11" count="1" selected="0">
            <x v="13"/>
          </reference>
          <reference field="15" count="1" selected="0">
            <x v="1"/>
          </reference>
        </references>
      </pivotArea>
    </chartFormat>
    <chartFormat chart="0" format="40">
      <pivotArea type="data" outline="0" fieldPosition="0">
        <references count="3">
          <reference field="4294967294" count="1" selected="0">
            <x v="0"/>
          </reference>
          <reference field="11" count="1" selected="0">
            <x v="14"/>
          </reference>
          <reference field="15" count="1" selected="0">
            <x v="1"/>
          </reference>
        </references>
      </pivotArea>
    </chartFormat>
    <chartFormat chart="0" format="41">
      <pivotArea type="data" outline="0" fieldPosition="0">
        <references count="3">
          <reference field="4294967294" count="1" selected="0">
            <x v="0"/>
          </reference>
          <reference field="11" count="1" selected="0">
            <x v="15"/>
          </reference>
          <reference field="15" count="1" selected="0">
            <x v="1"/>
          </reference>
        </references>
      </pivotArea>
    </chartFormat>
    <chartFormat chart="0" format="42">
      <pivotArea type="data" outline="0" fieldPosition="0">
        <references count="3">
          <reference field="4294967294" count="1" selected="0">
            <x v="0"/>
          </reference>
          <reference field="11" count="1" selected="0">
            <x v="16"/>
          </reference>
          <reference field="15" count="1" selected="0">
            <x v="1"/>
          </reference>
        </references>
      </pivotArea>
    </chartFormat>
    <chartFormat chart="0" format="43">
      <pivotArea type="data" outline="0" fieldPosition="0">
        <references count="3">
          <reference field="4294967294" count="1" selected="0">
            <x v="0"/>
          </reference>
          <reference field="11" count="1" selected="0">
            <x v="17"/>
          </reference>
          <reference field="15" count="1" selected="0">
            <x v="1"/>
          </reference>
        </references>
      </pivotArea>
    </chartFormat>
    <chartFormat chart="0" format="44">
      <pivotArea type="data" outline="0" fieldPosition="0">
        <references count="3">
          <reference field="4294967294" count="1" selected="0">
            <x v="0"/>
          </reference>
          <reference field="11" count="1" selected="0">
            <x v="0"/>
          </reference>
          <reference field="15" count="1" selected="0">
            <x v="2"/>
          </reference>
        </references>
      </pivotArea>
    </chartFormat>
    <chartFormat chart="0" format="45">
      <pivotArea type="data" outline="0" fieldPosition="0">
        <references count="3">
          <reference field="4294967294" count="1" selected="0">
            <x v="0"/>
          </reference>
          <reference field="11" count="1" selected="0">
            <x v="1"/>
          </reference>
          <reference field="15" count="1" selected="0">
            <x v="2"/>
          </reference>
        </references>
      </pivotArea>
    </chartFormat>
    <chartFormat chart="0" format="46">
      <pivotArea type="data" outline="0" fieldPosition="0">
        <references count="3">
          <reference field="4294967294" count="1" selected="0">
            <x v="0"/>
          </reference>
          <reference field="11" count="1" selected="0">
            <x v="2"/>
          </reference>
          <reference field="15" count="1" selected="0">
            <x v="2"/>
          </reference>
        </references>
      </pivotArea>
    </chartFormat>
    <chartFormat chart="0" format="47">
      <pivotArea type="data" outline="0" fieldPosition="0">
        <references count="3">
          <reference field="4294967294" count="1" selected="0">
            <x v="0"/>
          </reference>
          <reference field="11" count="1" selected="0">
            <x v="3"/>
          </reference>
          <reference field="15" count="1" selected="0">
            <x v="2"/>
          </reference>
        </references>
      </pivotArea>
    </chartFormat>
    <chartFormat chart="0" format="48">
      <pivotArea type="data" outline="0" fieldPosition="0">
        <references count="3">
          <reference field="4294967294" count="1" selected="0">
            <x v="0"/>
          </reference>
          <reference field="11" count="1" selected="0">
            <x v="4"/>
          </reference>
          <reference field="15" count="1" selected="0">
            <x v="2"/>
          </reference>
        </references>
      </pivotArea>
    </chartFormat>
    <chartFormat chart="0" format="49">
      <pivotArea type="data" outline="0" fieldPosition="0">
        <references count="3">
          <reference field="4294967294" count="1" selected="0">
            <x v="0"/>
          </reference>
          <reference field="11" count="1" selected="0">
            <x v="5"/>
          </reference>
          <reference field="15" count="1" selected="0">
            <x v="2"/>
          </reference>
        </references>
      </pivotArea>
    </chartFormat>
    <chartFormat chart="0" format="50">
      <pivotArea type="data" outline="0" fieldPosition="0">
        <references count="3">
          <reference field="4294967294" count="1" selected="0">
            <x v="0"/>
          </reference>
          <reference field="11" count="1" selected="0">
            <x v="6"/>
          </reference>
          <reference field="15" count="1" selected="0">
            <x v="2"/>
          </reference>
        </references>
      </pivotArea>
    </chartFormat>
    <chartFormat chart="0" format="51">
      <pivotArea type="data" outline="0" fieldPosition="0">
        <references count="3">
          <reference field="4294967294" count="1" selected="0">
            <x v="0"/>
          </reference>
          <reference field="11" count="1" selected="0">
            <x v="7"/>
          </reference>
          <reference field="15" count="1" selected="0">
            <x v="2"/>
          </reference>
        </references>
      </pivotArea>
    </chartFormat>
    <chartFormat chart="0" format="52">
      <pivotArea type="data" outline="0" fieldPosition="0">
        <references count="3">
          <reference field="4294967294" count="1" selected="0">
            <x v="0"/>
          </reference>
          <reference field="11" count="1" selected="0">
            <x v="8"/>
          </reference>
          <reference field="15" count="1" selected="0">
            <x v="2"/>
          </reference>
        </references>
      </pivotArea>
    </chartFormat>
    <chartFormat chart="0" format="53">
      <pivotArea type="data" outline="0" fieldPosition="0">
        <references count="3">
          <reference field="4294967294" count="1" selected="0">
            <x v="0"/>
          </reference>
          <reference field="11" count="1" selected="0">
            <x v="9"/>
          </reference>
          <reference field="15" count="1" selected="0">
            <x v="2"/>
          </reference>
        </references>
      </pivotArea>
    </chartFormat>
    <chartFormat chart="0" format="54">
      <pivotArea type="data" outline="0" fieldPosition="0">
        <references count="3">
          <reference field="4294967294" count="1" selected="0">
            <x v="0"/>
          </reference>
          <reference field="11" count="1" selected="0">
            <x v="10"/>
          </reference>
          <reference field="15" count="1" selected="0">
            <x v="2"/>
          </reference>
        </references>
      </pivotArea>
    </chartFormat>
    <chartFormat chart="0" format="55">
      <pivotArea type="data" outline="0" fieldPosition="0">
        <references count="3">
          <reference field="4294967294" count="1" selected="0">
            <x v="0"/>
          </reference>
          <reference field="11" count="1" selected="0">
            <x v="11"/>
          </reference>
          <reference field="15" count="1" selected="0">
            <x v="2"/>
          </reference>
        </references>
      </pivotArea>
    </chartFormat>
    <chartFormat chart="0" format="56">
      <pivotArea type="data" outline="0" fieldPosition="0">
        <references count="3">
          <reference field="4294967294" count="1" selected="0">
            <x v="0"/>
          </reference>
          <reference field="11" count="1" selected="0">
            <x v="12"/>
          </reference>
          <reference field="15" count="1" selected="0">
            <x v="2"/>
          </reference>
        </references>
      </pivotArea>
    </chartFormat>
    <chartFormat chart="0" format="57">
      <pivotArea type="data" outline="0" fieldPosition="0">
        <references count="3">
          <reference field="4294967294" count="1" selected="0">
            <x v="0"/>
          </reference>
          <reference field="11" count="1" selected="0">
            <x v="13"/>
          </reference>
          <reference field="15" count="1" selected="0">
            <x v="2"/>
          </reference>
        </references>
      </pivotArea>
    </chartFormat>
    <chartFormat chart="0" format="58">
      <pivotArea type="data" outline="0" fieldPosition="0">
        <references count="3">
          <reference field="4294967294" count="1" selected="0">
            <x v="0"/>
          </reference>
          <reference field="11" count="1" selected="0">
            <x v="14"/>
          </reference>
          <reference field="15" count="1" selected="0">
            <x v="2"/>
          </reference>
        </references>
      </pivotArea>
    </chartFormat>
    <chartFormat chart="0" format="59">
      <pivotArea type="data" outline="0" fieldPosition="0">
        <references count="3">
          <reference field="4294967294" count="1" selected="0">
            <x v="0"/>
          </reference>
          <reference field="11" count="1" selected="0">
            <x v="15"/>
          </reference>
          <reference field="15" count="1" selected="0">
            <x v="2"/>
          </reference>
        </references>
      </pivotArea>
    </chartFormat>
    <chartFormat chart="0" format="60">
      <pivotArea type="data" outline="0" fieldPosition="0">
        <references count="3">
          <reference field="4294967294" count="1" selected="0">
            <x v="0"/>
          </reference>
          <reference field="11" count="1" selected="0">
            <x v="16"/>
          </reference>
          <reference field="15" count="1" selected="0">
            <x v="2"/>
          </reference>
        </references>
      </pivotArea>
    </chartFormat>
    <chartFormat chart="0" format="61">
      <pivotArea type="data" outline="0" fieldPosition="0">
        <references count="3">
          <reference field="4294967294" count="1" selected="0">
            <x v="0"/>
          </reference>
          <reference field="11" count="1" selected="0">
            <x v="17"/>
          </reference>
          <reference field="15" count="1" selected="0">
            <x v="2"/>
          </reference>
        </references>
      </pivotArea>
    </chartFormat>
    <chartFormat chart="0" format="62">
      <pivotArea type="data" outline="0" fieldPosition="0">
        <references count="3">
          <reference field="4294967294" count="1" selected="0">
            <x v="0"/>
          </reference>
          <reference field="11" count="1" selected="0">
            <x v="0"/>
          </reference>
          <reference field="15" count="1" selected="0">
            <x v="3"/>
          </reference>
        </references>
      </pivotArea>
    </chartFormat>
    <chartFormat chart="0" format="63">
      <pivotArea type="data" outline="0" fieldPosition="0">
        <references count="3">
          <reference field="4294967294" count="1" selected="0">
            <x v="0"/>
          </reference>
          <reference field="11" count="1" selected="0">
            <x v="1"/>
          </reference>
          <reference field="15" count="1" selected="0">
            <x v="3"/>
          </reference>
        </references>
      </pivotArea>
    </chartFormat>
    <chartFormat chart="0" format="64">
      <pivotArea type="data" outline="0" fieldPosition="0">
        <references count="3">
          <reference field="4294967294" count="1" selected="0">
            <x v="0"/>
          </reference>
          <reference field="11" count="1" selected="0">
            <x v="2"/>
          </reference>
          <reference field="15" count="1" selected="0">
            <x v="3"/>
          </reference>
        </references>
      </pivotArea>
    </chartFormat>
    <chartFormat chart="0" format="65">
      <pivotArea type="data" outline="0" fieldPosition="0">
        <references count="3">
          <reference field="4294967294" count="1" selected="0">
            <x v="0"/>
          </reference>
          <reference field="11" count="1" selected="0">
            <x v="3"/>
          </reference>
          <reference field="15" count="1" selected="0">
            <x v="3"/>
          </reference>
        </references>
      </pivotArea>
    </chartFormat>
    <chartFormat chart="0" format="66">
      <pivotArea type="data" outline="0" fieldPosition="0">
        <references count="3">
          <reference field="4294967294" count="1" selected="0">
            <x v="0"/>
          </reference>
          <reference field="11" count="1" selected="0">
            <x v="4"/>
          </reference>
          <reference field="15" count="1" selected="0">
            <x v="3"/>
          </reference>
        </references>
      </pivotArea>
    </chartFormat>
    <chartFormat chart="0" format="67">
      <pivotArea type="data" outline="0" fieldPosition="0">
        <references count="3">
          <reference field="4294967294" count="1" selected="0">
            <x v="0"/>
          </reference>
          <reference field="11" count="1" selected="0">
            <x v="5"/>
          </reference>
          <reference field="15" count="1" selected="0">
            <x v="3"/>
          </reference>
        </references>
      </pivotArea>
    </chartFormat>
    <chartFormat chart="0" format="68">
      <pivotArea type="data" outline="0" fieldPosition="0">
        <references count="3">
          <reference field="4294967294" count="1" selected="0">
            <x v="0"/>
          </reference>
          <reference field="11" count="1" selected="0">
            <x v="6"/>
          </reference>
          <reference field="15" count="1" selected="0">
            <x v="3"/>
          </reference>
        </references>
      </pivotArea>
    </chartFormat>
    <chartFormat chart="0" format="69">
      <pivotArea type="data" outline="0" fieldPosition="0">
        <references count="3">
          <reference field="4294967294" count="1" selected="0">
            <x v="0"/>
          </reference>
          <reference field="11" count="1" selected="0">
            <x v="7"/>
          </reference>
          <reference field="15" count="1" selected="0">
            <x v="3"/>
          </reference>
        </references>
      </pivotArea>
    </chartFormat>
    <chartFormat chart="0" format="70">
      <pivotArea type="data" outline="0" fieldPosition="0">
        <references count="3">
          <reference field="4294967294" count="1" selected="0">
            <x v="0"/>
          </reference>
          <reference field="11" count="1" selected="0">
            <x v="8"/>
          </reference>
          <reference field="15" count="1" selected="0">
            <x v="3"/>
          </reference>
        </references>
      </pivotArea>
    </chartFormat>
    <chartFormat chart="0" format="71">
      <pivotArea type="data" outline="0" fieldPosition="0">
        <references count="3">
          <reference field="4294967294" count="1" selected="0">
            <x v="0"/>
          </reference>
          <reference field="11" count="1" selected="0">
            <x v="9"/>
          </reference>
          <reference field="15" count="1" selected="0">
            <x v="3"/>
          </reference>
        </references>
      </pivotArea>
    </chartFormat>
    <chartFormat chart="0" format="72">
      <pivotArea type="data" outline="0" fieldPosition="0">
        <references count="3">
          <reference field="4294967294" count="1" selected="0">
            <x v="0"/>
          </reference>
          <reference field="11" count="1" selected="0">
            <x v="10"/>
          </reference>
          <reference field="15" count="1" selected="0">
            <x v="3"/>
          </reference>
        </references>
      </pivotArea>
    </chartFormat>
    <chartFormat chart="0" format="73">
      <pivotArea type="data" outline="0" fieldPosition="0">
        <references count="3">
          <reference field="4294967294" count="1" selected="0">
            <x v="0"/>
          </reference>
          <reference field="11" count="1" selected="0">
            <x v="11"/>
          </reference>
          <reference field="15" count="1" selected="0">
            <x v="3"/>
          </reference>
        </references>
      </pivotArea>
    </chartFormat>
    <chartFormat chart="0" format="74">
      <pivotArea type="data" outline="0" fieldPosition="0">
        <references count="3">
          <reference field="4294967294" count="1" selected="0">
            <x v="0"/>
          </reference>
          <reference field="11" count="1" selected="0">
            <x v="12"/>
          </reference>
          <reference field="15" count="1" selected="0">
            <x v="3"/>
          </reference>
        </references>
      </pivotArea>
    </chartFormat>
    <chartFormat chart="0" format="75">
      <pivotArea type="data" outline="0" fieldPosition="0">
        <references count="3">
          <reference field="4294967294" count="1" selected="0">
            <x v="0"/>
          </reference>
          <reference field="11" count="1" selected="0">
            <x v="13"/>
          </reference>
          <reference field="15" count="1" selected="0">
            <x v="3"/>
          </reference>
        </references>
      </pivotArea>
    </chartFormat>
    <chartFormat chart="0" format="76">
      <pivotArea type="data" outline="0" fieldPosition="0">
        <references count="3">
          <reference field="4294967294" count="1" selected="0">
            <x v="0"/>
          </reference>
          <reference field="11" count="1" selected="0">
            <x v="14"/>
          </reference>
          <reference field="15" count="1" selected="0">
            <x v="3"/>
          </reference>
        </references>
      </pivotArea>
    </chartFormat>
    <chartFormat chart="0" format="77">
      <pivotArea type="data" outline="0" fieldPosition="0">
        <references count="3">
          <reference field="4294967294" count="1" selected="0">
            <x v="0"/>
          </reference>
          <reference field="11" count="1" selected="0">
            <x v="15"/>
          </reference>
          <reference field="15" count="1" selected="0">
            <x v="3"/>
          </reference>
        </references>
      </pivotArea>
    </chartFormat>
    <chartFormat chart="0" format="78">
      <pivotArea type="data" outline="0" fieldPosition="0">
        <references count="3">
          <reference field="4294967294" count="1" selected="0">
            <x v="0"/>
          </reference>
          <reference field="11" count="1" selected="0">
            <x v="16"/>
          </reference>
          <reference field="15" count="1" selected="0">
            <x v="3"/>
          </reference>
        </references>
      </pivotArea>
    </chartFormat>
    <chartFormat chart="0" format="79">
      <pivotArea type="data" outline="0" fieldPosition="0">
        <references count="3">
          <reference field="4294967294" count="1" selected="0">
            <x v="0"/>
          </reference>
          <reference field="11" count="1" selected="0">
            <x v="17"/>
          </reference>
          <reference field="15" count="1" selected="0">
            <x v="3"/>
          </reference>
        </references>
      </pivotArea>
    </chartFormat>
    <chartFormat chart="0" format="80">
      <pivotArea type="data" outline="0" fieldPosition="0">
        <references count="3">
          <reference field="4294967294" count="1" selected="0">
            <x v="0"/>
          </reference>
          <reference field="11" count="1" selected="0">
            <x v="0"/>
          </reference>
          <reference field="15" count="1" selected="0">
            <x v="4"/>
          </reference>
        </references>
      </pivotArea>
    </chartFormat>
    <chartFormat chart="0" format="81">
      <pivotArea type="data" outline="0" fieldPosition="0">
        <references count="3">
          <reference field="4294967294" count="1" selected="0">
            <x v="0"/>
          </reference>
          <reference field="11" count="1" selected="0">
            <x v="1"/>
          </reference>
          <reference field="15" count="1" selected="0">
            <x v="4"/>
          </reference>
        </references>
      </pivotArea>
    </chartFormat>
    <chartFormat chart="0" format="82">
      <pivotArea type="data" outline="0" fieldPosition="0">
        <references count="3">
          <reference field="4294967294" count="1" selected="0">
            <x v="0"/>
          </reference>
          <reference field="11" count="1" selected="0">
            <x v="2"/>
          </reference>
          <reference field="15" count="1" selected="0">
            <x v="4"/>
          </reference>
        </references>
      </pivotArea>
    </chartFormat>
    <chartFormat chart="0" format="83">
      <pivotArea type="data" outline="0" fieldPosition="0">
        <references count="3">
          <reference field="4294967294" count="1" selected="0">
            <x v="0"/>
          </reference>
          <reference field="11" count="1" selected="0">
            <x v="3"/>
          </reference>
          <reference field="15" count="1" selected="0">
            <x v="4"/>
          </reference>
        </references>
      </pivotArea>
    </chartFormat>
    <chartFormat chart="0" format="84">
      <pivotArea type="data" outline="0" fieldPosition="0">
        <references count="3">
          <reference field="4294967294" count="1" selected="0">
            <x v="0"/>
          </reference>
          <reference field="11" count="1" selected="0">
            <x v="4"/>
          </reference>
          <reference field="15" count="1" selected="0">
            <x v="4"/>
          </reference>
        </references>
      </pivotArea>
    </chartFormat>
    <chartFormat chart="0" format="85">
      <pivotArea type="data" outline="0" fieldPosition="0">
        <references count="3">
          <reference field="4294967294" count="1" selected="0">
            <x v="0"/>
          </reference>
          <reference field="11" count="1" selected="0">
            <x v="5"/>
          </reference>
          <reference field="15" count="1" selected="0">
            <x v="4"/>
          </reference>
        </references>
      </pivotArea>
    </chartFormat>
    <chartFormat chart="0" format="86">
      <pivotArea type="data" outline="0" fieldPosition="0">
        <references count="3">
          <reference field="4294967294" count="1" selected="0">
            <x v="0"/>
          </reference>
          <reference field="11" count="1" selected="0">
            <x v="6"/>
          </reference>
          <reference field="15" count="1" selected="0">
            <x v="4"/>
          </reference>
        </references>
      </pivotArea>
    </chartFormat>
    <chartFormat chart="0" format="87">
      <pivotArea type="data" outline="0" fieldPosition="0">
        <references count="3">
          <reference field="4294967294" count="1" selected="0">
            <x v="0"/>
          </reference>
          <reference field="11" count="1" selected="0">
            <x v="7"/>
          </reference>
          <reference field="15" count="1" selected="0">
            <x v="4"/>
          </reference>
        </references>
      </pivotArea>
    </chartFormat>
    <chartFormat chart="0" format="88">
      <pivotArea type="data" outline="0" fieldPosition="0">
        <references count="3">
          <reference field="4294967294" count="1" selected="0">
            <x v="0"/>
          </reference>
          <reference field="11" count="1" selected="0">
            <x v="8"/>
          </reference>
          <reference field="15" count="1" selected="0">
            <x v="4"/>
          </reference>
        </references>
      </pivotArea>
    </chartFormat>
    <chartFormat chart="0" format="89">
      <pivotArea type="data" outline="0" fieldPosition="0">
        <references count="3">
          <reference field="4294967294" count="1" selected="0">
            <x v="0"/>
          </reference>
          <reference field="11" count="1" selected="0">
            <x v="9"/>
          </reference>
          <reference field="15" count="1" selected="0">
            <x v="4"/>
          </reference>
        </references>
      </pivotArea>
    </chartFormat>
    <chartFormat chart="0" format="90">
      <pivotArea type="data" outline="0" fieldPosition="0">
        <references count="3">
          <reference field="4294967294" count="1" selected="0">
            <x v="0"/>
          </reference>
          <reference field="11" count="1" selected="0">
            <x v="10"/>
          </reference>
          <reference field="15" count="1" selected="0">
            <x v="4"/>
          </reference>
        </references>
      </pivotArea>
    </chartFormat>
    <chartFormat chart="0" format="91">
      <pivotArea type="data" outline="0" fieldPosition="0">
        <references count="3">
          <reference field="4294967294" count="1" selected="0">
            <x v="0"/>
          </reference>
          <reference field="11" count="1" selected="0">
            <x v="11"/>
          </reference>
          <reference field="15" count="1" selected="0">
            <x v="4"/>
          </reference>
        </references>
      </pivotArea>
    </chartFormat>
    <chartFormat chart="0" format="92">
      <pivotArea type="data" outline="0" fieldPosition="0">
        <references count="3">
          <reference field="4294967294" count="1" selected="0">
            <x v="0"/>
          </reference>
          <reference field="11" count="1" selected="0">
            <x v="12"/>
          </reference>
          <reference field="15" count="1" selected="0">
            <x v="4"/>
          </reference>
        </references>
      </pivotArea>
    </chartFormat>
    <chartFormat chart="0" format="93">
      <pivotArea type="data" outline="0" fieldPosition="0">
        <references count="3">
          <reference field="4294967294" count="1" selected="0">
            <x v="0"/>
          </reference>
          <reference field="11" count="1" selected="0">
            <x v="13"/>
          </reference>
          <reference field="15" count="1" selected="0">
            <x v="4"/>
          </reference>
        </references>
      </pivotArea>
    </chartFormat>
    <chartFormat chart="0" format="94">
      <pivotArea type="data" outline="0" fieldPosition="0">
        <references count="3">
          <reference field="4294967294" count="1" selected="0">
            <x v="0"/>
          </reference>
          <reference field="11" count="1" selected="0">
            <x v="14"/>
          </reference>
          <reference field="15" count="1" selected="0">
            <x v="4"/>
          </reference>
        </references>
      </pivotArea>
    </chartFormat>
    <chartFormat chart="0" format="95">
      <pivotArea type="data" outline="0" fieldPosition="0">
        <references count="3">
          <reference field="4294967294" count="1" selected="0">
            <x v="0"/>
          </reference>
          <reference field="11" count="1" selected="0">
            <x v="15"/>
          </reference>
          <reference field="15" count="1" selected="0">
            <x v="4"/>
          </reference>
        </references>
      </pivotArea>
    </chartFormat>
    <chartFormat chart="0" format="96">
      <pivotArea type="data" outline="0" fieldPosition="0">
        <references count="3">
          <reference field="4294967294" count="1" selected="0">
            <x v="0"/>
          </reference>
          <reference field="11" count="1" selected="0">
            <x v="16"/>
          </reference>
          <reference field="15" count="1" selected="0">
            <x v="4"/>
          </reference>
        </references>
      </pivotArea>
    </chartFormat>
    <chartFormat chart="0" format="97">
      <pivotArea type="data" outline="0" fieldPosition="0">
        <references count="3">
          <reference field="4294967294" count="1" selected="0">
            <x v="0"/>
          </reference>
          <reference field="11" count="1" selected="0">
            <x v="17"/>
          </reference>
          <reference field="15" count="1" selected="0">
            <x v="4"/>
          </reference>
        </references>
      </pivotArea>
    </chartFormat>
    <chartFormat chart="0" format="98">
      <pivotArea type="data" outline="0" fieldPosition="0">
        <references count="3">
          <reference field="4294967294" count="1" selected="0">
            <x v="0"/>
          </reference>
          <reference field="11" count="1" selected="0">
            <x v="0"/>
          </reference>
          <reference field="15" count="1" selected="0">
            <x v="5"/>
          </reference>
        </references>
      </pivotArea>
    </chartFormat>
    <chartFormat chart="0" format="99">
      <pivotArea type="data" outline="0" fieldPosition="0">
        <references count="3">
          <reference field="4294967294" count="1" selected="0">
            <x v="0"/>
          </reference>
          <reference field="11" count="1" selected="0">
            <x v="1"/>
          </reference>
          <reference field="15" count="1" selected="0">
            <x v="5"/>
          </reference>
        </references>
      </pivotArea>
    </chartFormat>
    <chartFormat chart="0" format="100">
      <pivotArea type="data" outline="0" fieldPosition="0">
        <references count="3">
          <reference field="4294967294" count="1" selected="0">
            <x v="0"/>
          </reference>
          <reference field="11" count="1" selected="0">
            <x v="2"/>
          </reference>
          <reference field="15" count="1" selected="0">
            <x v="5"/>
          </reference>
        </references>
      </pivotArea>
    </chartFormat>
    <chartFormat chart="0" format="101">
      <pivotArea type="data" outline="0" fieldPosition="0">
        <references count="3">
          <reference field="4294967294" count="1" selected="0">
            <x v="0"/>
          </reference>
          <reference field="11" count="1" selected="0">
            <x v="3"/>
          </reference>
          <reference field="15" count="1" selected="0">
            <x v="5"/>
          </reference>
        </references>
      </pivotArea>
    </chartFormat>
    <chartFormat chart="0" format="102">
      <pivotArea type="data" outline="0" fieldPosition="0">
        <references count="3">
          <reference field="4294967294" count="1" selected="0">
            <x v="0"/>
          </reference>
          <reference field="11" count="1" selected="0">
            <x v="4"/>
          </reference>
          <reference field="15" count="1" selected="0">
            <x v="5"/>
          </reference>
        </references>
      </pivotArea>
    </chartFormat>
    <chartFormat chart="0" format="103">
      <pivotArea type="data" outline="0" fieldPosition="0">
        <references count="3">
          <reference field="4294967294" count="1" selected="0">
            <x v="0"/>
          </reference>
          <reference field="11" count="1" selected="0">
            <x v="5"/>
          </reference>
          <reference field="15" count="1" selected="0">
            <x v="5"/>
          </reference>
        </references>
      </pivotArea>
    </chartFormat>
    <chartFormat chart="0" format="104">
      <pivotArea type="data" outline="0" fieldPosition="0">
        <references count="3">
          <reference field="4294967294" count="1" selected="0">
            <x v="0"/>
          </reference>
          <reference field="11" count="1" selected="0">
            <x v="6"/>
          </reference>
          <reference field="15" count="1" selected="0">
            <x v="5"/>
          </reference>
        </references>
      </pivotArea>
    </chartFormat>
    <chartFormat chart="0" format="105">
      <pivotArea type="data" outline="0" fieldPosition="0">
        <references count="3">
          <reference field="4294967294" count="1" selected="0">
            <x v="0"/>
          </reference>
          <reference field="11" count="1" selected="0">
            <x v="7"/>
          </reference>
          <reference field="15" count="1" selected="0">
            <x v="5"/>
          </reference>
        </references>
      </pivotArea>
    </chartFormat>
    <chartFormat chart="0" format="106">
      <pivotArea type="data" outline="0" fieldPosition="0">
        <references count="3">
          <reference field="4294967294" count="1" selected="0">
            <x v="0"/>
          </reference>
          <reference field="11" count="1" selected="0">
            <x v="8"/>
          </reference>
          <reference field="15" count="1" selected="0">
            <x v="5"/>
          </reference>
        </references>
      </pivotArea>
    </chartFormat>
    <chartFormat chart="0" format="107">
      <pivotArea type="data" outline="0" fieldPosition="0">
        <references count="3">
          <reference field="4294967294" count="1" selected="0">
            <x v="0"/>
          </reference>
          <reference field="11" count="1" selected="0">
            <x v="9"/>
          </reference>
          <reference field="15" count="1" selected="0">
            <x v="5"/>
          </reference>
        </references>
      </pivotArea>
    </chartFormat>
    <chartFormat chart="0" format="108">
      <pivotArea type="data" outline="0" fieldPosition="0">
        <references count="3">
          <reference field="4294967294" count="1" selected="0">
            <x v="0"/>
          </reference>
          <reference field="11" count="1" selected="0">
            <x v="10"/>
          </reference>
          <reference field="15" count="1" selected="0">
            <x v="5"/>
          </reference>
        </references>
      </pivotArea>
    </chartFormat>
    <chartFormat chart="0" format="109">
      <pivotArea type="data" outline="0" fieldPosition="0">
        <references count="3">
          <reference field="4294967294" count="1" selected="0">
            <x v="0"/>
          </reference>
          <reference field="11" count="1" selected="0">
            <x v="11"/>
          </reference>
          <reference field="15" count="1" selected="0">
            <x v="5"/>
          </reference>
        </references>
      </pivotArea>
    </chartFormat>
    <chartFormat chart="0" format="110">
      <pivotArea type="data" outline="0" fieldPosition="0">
        <references count="3">
          <reference field="4294967294" count="1" selected="0">
            <x v="0"/>
          </reference>
          <reference field="11" count="1" selected="0">
            <x v="12"/>
          </reference>
          <reference field="15" count="1" selected="0">
            <x v="5"/>
          </reference>
        </references>
      </pivotArea>
    </chartFormat>
    <chartFormat chart="0" format="111">
      <pivotArea type="data" outline="0" fieldPosition="0">
        <references count="3">
          <reference field="4294967294" count="1" selected="0">
            <x v="0"/>
          </reference>
          <reference field="11" count="1" selected="0">
            <x v="13"/>
          </reference>
          <reference field="15" count="1" selected="0">
            <x v="5"/>
          </reference>
        </references>
      </pivotArea>
    </chartFormat>
    <chartFormat chart="0" format="112">
      <pivotArea type="data" outline="0" fieldPosition="0">
        <references count="3">
          <reference field="4294967294" count="1" selected="0">
            <x v="0"/>
          </reference>
          <reference field="11" count="1" selected="0">
            <x v="14"/>
          </reference>
          <reference field="15" count="1" selected="0">
            <x v="5"/>
          </reference>
        </references>
      </pivotArea>
    </chartFormat>
    <chartFormat chart="0" format="113">
      <pivotArea type="data" outline="0" fieldPosition="0">
        <references count="3">
          <reference field="4294967294" count="1" selected="0">
            <x v="0"/>
          </reference>
          <reference field="11" count="1" selected="0">
            <x v="15"/>
          </reference>
          <reference field="15" count="1" selected="0">
            <x v="5"/>
          </reference>
        </references>
      </pivotArea>
    </chartFormat>
    <chartFormat chart="0" format="114">
      <pivotArea type="data" outline="0" fieldPosition="0">
        <references count="3">
          <reference field="4294967294" count="1" selected="0">
            <x v="0"/>
          </reference>
          <reference field="11" count="1" selected="0">
            <x v="16"/>
          </reference>
          <reference field="15" count="1" selected="0">
            <x v="5"/>
          </reference>
        </references>
      </pivotArea>
    </chartFormat>
    <chartFormat chart="0" format="115">
      <pivotArea type="data" outline="0" fieldPosition="0">
        <references count="3">
          <reference field="4294967294" count="1" selected="0">
            <x v="0"/>
          </reference>
          <reference field="11" count="1" selected="0">
            <x v="17"/>
          </reference>
          <reference field="15" count="1" selected="0">
            <x v="5"/>
          </reference>
        </references>
      </pivotArea>
    </chartFormat>
    <chartFormat chart="0" format="116">
      <pivotArea type="data" outline="0" fieldPosition="0">
        <references count="3">
          <reference field="4294967294" count="1" selected="0">
            <x v="0"/>
          </reference>
          <reference field="11" count="1" selected="0">
            <x v="0"/>
          </reference>
          <reference field="15" count="1" selected="0">
            <x v="6"/>
          </reference>
        </references>
      </pivotArea>
    </chartFormat>
    <chartFormat chart="0" format="117">
      <pivotArea type="data" outline="0" fieldPosition="0">
        <references count="3">
          <reference field="4294967294" count="1" selected="0">
            <x v="0"/>
          </reference>
          <reference field="11" count="1" selected="0">
            <x v="1"/>
          </reference>
          <reference field="15" count="1" selected="0">
            <x v="6"/>
          </reference>
        </references>
      </pivotArea>
    </chartFormat>
    <chartFormat chart="0" format="118">
      <pivotArea type="data" outline="0" fieldPosition="0">
        <references count="3">
          <reference field="4294967294" count="1" selected="0">
            <x v="0"/>
          </reference>
          <reference field="11" count="1" selected="0">
            <x v="2"/>
          </reference>
          <reference field="15" count="1" selected="0">
            <x v="6"/>
          </reference>
        </references>
      </pivotArea>
    </chartFormat>
    <chartFormat chart="0" format="119">
      <pivotArea type="data" outline="0" fieldPosition="0">
        <references count="3">
          <reference field="4294967294" count="1" selected="0">
            <x v="0"/>
          </reference>
          <reference field="11" count="1" selected="0">
            <x v="3"/>
          </reference>
          <reference field="15" count="1" selected="0">
            <x v="6"/>
          </reference>
        </references>
      </pivotArea>
    </chartFormat>
    <chartFormat chart="0" format="120">
      <pivotArea type="data" outline="0" fieldPosition="0">
        <references count="3">
          <reference field="4294967294" count="1" selected="0">
            <x v="0"/>
          </reference>
          <reference field="11" count="1" selected="0">
            <x v="4"/>
          </reference>
          <reference field="15" count="1" selected="0">
            <x v="6"/>
          </reference>
        </references>
      </pivotArea>
    </chartFormat>
    <chartFormat chart="0" format="121">
      <pivotArea type="data" outline="0" fieldPosition="0">
        <references count="3">
          <reference field="4294967294" count="1" selected="0">
            <x v="0"/>
          </reference>
          <reference field="11" count="1" selected="0">
            <x v="5"/>
          </reference>
          <reference field="15" count="1" selected="0">
            <x v="6"/>
          </reference>
        </references>
      </pivotArea>
    </chartFormat>
    <chartFormat chart="0" format="122">
      <pivotArea type="data" outline="0" fieldPosition="0">
        <references count="3">
          <reference field="4294967294" count="1" selected="0">
            <x v="0"/>
          </reference>
          <reference field="11" count="1" selected="0">
            <x v="6"/>
          </reference>
          <reference field="15" count="1" selected="0">
            <x v="6"/>
          </reference>
        </references>
      </pivotArea>
    </chartFormat>
    <chartFormat chart="0" format="123">
      <pivotArea type="data" outline="0" fieldPosition="0">
        <references count="3">
          <reference field="4294967294" count="1" selected="0">
            <x v="0"/>
          </reference>
          <reference field="11" count="1" selected="0">
            <x v="7"/>
          </reference>
          <reference field="15" count="1" selected="0">
            <x v="6"/>
          </reference>
        </references>
      </pivotArea>
    </chartFormat>
    <chartFormat chart="0" format="124">
      <pivotArea type="data" outline="0" fieldPosition="0">
        <references count="3">
          <reference field="4294967294" count="1" selected="0">
            <x v="0"/>
          </reference>
          <reference field="11" count="1" selected="0">
            <x v="8"/>
          </reference>
          <reference field="15" count="1" selected="0">
            <x v="6"/>
          </reference>
        </references>
      </pivotArea>
    </chartFormat>
    <chartFormat chart="0" format="125">
      <pivotArea type="data" outline="0" fieldPosition="0">
        <references count="3">
          <reference field="4294967294" count="1" selected="0">
            <x v="0"/>
          </reference>
          <reference field="11" count="1" selected="0">
            <x v="9"/>
          </reference>
          <reference field="15" count="1" selected="0">
            <x v="6"/>
          </reference>
        </references>
      </pivotArea>
    </chartFormat>
    <chartFormat chart="0" format="126">
      <pivotArea type="data" outline="0" fieldPosition="0">
        <references count="3">
          <reference field="4294967294" count="1" selected="0">
            <x v="0"/>
          </reference>
          <reference field="11" count="1" selected="0">
            <x v="10"/>
          </reference>
          <reference field="15" count="1" selected="0">
            <x v="6"/>
          </reference>
        </references>
      </pivotArea>
    </chartFormat>
    <chartFormat chart="0" format="127">
      <pivotArea type="data" outline="0" fieldPosition="0">
        <references count="3">
          <reference field="4294967294" count="1" selected="0">
            <x v="0"/>
          </reference>
          <reference field="11" count="1" selected="0">
            <x v="11"/>
          </reference>
          <reference field="15" count="1" selected="0">
            <x v="6"/>
          </reference>
        </references>
      </pivotArea>
    </chartFormat>
    <chartFormat chart="0" format="128">
      <pivotArea type="data" outline="0" fieldPosition="0">
        <references count="3">
          <reference field="4294967294" count="1" selected="0">
            <x v="0"/>
          </reference>
          <reference field="11" count="1" selected="0">
            <x v="12"/>
          </reference>
          <reference field="15" count="1" selected="0">
            <x v="6"/>
          </reference>
        </references>
      </pivotArea>
    </chartFormat>
    <chartFormat chart="0" format="129">
      <pivotArea type="data" outline="0" fieldPosition="0">
        <references count="3">
          <reference field="4294967294" count="1" selected="0">
            <x v="0"/>
          </reference>
          <reference field="11" count="1" selected="0">
            <x v="13"/>
          </reference>
          <reference field="15" count="1" selected="0">
            <x v="6"/>
          </reference>
        </references>
      </pivotArea>
    </chartFormat>
    <chartFormat chart="0" format="130">
      <pivotArea type="data" outline="0" fieldPosition="0">
        <references count="3">
          <reference field="4294967294" count="1" selected="0">
            <x v="0"/>
          </reference>
          <reference field="11" count="1" selected="0">
            <x v="14"/>
          </reference>
          <reference field="15" count="1" selected="0">
            <x v="6"/>
          </reference>
        </references>
      </pivotArea>
    </chartFormat>
    <chartFormat chart="0" format="131">
      <pivotArea type="data" outline="0" fieldPosition="0">
        <references count="3">
          <reference field="4294967294" count="1" selected="0">
            <x v="0"/>
          </reference>
          <reference field="11" count="1" selected="0">
            <x v="15"/>
          </reference>
          <reference field="15" count="1" selected="0">
            <x v="6"/>
          </reference>
        </references>
      </pivotArea>
    </chartFormat>
    <chartFormat chart="0" format="132">
      <pivotArea type="data" outline="0" fieldPosition="0">
        <references count="3">
          <reference field="4294967294" count="1" selected="0">
            <x v="0"/>
          </reference>
          <reference field="11" count="1" selected="0">
            <x v="16"/>
          </reference>
          <reference field="15" count="1" selected="0">
            <x v="6"/>
          </reference>
        </references>
      </pivotArea>
    </chartFormat>
    <chartFormat chart="0" format="133">
      <pivotArea type="data" outline="0" fieldPosition="0">
        <references count="3">
          <reference field="4294967294" count="1" selected="0">
            <x v="0"/>
          </reference>
          <reference field="11" count="1" selected="0">
            <x v="17"/>
          </reference>
          <reference field="15" count="1" selected="0">
            <x v="6"/>
          </reference>
        </references>
      </pivotArea>
    </chartFormat>
    <chartFormat chart="4" format="267" series="1">
      <pivotArea type="data" outline="0" fieldPosition="0">
        <references count="2">
          <reference field="4294967294" count="1" selected="0">
            <x v="0"/>
          </reference>
          <reference field="15" count="1" selected="0">
            <x v="0"/>
          </reference>
        </references>
      </pivotArea>
    </chartFormat>
    <chartFormat chart="4" format="268">
      <pivotArea type="data" outline="0" fieldPosition="0">
        <references count="3">
          <reference field="4294967294" count="1" selected="0">
            <x v="0"/>
          </reference>
          <reference field="11" count="1" selected="0">
            <x v="0"/>
          </reference>
          <reference field="15" count="1" selected="0">
            <x v="0"/>
          </reference>
        </references>
      </pivotArea>
    </chartFormat>
    <chartFormat chart="4" format="269">
      <pivotArea type="data" outline="0" fieldPosition="0">
        <references count="3">
          <reference field="4294967294" count="1" selected="0">
            <x v="0"/>
          </reference>
          <reference field="11" count="1" selected="0">
            <x v="1"/>
          </reference>
          <reference field="15" count="1" selected="0">
            <x v="0"/>
          </reference>
        </references>
      </pivotArea>
    </chartFormat>
    <chartFormat chart="4" format="270">
      <pivotArea type="data" outline="0" fieldPosition="0">
        <references count="3">
          <reference field="4294967294" count="1" selected="0">
            <x v="0"/>
          </reference>
          <reference field="11" count="1" selected="0">
            <x v="2"/>
          </reference>
          <reference field="15" count="1" selected="0">
            <x v="0"/>
          </reference>
        </references>
      </pivotArea>
    </chartFormat>
    <chartFormat chart="4" format="271">
      <pivotArea type="data" outline="0" fieldPosition="0">
        <references count="3">
          <reference field="4294967294" count="1" selected="0">
            <x v="0"/>
          </reference>
          <reference field="11" count="1" selected="0">
            <x v="3"/>
          </reference>
          <reference field="15" count="1" selected="0">
            <x v="0"/>
          </reference>
        </references>
      </pivotArea>
    </chartFormat>
    <chartFormat chart="4" format="272">
      <pivotArea type="data" outline="0" fieldPosition="0">
        <references count="3">
          <reference field="4294967294" count="1" selected="0">
            <x v="0"/>
          </reference>
          <reference field="11" count="1" selected="0">
            <x v="4"/>
          </reference>
          <reference field="15" count="1" selected="0">
            <x v="0"/>
          </reference>
        </references>
      </pivotArea>
    </chartFormat>
    <chartFormat chart="4" format="273">
      <pivotArea type="data" outline="0" fieldPosition="0">
        <references count="3">
          <reference field="4294967294" count="1" selected="0">
            <x v="0"/>
          </reference>
          <reference field="11" count="1" selected="0">
            <x v="5"/>
          </reference>
          <reference field="15" count="1" selected="0">
            <x v="0"/>
          </reference>
        </references>
      </pivotArea>
    </chartFormat>
    <chartFormat chart="4" format="274">
      <pivotArea type="data" outline="0" fieldPosition="0">
        <references count="3">
          <reference field="4294967294" count="1" selected="0">
            <x v="0"/>
          </reference>
          <reference field="11" count="1" selected="0">
            <x v="6"/>
          </reference>
          <reference field="15" count="1" selected="0">
            <x v="0"/>
          </reference>
        </references>
      </pivotArea>
    </chartFormat>
    <chartFormat chart="4" format="275">
      <pivotArea type="data" outline="0" fieldPosition="0">
        <references count="3">
          <reference field="4294967294" count="1" selected="0">
            <x v="0"/>
          </reference>
          <reference field="11" count="1" selected="0">
            <x v="7"/>
          </reference>
          <reference field="15" count="1" selected="0">
            <x v="0"/>
          </reference>
        </references>
      </pivotArea>
    </chartFormat>
    <chartFormat chart="4" format="276">
      <pivotArea type="data" outline="0" fieldPosition="0">
        <references count="3">
          <reference field="4294967294" count="1" selected="0">
            <x v="0"/>
          </reference>
          <reference field="11" count="1" selected="0">
            <x v="8"/>
          </reference>
          <reference field="15" count="1" selected="0">
            <x v="0"/>
          </reference>
        </references>
      </pivotArea>
    </chartFormat>
    <chartFormat chart="4" format="277">
      <pivotArea type="data" outline="0" fieldPosition="0">
        <references count="3">
          <reference field="4294967294" count="1" selected="0">
            <x v="0"/>
          </reference>
          <reference field="11" count="1" selected="0">
            <x v="9"/>
          </reference>
          <reference field="15" count="1" selected="0">
            <x v="0"/>
          </reference>
        </references>
      </pivotArea>
    </chartFormat>
    <chartFormat chart="4" format="278">
      <pivotArea type="data" outline="0" fieldPosition="0">
        <references count="3">
          <reference field="4294967294" count="1" selected="0">
            <x v="0"/>
          </reference>
          <reference field="11" count="1" selected="0">
            <x v="10"/>
          </reference>
          <reference field="15" count="1" selected="0">
            <x v="0"/>
          </reference>
        </references>
      </pivotArea>
    </chartFormat>
    <chartFormat chart="4" format="279">
      <pivotArea type="data" outline="0" fieldPosition="0">
        <references count="3">
          <reference field="4294967294" count="1" selected="0">
            <x v="0"/>
          </reference>
          <reference field="11" count="1" selected="0">
            <x v="11"/>
          </reference>
          <reference field="15" count="1" selected="0">
            <x v="0"/>
          </reference>
        </references>
      </pivotArea>
    </chartFormat>
    <chartFormat chart="4" format="280">
      <pivotArea type="data" outline="0" fieldPosition="0">
        <references count="3">
          <reference field="4294967294" count="1" selected="0">
            <x v="0"/>
          </reference>
          <reference field="11" count="1" selected="0">
            <x v="12"/>
          </reference>
          <reference field="15" count="1" selected="0">
            <x v="0"/>
          </reference>
        </references>
      </pivotArea>
    </chartFormat>
    <chartFormat chart="4" format="281">
      <pivotArea type="data" outline="0" fieldPosition="0">
        <references count="3">
          <reference field="4294967294" count="1" selected="0">
            <x v="0"/>
          </reference>
          <reference field="11" count="1" selected="0">
            <x v="13"/>
          </reference>
          <reference field="15" count="1" selected="0">
            <x v="0"/>
          </reference>
        </references>
      </pivotArea>
    </chartFormat>
    <chartFormat chart="4" format="282">
      <pivotArea type="data" outline="0" fieldPosition="0">
        <references count="3">
          <reference field="4294967294" count="1" selected="0">
            <x v="0"/>
          </reference>
          <reference field="11" count="1" selected="0">
            <x v="14"/>
          </reference>
          <reference field="15" count="1" selected="0">
            <x v="0"/>
          </reference>
        </references>
      </pivotArea>
    </chartFormat>
    <chartFormat chart="4" format="283">
      <pivotArea type="data" outline="0" fieldPosition="0">
        <references count="3">
          <reference field="4294967294" count="1" selected="0">
            <x v="0"/>
          </reference>
          <reference field="11" count="1" selected="0">
            <x v="15"/>
          </reference>
          <reference field="15" count="1" selected="0">
            <x v="0"/>
          </reference>
        </references>
      </pivotArea>
    </chartFormat>
    <chartFormat chart="4" format="284">
      <pivotArea type="data" outline="0" fieldPosition="0">
        <references count="3">
          <reference field="4294967294" count="1" selected="0">
            <x v="0"/>
          </reference>
          <reference field="11" count="1" selected="0">
            <x v="16"/>
          </reference>
          <reference field="15" count="1" selected="0">
            <x v="0"/>
          </reference>
        </references>
      </pivotArea>
    </chartFormat>
    <chartFormat chart="4" format="285">
      <pivotArea type="data" outline="0" fieldPosition="0">
        <references count="3">
          <reference field="4294967294" count="1" selected="0">
            <x v="0"/>
          </reference>
          <reference field="11" count="1" selected="0">
            <x v="17"/>
          </reference>
          <reference field="15" count="1" selected="0">
            <x v="0"/>
          </reference>
        </references>
      </pivotArea>
    </chartFormat>
    <chartFormat chart="4" format="286" series="1">
      <pivotArea type="data" outline="0" fieldPosition="0">
        <references count="2">
          <reference field="4294967294" count="1" selected="0">
            <x v="0"/>
          </reference>
          <reference field="15" count="1" selected="0">
            <x v="1"/>
          </reference>
        </references>
      </pivotArea>
    </chartFormat>
    <chartFormat chart="4" format="287">
      <pivotArea type="data" outline="0" fieldPosition="0">
        <references count="3">
          <reference field="4294967294" count="1" selected="0">
            <x v="0"/>
          </reference>
          <reference field="11" count="1" selected="0">
            <x v="0"/>
          </reference>
          <reference field="15" count="1" selected="0">
            <x v="1"/>
          </reference>
        </references>
      </pivotArea>
    </chartFormat>
    <chartFormat chart="4" format="288">
      <pivotArea type="data" outline="0" fieldPosition="0">
        <references count="3">
          <reference field="4294967294" count="1" selected="0">
            <x v="0"/>
          </reference>
          <reference field="11" count="1" selected="0">
            <x v="1"/>
          </reference>
          <reference field="15" count="1" selected="0">
            <x v="1"/>
          </reference>
        </references>
      </pivotArea>
    </chartFormat>
    <chartFormat chart="4" format="289">
      <pivotArea type="data" outline="0" fieldPosition="0">
        <references count="3">
          <reference field="4294967294" count="1" selected="0">
            <x v="0"/>
          </reference>
          <reference field="11" count="1" selected="0">
            <x v="2"/>
          </reference>
          <reference field="15" count="1" selected="0">
            <x v="1"/>
          </reference>
        </references>
      </pivotArea>
    </chartFormat>
    <chartFormat chart="4" format="290">
      <pivotArea type="data" outline="0" fieldPosition="0">
        <references count="3">
          <reference field="4294967294" count="1" selected="0">
            <x v="0"/>
          </reference>
          <reference field="11" count="1" selected="0">
            <x v="3"/>
          </reference>
          <reference field="15" count="1" selected="0">
            <x v="1"/>
          </reference>
        </references>
      </pivotArea>
    </chartFormat>
    <chartFormat chart="4" format="291">
      <pivotArea type="data" outline="0" fieldPosition="0">
        <references count="3">
          <reference field="4294967294" count="1" selected="0">
            <x v="0"/>
          </reference>
          <reference field="11" count="1" selected="0">
            <x v="4"/>
          </reference>
          <reference field="15" count="1" selected="0">
            <x v="1"/>
          </reference>
        </references>
      </pivotArea>
    </chartFormat>
    <chartFormat chart="4" format="292">
      <pivotArea type="data" outline="0" fieldPosition="0">
        <references count="3">
          <reference field="4294967294" count="1" selected="0">
            <x v="0"/>
          </reference>
          <reference field="11" count="1" selected="0">
            <x v="5"/>
          </reference>
          <reference field="15" count="1" selected="0">
            <x v="1"/>
          </reference>
        </references>
      </pivotArea>
    </chartFormat>
    <chartFormat chart="4" format="293">
      <pivotArea type="data" outline="0" fieldPosition="0">
        <references count="3">
          <reference field="4294967294" count="1" selected="0">
            <x v="0"/>
          </reference>
          <reference field="11" count="1" selected="0">
            <x v="6"/>
          </reference>
          <reference field="15" count="1" selected="0">
            <x v="1"/>
          </reference>
        </references>
      </pivotArea>
    </chartFormat>
    <chartFormat chart="4" format="294">
      <pivotArea type="data" outline="0" fieldPosition="0">
        <references count="3">
          <reference field="4294967294" count="1" selected="0">
            <x v="0"/>
          </reference>
          <reference field="11" count="1" selected="0">
            <x v="7"/>
          </reference>
          <reference field="15" count="1" selected="0">
            <x v="1"/>
          </reference>
        </references>
      </pivotArea>
    </chartFormat>
    <chartFormat chart="4" format="295">
      <pivotArea type="data" outline="0" fieldPosition="0">
        <references count="3">
          <reference field="4294967294" count="1" selected="0">
            <x v="0"/>
          </reference>
          <reference field="11" count="1" selected="0">
            <x v="8"/>
          </reference>
          <reference field="15" count="1" selected="0">
            <x v="1"/>
          </reference>
        </references>
      </pivotArea>
    </chartFormat>
    <chartFormat chart="4" format="296">
      <pivotArea type="data" outline="0" fieldPosition="0">
        <references count="3">
          <reference field="4294967294" count="1" selected="0">
            <x v="0"/>
          </reference>
          <reference field="11" count="1" selected="0">
            <x v="9"/>
          </reference>
          <reference field="15" count="1" selected="0">
            <x v="1"/>
          </reference>
        </references>
      </pivotArea>
    </chartFormat>
    <chartFormat chart="4" format="297">
      <pivotArea type="data" outline="0" fieldPosition="0">
        <references count="3">
          <reference field="4294967294" count="1" selected="0">
            <x v="0"/>
          </reference>
          <reference field="11" count="1" selected="0">
            <x v="10"/>
          </reference>
          <reference field="15" count="1" selected="0">
            <x v="1"/>
          </reference>
        </references>
      </pivotArea>
    </chartFormat>
    <chartFormat chart="4" format="298">
      <pivotArea type="data" outline="0" fieldPosition="0">
        <references count="3">
          <reference field="4294967294" count="1" selected="0">
            <x v="0"/>
          </reference>
          <reference field="11" count="1" selected="0">
            <x v="11"/>
          </reference>
          <reference field="15" count="1" selected="0">
            <x v="1"/>
          </reference>
        </references>
      </pivotArea>
    </chartFormat>
    <chartFormat chart="4" format="299">
      <pivotArea type="data" outline="0" fieldPosition="0">
        <references count="3">
          <reference field="4294967294" count="1" selected="0">
            <x v="0"/>
          </reference>
          <reference field="11" count="1" selected="0">
            <x v="12"/>
          </reference>
          <reference field="15" count="1" selected="0">
            <x v="1"/>
          </reference>
        </references>
      </pivotArea>
    </chartFormat>
    <chartFormat chart="4" format="300">
      <pivotArea type="data" outline="0" fieldPosition="0">
        <references count="3">
          <reference field="4294967294" count="1" selected="0">
            <x v="0"/>
          </reference>
          <reference field="11" count="1" selected="0">
            <x v="13"/>
          </reference>
          <reference field="15" count="1" selected="0">
            <x v="1"/>
          </reference>
        </references>
      </pivotArea>
    </chartFormat>
    <chartFormat chart="4" format="301">
      <pivotArea type="data" outline="0" fieldPosition="0">
        <references count="3">
          <reference field="4294967294" count="1" selected="0">
            <x v="0"/>
          </reference>
          <reference field="11" count="1" selected="0">
            <x v="14"/>
          </reference>
          <reference field="15" count="1" selected="0">
            <x v="1"/>
          </reference>
        </references>
      </pivotArea>
    </chartFormat>
    <chartFormat chart="4" format="302">
      <pivotArea type="data" outline="0" fieldPosition="0">
        <references count="3">
          <reference field="4294967294" count="1" selected="0">
            <x v="0"/>
          </reference>
          <reference field="11" count="1" selected="0">
            <x v="15"/>
          </reference>
          <reference field="15" count="1" selected="0">
            <x v="1"/>
          </reference>
        </references>
      </pivotArea>
    </chartFormat>
    <chartFormat chart="4" format="303">
      <pivotArea type="data" outline="0" fieldPosition="0">
        <references count="3">
          <reference field="4294967294" count="1" selected="0">
            <x v="0"/>
          </reference>
          <reference field="11" count="1" selected="0">
            <x v="16"/>
          </reference>
          <reference field="15" count="1" selected="0">
            <x v="1"/>
          </reference>
        </references>
      </pivotArea>
    </chartFormat>
    <chartFormat chart="4" format="304">
      <pivotArea type="data" outline="0" fieldPosition="0">
        <references count="3">
          <reference field="4294967294" count="1" selected="0">
            <x v="0"/>
          </reference>
          <reference field="11" count="1" selected="0">
            <x v="17"/>
          </reference>
          <reference field="15" count="1" selected="0">
            <x v="1"/>
          </reference>
        </references>
      </pivotArea>
    </chartFormat>
    <chartFormat chart="4" format="305" series="1">
      <pivotArea type="data" outline="0" fieldPosition="0">
        <references count="2">
          <reference field="4294967294" count="1" selected="0">
            <x v="0"/>
          </reference>
          <reference field="15" count="1" selected="0">
            <x v="2"/>
          </reference>
        </references>
      </pivotArea>
    </chartFormat>
    <chartFormat chart="4" format="306">
      <pivotArea type="data" outline="0" fieldPosition="0">
        <references count="3">
          <reference field="4294967294" count="1" selected="0">
            <x v="0"/>
          </reference>
          <reference field="11" count="1" selected="0">
            <x v="0"/>
          </reference>
          <reference field="15" count="1" selected="0">
            <x v="2"/>
          </reference>
        </references>
      </pivotArea>
    </chartFormat>
    <chartFormat chart="4" format="307">
      <pivotArea type="data" outline="0" fieldPosition="0">
        <references count="3">
          <reference field="4294967294" count="1" selected="0">
            <x v="0"/>
          </reference>
          <reference field="11" count="1" selected="0">
            <x v="1"/>
          </reference>
          <reference field="15" count="1" selected="0">
            <x v="2"/>
          </reference>
        </references>
      </pivotArea>
    </chartFormat>
    <chartFormat chart="4" format="308">
      <pivotArea type="data" outline="0" fieldPosition="0">
        <references count="3">
          <reference field="4294967294" count="1" selected="0">
            <x v="0"/>
          </reference>
          <reference field="11" count="1" selected="0">
            <x v="2"/>
          </reference>
          <reference field="15" count="1" selected="0">
            <x v="2"/>
          </reference>
        </references>
      </pivotArea>
    </chartFormat>
    <chartFormat chart="4" format="309">
      <pivotArea type="data" outline="0" fieldPosition="0">
        <references count="3">
          <reference field="4294967294" count="1" selected="0">
            <x v="0"/>
          </reference>
          <reference field="11" count="1" selected="0">
            <x v="3"/>
          </reference>
          <reference field="15" count="1" selected="0">
            <x v="2"/>
          </reference>
        </references>
      </pivotArea>
    </chartFormat>
    <chartFormat chart="4" format="310">
      <pivotArea type="data" outline="0" fieldPosition="0">
        <references count="3">
          <reference field="4294967294" count="1" selected="0">
            <x v="0"/>
          </reference>
          <reference field="11" count="1" selected="0">
            <x v="4"/>
          </reference>
          <reference field="15" count="1" selected="0">
            <x v="2"/>
          </reference>
        </references>
      </pivotArea>
    </chartFormat>
    <chartFormat chart="4" format="311">
      <pivotArea type="data" outline="0" fieldPosition="0">
        <references count="3">
          <reference field="4294967294" count="1" selected="0">
            <x v="0"/>
          </reference>
          <reference field="11" count="1" selected="0">
            <x v="5"/>
          </reference>
          <reference field="15" count="1" selected="0">
            <x v="2"/>
          </reference>
        </references>
      </pivotArea>
    </chartFormat>
    <chartFormat chart="4" format="312">
      <pivotArea type="data" outline="0" fieldPosition="0">
        <references count="3">
          <reference field="4294967294" count="1" selected="0">
            <x v="0"/>
          </reference>
          <reference field="11" count="1" selected="0">
            <x v="6"/>
          </reference>
          <reference field="15" count="1" selected="0">
            <x v="2"/>
          </reference>
        </references>
      </pivotArea>
    </chartFormat>
    <chartFormat chart="4" format="313">
      <pivotArea type="data" outline="0" fieldPosition="0">
        <references count="3">
          <reference field="4294967294" count="1" selected="0">
            <x v="0"/>
          </reference>
          <reference field="11" count="1" selected="0">
            <x v="7"/>
          </reference>
          <reference field="15" count="1" selected="0">
            <x v="2"/>
          </reference>
        </references>
      </pivotArea>
    </chartFormat>
    <chartFormat chart="4" format="314">
      <pivotArea type="data" outline="0" fieldPosition="0">
        <references count="3">
          <reference field="4294967294" count="1" selected="0">
            <x v="0"/>
          </reference>
          <reference field="11" count="1" selected="0">
            <x v="8"/>
          </reference>
          <reference field="15" count="1" selected="0">
            <x v="2"/>
          </reference>
        </references>
      </pivotArea>
    </chartFormat>
    <chartFormat chart="4" format="315">
      <pivotArea type="data" outline="0" fieldPosition="0">
        <references count="3">
          <reference field="4294967294" count="1" selected="0">
            <x v="0"/>
          </reference>
          <reference field="11" count="1" selected="0">
            <x v="9"/>
          </reference>
          <reference field="15" count="1" selected="0">
            <x v="2"/>
          </reference>
        </references>
      </pivotArea>
    </chartFormat>
    <chartFormat chart="4" format="316">
      <pivotArea type="data" outline="0" fieldPosition="0">
        <references count="3">
          <reference field="4294967294" count="1" selected="0">
            <x v="0"/>
          </reference>
          <reference field="11" count="1" selected="0">
            <x v="10"/>
          </reference>
          <reference field="15" count="1" selected="0">
            <x v="2"/>
          </reference>
        </references>
      </pivotArea>
    </chartFormat>
    <chartFormat chart="4" format="317">
      <pivotArea type="data" outline="0" fieldPosition="0">
        <references count="3">
          <reference field="4294967294" count="1" selected="0">
            <x v="0"/>
          </reference>
          <reference field="11" count="1" selected="0">
            <x v="11"/>
          </reference>
          <reference field="15" count="1" selected="0">
            <x v="2"/>
          </reference>
        </references>
      </pivotArea>
    </chartFormat>
    <chartFormat chart="4" format="318">
      <pivotArea type="data" outline="0" fieldPosition="0">
        <references count="3">
          <reference field="4294967294" count="1" selected="0">
            <x v="0"/>
          </reference>
          <reference field="11" count="1" selected="0">
            <x v="12"/>
          </reference>
          <reference field="15" count="1" selected="0">
            <x v="2"/>
          </reference>
        </references>
      </pivotArea>
    </chartFormat>
    <chartFormat chart="4" format="319">
      <pivotArea type="data" outline="0" fieldPosition="0">
        <references count="3">
          <reference field="4294967294" count="1" selected="0">
            <x v="0"/>
          </reference>
          <reference field="11" count="1" selected="0">
            <x v="13"/>
          </reference>
          <reference field="15" count="1" selected="0">
            <x v="2"/>
          </reference>
        </references>
      </pivotArea>
    </chartFormat>
    <chartFormat chart="4" format="320">
      <pivotArea type="data" outline="0" fieldPosition="0">
        <references count="3">
          <reference field="4294967294" count="1" selected="0">
            <x v="0"/>
          </reference>
          <reference field="11" count="1" selected="0">
            <x v="14"/>
          </reference>
          <reference field="15" count="1" selected="0">
            <x v="2"/>
          </reference>
        </references>
      </pivotArea>
    </chartFormat>
    <chartFormat chart="4" format="321">
      <pivotArea type="data" outline="0" fieldPosition="0">
        <references count="3">
          <reference field="4294967294" count="1" selected="0">
            <x v="0"/>
          </reference>
          <reference field="11" count="1" selected="0">
            <x v="15"/>
          </reference>
          <reference field="15" count="1" selected="0">
            <x v="2"/>
          </reference>
        </references>
      </pivotArea>
    </chartFormat>
    <chartFormat chart="4" format="322">
      <pivotArea type="data" outline="0" fieldPosition="0">
        <references count="3">
          <reference field="4294967294" count="1" selected="0">
            <x v="0"/>
          </reference>
          <reference field="11" count="1" selected="0">
            <x v="16"/>
          </reference>
          <reference field="15" count="1" selected="0">
            <x v="2"/>
          </reference>
        </references>
      </pivotArea>
    </chartFormat>
    <chartFormat chart="4" format="323">
      <pivotArea type="data" outline="0" fieldPosition="0">
        <references count="3">
          <reference field="4294967294" count="1" selected="0">
            <x v="0"/>
          </reference>
          <reference field="11" count="1" selected="0">
            <x v="17"/>
          </reference>
          <reference field="15" count="1" selected="0">
            <x v="2"/>
          </reference>
        </references>
      </pivotArea>
    </chartFormat>
    <chartFormat chart="4" format="324" series="1">
      <pivotArea type="data" outline="0" fieldPosition="0">
        <references count="2">
          <reference field="4294967294" count="1" selected="0">
            <x v="0"/>
          </reference>
          <reference field="15" count="1" selected="0">
            <x v="3"/>
          </reference>
        </references>
      </pivotArea>
    </chartFormat>
    <chartFormat chart="4" format="325">
      <pivotArea type="data" outline="0" fieldPosition="0">
        <references count="3">
          <reference field="4294967294" count="1" selected="0">
            <x v="0"/>
          </reference>
          <reference field="11" count="1" selected="0">
            <x v="0"/>
          </reference>
          <reference field="15" count="1" selected="0">
            <x v="3"/>
          </reference>
        </references>
      </pivotArea>
    </chartFormat>
    <chartFormat chart="4" format="326">
      <pivotArea type="data" outline="0" fieldPosition="0">
        <references count="3">
          <reference field="4294967294" count="1" selected="0">
            <x v="0"/>
          </reference>
          <reference field="11" count="1" selected="0">
            <x v="1"/>
          </reference>
          <reference field="15" count="1" selected="0">
            <x v="3"/>
          </reference>
        </references>
      </pivotArea>
    </chartFormat>
    <chartFormat chart="4" format="327">
      <pivotArea type="data" outline="0" fieldPosition="0">
        <references count="3">
          <reference field="4294967294" count="1" selected="0">
            <x v="0"/>
          </reference>
          <reference field="11" count="1" selected="0">
            <x v="2"/>
          </reference>
          <reference field="15" count="1" selected="0">
            <x v="3"/>
          </reference>
        </references>
      </pivotArea>
    </chartFormat>
    <chartFormat chart="4" format="328">
      <pivotArea type="data" outline="0" fieldPosition="0">
        <references count="3">
          <reference field="4294967294" count="1" selected="0">
            <x v="0"/>
          </reference>
          <reference field="11" count="1" selected="0">
            <x v="3"/>
          </reference>
          <reference field="15" count="1" selected="0">
            <x v="3"/>
          </reference>
        </references>
      </pivotArea>
    </chartFormat>
    <chartFormat chart="4" format="329">
      <pivotArea type="data" outline="0" fieldPosition="0">
        <references count="3">
          <reference field="4294967294" count="1" selected="0">
            <x v="0"/>
          </reference>
          <reference field="11" count="1" selected="0">
            <x v="4"/>
          </reference>
          <reference field="15" count="1" selected="0">
            <x v="3"/>
          </reference>
        </references>
      </pivotArea>
    </chartFormat>
    <chartFormat chart="4" format="330">
      <pivotArea type="data" outline="0" fieldPosition="0">
        <references count="3">
          <reference field="4294967294" count="1" selected="0">
            <x v="0"/>
          </reference>
          <reference field="11" count="1" selected="0">
            <x v="5"/>
          </reference>
          <reference field="15" count="1" selected="0">
            <x v="3"/>
          </reference>
        </references>
      </pivotArea>
    </chartFormat>
    <chartFormat chart="4" format="331">
      <pivotArea type="data" outline="0" fieldPosition="0">
        <references count="3">
          <reference field="4294967294" count="1" selected="0">
            <x v="0"/>
          </reference>
          <reference field="11" count="1" selected="0">
            <x v="6"/>
          </reference>
          <reference field="15" count="1" selected="0">
            <x v="3"/>
          </reference>
        </references>
      </pivotArea>
    </chartFormat>
    <chartFormat chart="4" format="332">
      <pivotArea type="data" outline="0" fieldPosition="0">
        <references count="3">
          <reference field="4294967294" count="1" selected="0">
            <x v="0"/>
          </reference>
          <reference field="11" count="1" selected="0">
            <x v="7"/>
          </reference>
          <reference field="15" count="1" selected="0">
            <x v="3"/>
          </reference>
        </references>
      </pivotArea>
    </chartFormat>
    <chartFormat chart="4" format="333">
      <pivotArea type="data" outline="0" fieldPosition="0">
        <references count="3">
          <reference field="4294967294" count="1" selected="0">
            <x v="0"/>
          </reference>
          <reference field="11" count="1" selected="0">
            <x v="8"/>
          </reference>
          <reference field="15" count="1" selected="0">
            <x v="3"/>
          </reference>
        </references>
      </pivotArea>
    </chartFormat>
    <chartFormat chart="4" format="334">
      <pivotArea type="data" outline="0" fieldPosition="0">
        <references count="3">
          <reference field="4294967294" count="1" selected="0">
            <x v="0"/>
          </reference>
          <reference field="11" count="1" selected="0">
            <x v="9"/>
          </reference>
          <reference field="15" count="1" selected="0">
            <x v="3"/>
          </reference>
        </references>
      </pivotArea>
    </chartFormat>
    <chartFormat chart="4" format="335">
      <pivotArea type="data" outline="0" fieldPosition="0">
        <references count="3">
          <reference field="4294967294" count="1" selected="0">
            <x v="0"/>
          </reference>
          <reference field="11" count="1" selected="0">
            <x v="10"/>
          </reference>
          <reference field="15" count="1" selected="0">
            <x v="3"/>
          </reference>
        </references>
      </pivotArea>
    </chartFormat>
    <chartFormat chart="4" format="336">
      <pivotArea type="data" outline="0" fieldPosition="0">
        <references count="3">
          <reference field="4294967294" count="1" selected="0">
            <x v="0"/>
          </reference>
          <reference field="11" count="1" selected="0">
            <x v="11"/>
          </reference>
          <reference field="15" count="1" selected="0">
            <x v="3"/>
          </reference>
        </references>
      </pivotArea>
    </chartFormat>
    <chartFormat chart="4" format="337">
      <pivotArea type="data" outline="0" fieldPosition="0">
        <references count="3">
          <reference field="4294967294" count="1" selected="0">
            <x v="0"/>
          </reference>
          <reference field="11" count="1" selected="0">
            <x v="12"/>
          </reference>
          <reference field="15" count="1" selected="0">
            <x v="3"/>
          </reference>
        </references>
      </pivotArea>
    </chartFormat>
    <chartFormat chart="4" format="338">
      <pivotArea type="data" outline="0" fieldPosition="0">
        <references count="3">
          <reference field="4294967294" count="1" selected="0">
            <x v="0"/>
          </reference>
          <reference field="11" count="1" selected="0">
            <x v="13"/>
          </reference>
          <reference field="15" count="1" selected="0">
            <x v="3"/>
          </reference>
        </references>
      </pivotArea>
    </chartFormat>
    <chartFormat chart="4" format="339">
      <pivotArea type="data" outline="0" fieldPosition="0">
        <references count="3">
          <reference field="4294967294" count="1" selected="0">
            <x v="0"/>
          </reference>
          <reference field="11" count="1" selected="0">
            <x v="14"/>
          </reference>
          <reference field="15" count="1" selected="0">
            <x v="3"/>
          </reference>
        </references>
      </pivotArea>
    </chartFormat>
    <chartFormat chart="4" format="340">
      <pivotArea type="data" outline="0" fieldPosition="0">
        <references count="3">
          <reference field="4294967294" count="1" selected="0">
            <x v="0"/>
          </reference>
          <reference field="11" count="1" selected="0">
            <x v="15"/>
          </reference>
          <reference field="15" count="1" selected="0">
            <x v="3"/>
          </reference>
        </references>
      </pivotArea>
    </chartFormat>
    <chartFormat chart="4" format="341">
      <pivotArea type="data" outline="0" fieldPosition="0">
        <references count="3">
          <reference field="4294967294" count="1" selected="0">
            <x v="0"/>
          </reference>
          <reference field="11" count="1" selected="0">
            <x v="16"/>
          </reference>
          <reference field="15" count="1" selected="0">
            <x v="3"/>
          </reference>
        </references>
      </pivotArea>
    </chartFormat>
    <chartFormat chart="4" format="342">
      <pivotArea type="data" outline="0" fieldPosition="0">
        <references count="3">
          <reference field="4294967294" count="1" selected="0">
            <x v="0"/>
          </reference>
          <reference field="11" count="1" selected="0">
            <x v="17"/>
          </reference>
          <reference field="15" count="1" selected="0">
            <x v="3"/>
          </reference>
        </references>
      </pivotArea>
    </chartFormat>
    <chartFormat chart="4" format="343" series="1">
      <pivotArea type="data" outline="0" fieldPosition="0">
        <references count="2">
          <reference field="4294967294" count="1" selected="0">
            <x v="0"/>
          </reference>
          <reference field="15" count="1" selected="0">
            <x v="4"/>
          </reference>
        </references>
      </pivotArea>
    </chartFormat>
    <chartFormat chart="4" format="344">
      <pivotArea type="data" outline="0" fieldPosition="0">
        <references count="3">
          <reference field="4294967294" count="1" selected="0">
            <x v="0"/>
          </reference>
          <reference field="11" count="1" selected="0">
            <x v="0"/>
          </reference>
          <reference field="15" count="1" selected="0">
            <x v="4"/>
          </reference>
        </references>
      </pivotArea>
    </chartFormat>
    <chartFormat chart="4" format="345">
      <pivotArea type="data" outline="0" fieldPosition="0">
        <references count="3">
          <reference field="4294967294" count="1" selected="0">
            <x v="0"/>
          </reference>
          <reference field="11" count="1" selected="0">
            <x v="1"/>
          </reference>
          <reference field="15" count="1" selected="0">
            <x v="4"/>
          </reference>
        </references>
      </pivotArea>
    </chartFormat>
    <chartFormat chart="4" format="346">
      <pivotArea type="data" outline="0" fieldPosition="0">
        <references count="3">
          <reference field="4294967294" count="1" selected="0">
            <x v="0"/>
          </reference>
          <reference field="11" count="1" selected="0">
            <x v="2"/>
          </reference>
          <reference field="15" count="1" selected="0">
            <x v="4"/>
          </reference>
        </references>
      </pivotArea>
    </chartFormat>
    <chartFormat chart="4" format="347">
      <pivotArea type="data" outline="0" fieldPosition="0">
        <references count="3">
          <reference field="4294967294" count="1" selected="0">
            <x v="0"/>
          </reference>
          <reference field="11" count="1" selected="0">
            <x v="3"/>
          </reference>
          <reference field="15" count="1" selected="0">
            <x v="4"/>
          </reference>
        </references>
      </pivotArea>
    </chartFormat>
    <chartFormat chart="4" format="348">
      <pivotArea type="data" outline="0" fieldPosition="0">
        <references count="3">
          <reference field="4294967294" count="1" selected="0">
            <x v="0"/>
          </reference>
          <reference field="11" count="1" selected="0">
            <x v="4"/>
          </reference>
          <reference field="15" count="1" selected="0">
            <x v="4"/>
          </reference>
        </references>
      </pivotArea>
    </chartFormat>
    <chartFormat chart="4" format="349">
      <pivotArea type="data" outline="0" fieldPosition="0">
        <references count="3">
          <reference field="4294967294" count="1" selected="0">
            <x v="0"/>
          </reference>
          <reference field="11" count="1" selected="0">
            <x v="5"/>
          </reference>
          <reference field="15" count="1" selected="0">
            <x v="4"/>
          </reference>
        </references>
      </pivotArea>
    </chartFormat>
    <chartFormat chart="4" format="350">
      <pivotArea type="data" outline="0" fieldPosition="0">
        <references count="3">
          <reference field="4294967294" count="1" selected="0">
            <x v="0"/>
          </reference>
          <reference field="11" count="1" selected="0">
            <x v="6"/>
          </reference>
          <reference field="15" count="1" selected="0">
            <x v="4"/>
          </reference>
        </references>
      </pivotArea>
    </chartFormat>
    <chartFormat chart="4" format="351">
      <pivotArea type="data" outline="0" fieldPosition="0">
        <references count="3">
          <reference field="4294967294" count="1" selected="0">
            <x v="0"/>
          </reference>
          <reference field="11" count="1" selected="0">
            <x v="7"/>
          </reference>
          <reference field="15" count="1" selected="0">
            <x v="4"/>
          </reference>
        </references>
      </pivotArea>
    </chartFormat>
    <chartFormat chart="4" format="352">
      <pivotArea type="data" outline="0" fieldPosition="0">
        <references count="3">
          <reference field="4294967294" count="1" selected="0">
            <x v="0"/>
          </reference>
          <reference field="11" count="1" selected="0">
            <x v="8"/>
          </reference>
          <reference field="15" count="1" selected="0">
            <x v="4"/>
          </reference>
        </references>
      </pivotArea>
    </chartFormat>
    <chartFormat chart="4" format="353">
      <pivotArea type="data" outline="0" fieldPosition="0">
        <references count="3">
          <reference field="4294967294" count="1" selected="0">
            <x v="0"/>
          </reference>
          <reference field="11" count="1" selected="0">
            <x v="9"/>
          </reference>
          <reference field="15" count="1" selected="0">
            <x v="4"/>
          </reference>
        </references>
      </pivotArea>
    </chartFormat>
    <chartFormat chart="4" format="354">
      <pivotArea type="data" outline="0" fieldPosition="0">
        <references count="3">
          <reference field="4294967294" count="1" selected="0">
            <x v="0"/>
          </reference>
          <reference field="11" count="1" selected="0">
            <x v="10"/>
          </reference>
          <reference field="15" count="1" selected="0">
            <x v="4"/>
          </reference>
        </references>
      </pivotArea>
    </chartFormat>
    <chartFormat chart="4" format="355">
      <pivotArea type="data" outline="0" fieldPosition="0">
        <references count="3">
          <reference field="4294967294" count="1" selected="0">
            <x v="0"/>
          </reference>
          <reference field="11" count="1" selected="0">
            <x v="11"/>
          </reference>
          <reference field="15" count="1" selected="0">
            <x v="4"/>
          </reference>
        </references>
      </pivotArea>
    </chartFormat>
    <chartFormat chart="4" format="356">
      <pivotArea type="data" outline="0" fieldPosition="0">
        <references count="3">
          <reference field="4294967294" count="1" selected="0">
            <x v="0"/>
          </reference>
          <reference field="11" count="1" selected="0">
            <x v="12"/>
          </reference>
          <reference field="15" count="1" selected="0">
            <x v="4"/>
          </reference>
        </references>
      </pivotArea>
    </chartFormat>
    <chartFormat chart="4" format="357">
      <pivotArea type="data" outline="0" fieldPosition="0">
        <references count="3">
          <reference field="4294967294" count="1" selected="0">
            <x v="0"/>
          </reference>
          <reference field="11" count="1" selected="0">
            <x v="13"/>
          </reference>
          <reference field="15" count="1" selected="0">
            <x v="4"/>
          </reference>
        </references>
      </pivotArea>
    </chartFormat>
    <chartFormat chart="4" format="358">
      <pivotArea type="data" outline="0" fieldPosition="0">
        <references count="3">
          <reference field="4294967294" count="1" selected="0">
            <x v="0"/>
          </reference>
          <reference field="11" count="1" selected="0">
            <x v="14"/>
          </reference>
          <reference field="15" count="1" selected="0">
            <x v="4"/>
          </reference>
        </references>
      </pivotArea>
    </chartFormat>
    <chartFormat chart="4" format="359">
      <pivotArea type="data" outline="0" fieldPosition="0">
        <references count="3">
          <reference field="4294967294" count="1" selected="0">
            <x v="0"/>
          </reference>
          <reference field="11" count="1" selected="0">
            <x v="15"/>
          </reference>
          <reference field="15" count="1" selected="0">
            <x v="4"/>
          </reference>
        </references>
      </pivotArea>
    </chartFormat>
    <chartFormat chart="4" format="360">
      <pivotArea type="data" outline="0" fieldPosition="0">
        <references count="3">
          <reference field="4294967294" count="1" selected="0">
            <x v="0"/>
          </reference>
          <reference field="11" count="1" selected="0">
            <x v="16"/>
          </reference>
          <reference field="15" count="1" selected="0">
            <x v="4"/>
          </reference>
        </references>
      </pivotArea>
    </chartFormat>
    <chartFormat chart="4" format="361">
      <pivotArea type="data" outline="0" fieldPosition="0">
        <references count="3">
          <reference field="4294967294" count="1" selected="0">
            <x v="0"/>
          </reference>
          <reference field="11" count="1" selected="0">
            <x v="17"/>
          </reference>
          <reference field="15" count="1" selected="0">
            <x v="4"/>
          </reference>
        </references>
      </pivotArea>
    </chartFormat>
    <chartFormat chart="4" format="362" series="1">
      <pivotArea type="data" outline="0" fieldPosition="0">
        <references count="2">
          <reference field="4294967294" count="1" selected="0">
            <x v="0"/>
          </reference>
          <reference field="15" count="1" selected="0">
            <x v="5"/>
          </reference>
        </references>
      </pivotArea>
    </chartFormat>
    <chartFormat chart="4" format="363">
      <pivotArea type="data" outline="0" fieldPosition="0">
        <references count="3">
          <reference field="4294967294" count="1" selected="0">
            <x v="0"/>
          </reference>
          <reference field="11" count="1" selected="0">
            <x v="0"/>
          </reference>
          <reference field="15" count="1" selected="0">
            <x v="5"/>
          </reference>
        </references>
      </pivotArea>
    </chartFormat>
    <chartFormat chart="4" format="364">
      <pivotArea type="data" outline="0" fieldPosition="0">
        <references count="3">
          <reference field="4294967294" count="1" selected="0">
            <x v="0"/>
          </reference>
          <reference field="11" count="1" selected="0">
            <x v="1"/>
          </reference>
          <reference field="15" count="1" selected="0">
            <x v="5"/>
          </reference>
        </references>
      </pivotArea>
    </chartFormat>
    <chartFormat chart="4" format="365">
      <pivotArea type="data" outline="0" fieldPosition="0">
        <references count="3">
          <reference field="4294967294" count="1" selected="0">
            <x v="0"/>
          </reference>
          <reference field="11" count="1" selected="0">
            <x v="2"/>
          </reference>
          <reference field="15" count="1" selected="0">
            <x v="5"/>
          </reference>
        </references>
      </pivotArea>
    </chartFormat>
    <chartFormat chart="4" format="366">
      <pivotArea type="data" outline="0" fieldPosition="0">
        <references count="3">
          <reference field="4294967294" count="1" selected="0">
            <x v="0"/>
          </reference>
          <reference field="11" count="1" selected="0">
            <x v="3"/>
          </reference>
          <reference field="15" count="1" selected="0">
            <x v="5"/>
          </reference>
        </references>
      </pivotArea>
    </chartFormat>
    <chartFormat chart="4" format="367">
      <pivotArea type="data" outline="0" fieldPosition="0">
        <references count="3">
          <reference field="4294967294" count="1" selected="0">
            <x v="0"/>
          </reference>
          <reference field="11" count="1" selected="0">
            <x v="4"/>
          </reference>
          <reference field="15" count="1" selected="0">
            <x v="5"/>
          </reference>
        </references>
      </pivotArea>
    </chartFormat>
    <chartFormat chart="4" format="368">
      <pivotArea type="data" outline="0" fieldPosition="0">
        <references count="3">
          <reference field="4294967294" count="1" selected="0">
            <x v="0"/>
          </reference>
          <reference field="11" count="1" selected="0">
            <x v="5"/>
          </reference>
          <reference field="15" count="1" selected="0">
            <x v="5"/>
          </reference>
        </references>
      </pivotArea>
    </chartFormat>
    <chartFormat chart="4" format="369">
      <pivotArea type="data" outline="0" fieldPosition="0">
        <references count="3">
          <reference field="4294967294" count="1" selected="0">
            <x v="0"/>
          </reference>
          <reference field="11" count="1" selected="0">
            <x v="6"/>
          </reference>
          <reference field="15" count="1" selected="0">
            <x v="5"/>
          </reference>
        </references>
      </pivotArea>
    </chartFormat>
    <chartFormat chart="4" format="370">
      <pivotArea type="data" outline="0" fieldPosition="0">
        <references count="3">
          <reference field="4294967294" count="1" selected="0">
            <x v="0"/>
          </reference>
          <reference field="11" count="1" selected="0">
            <x v="7"/>
          </reference>
          <reference field="15" count="1" selected="0">
            <x v="5"/>
          </reference>
        </references>
      </pivotArea>
    </chartFormat>
    <chartFormat chart="4" format="371">
      <pivotArea type="data" outline="0" fieldPosition="0">
        <references count="3">
          <reference field="4294967294" count="1" selected="0">
            <x v="0"/>
          </reference>
          <reference field="11" count="1" selected="0">
            <x v="8"/>
          </reference>
          <reference field="15" count="1" selected="0">
            <x v="5"/>
          </reference>
        </references>
      </pivotArea>
    </chartFormat>
    <chartFormat chart="4" format="372">
      <pivotArea type="data" outline="0" fieldPosition="0">
        <references count="3">
          <reference field="4294967294" count="1" selected="0">
            <x v="0"/>
          </reference>
          <reference field="11" count="1" selected="0">
            <x v="9"/>
          </reference>
          <reference field="15" count="1" selected="0">
            <x v="5"/>
          </reference>
        </references>
      </pivotArea>
    </chartFormat>
    <chartFormat chart="4" format="373">
      <pivotArea type="data" outline="0" fieldPosition="0">
        <references count="3">
          <reference field="4294967294" count="1" selected="0">
            <x v="0"/>
          </reference>
          <reference field="11" count="1" selected="0">
            <x v="10"/>
          </reference>
          <reference field="15" count="1" selected="0">
            <x v="5"/>
          </reference>
        </references>
      </pivotArea>
    </chartFormat>
    <chartFormat chart="4" format="374">
      <pivotArea type="data" outline="0" fieldPosition="0">
        <references count="3">
          <reference field="4294967294" count="1" selected="0">
            <x v="0"/>
          </reference>
          <reference field="11" count="1" selected="0">
            <x v="11"/>
          </reference>
          <reference field="15" count="1" selected="0">
            <x v="5"/>
          </reference>
        </references>
      </pivotArea>
    </chartFormat>
    <chartFormat chart="4" format="375">
      <pivotArea type="data" outline="0" fieldPosition="0">
        <references count="3">
          <reference field="4294967294" count="1" selected="0">
            <x v="0"/>
          </reference>
          <reference field="11" count="1" selected="0">
            <x v="12"/>
          </reference>
          <reference field="15" count="1" selected="0">
            <x v="5"/>
          </reference>
        </references>
      </pivotArea>
    </chartFormat>
    <chartFormat chart="4" format="376">
      <pivotArea type="data" outline="0" fieldPosition="0">
        <references count="3">
          <reference field="4294967294" count="1" selected="0">
            <x v="0"/>
          </reference>
          <reference field="11" count="1" selected="0">
            <x v="13"/>
          </reference>
          <reference field="15" count="1" selected="0">
            <x v="5"/>
          </reference>
        </references>
      </pivotArea>
    </chartFormat>
    <chartFormat chart="4" format="377">
      <pivotArea type="data" outline="0" fieldPosition="0">
        <references count="3">
          <reference field="4294967294" count="1" selected="0">
            <x v="0"/>
          </reference>
          <reference field="11" count="1" selected="0">
            <x v="14"/>
          </reference>
          <reference field="15" count="1" selected="0">
            <x v="5"/>
          </reference>
        </references>
      </pivotArea>
    </chartFormat>
    <chartFormat chart="4" format="378">
      <pivotArea type="data" outline="0" fieldPosition="0">
        <references count="3">
          <reference field="4294967294" count="1" selected="0">
            <x v="0"/>
          </reference>
          <reference field="11" count="1" selected="0">
            <x v="15"/>
          </reference>
          <reference field="15" count="1" selected="0">
            <x v="5"/>
          </reference>
        </references>
      </pivotArea>
    </chartFormat>
    <chartFormat chart="4" format="379">
      <pivotArea type="data" outline="0" fieldPosition="0">
        <references count="3">
          <reference field="4294967294" count="1" selected="0">
            <x v="0"/>
          </reference>
          <reference field="11" count="1" selected="0">
            <x v="16"/>
          </reference>
          <reference field="15" count="1" selected="0">
            <x v="5"/>
          </reference>
        </references>
      </pivotArea>
    </chartFormat>
    <chartFormat chart="4" format="380">
      <pivotArea type="data" outline="0" fieldPosition="0">
        <references count="3">
          <reference field="4294967294" count="1" selected="0">
            <x v="0"/>
          </reference>
          <reference field="11" count="1" selected="0">
            <x v="17"/>
          </reference>
          <reference field="15" count="1" selected="0">
            <x v="5"/>
          </reference>
        </references>
      </pivotArea>
    </chartFormat>
    <chartFormat chart="4" format="381" series="1">
      <pivotArea type="data" outline="0" fieldPosition="0">
        <references count="2">
          <reference field="4294967294" count="1" selected="0">
            <x v="0"/>
          </reference>
          <reference field="15" count="1" selected="0">
            <x v="6"/>
          </reference>
        </references>
      </pivotArea>
    </chartFormat>
    <chartFormat chart="4" format="382">
      <pivotArea type="data" outline="0" fieldPosition="0">
        <references count="3">
          <reference field="4294967294" count="1" selected="0">
            <x v="0"/>
          </reference>
          <reference field="11" count="1" selected="0">
            <x v="0"/>
          </reference>
          <reference field="15" count="1" selected="0">
            <x v="6"/>
          </reference>
        </references>
      </pivotArea>
    </chartFormat>
    <chartFormat chart="4" format="383">
      <pivotArea type="data" outline="0" fieldPosition="0">
        <references count="3">
          <reference field="4294967294" count="1" selected="0">
            <x v="0"/>
          </reference>
          <reference field="11" count="1" selected="0">
            <x v="1"/>
          </reference>
          <reference field="15" count="1" selected="0">
            <x v="6"/>
          </reference>
        </references>
      </pivotArea>
    </chartFormat>
    <chartFormat chart="4" format="384">
      <pivotArea type="data" outline="0" fieldPosition="0">
        <references count="3">
          <reference field="4294967294" count="1" selected="0">
            <x v="0"/>
          </reference>
          <reference field="11" count="1" selected="0">
            <x v="2"/>
          </reference>
          <reference field="15" count="1" selected="0">
            <x v="6"/>
          </reference>
        </references>
      </pivotArea>
    </chartFormat>
    <chartFormat chart="4" format="385">
      <pivotArea type="data" outline="0" fieldPosition="0">
        <references count="3">
          <reference field="4294967294" count="1" selected="0">
            <x v="0"/>
          </reference>
          <reference field="11" count="1" selected="0">
            <x v="3"/>
          </reference>
          <reference field="15" count="1" selected="0">
            <x v="6"/>
          </reference>
        </references>
      </pivotArea>
    </chartFormat>
    <chartFormat chart="4" format="386">
      <pivotArea type="data" outline="0" fieldPosition="0">
        <references count="3">
          <reference field="4294967294" count="1" selected="0">
            <x v="0"/>
          </reference>
          <reference field="11" count="1" selected="0">
            <x v="4"/>
          </reference>
          <reference field="15" count="1" selected="0">
            <x v="6"/>
          </reference>
        </references>
      </pivotArea>
    </chartFormat>
    <chartFormat chart="4" format="387">
      <pivotArea type="data" outline="0" fieldPosition="0">
        <references count="3">
          <reference field="4294967294" count="1" selected="0">
            <x v="0"/>
          </reference>
          <reference field="11" count="1" selected="0">
            <x v="5"/>
          </reference>
          <reference field="15" count="1" selected="0">
            <x v="6"/>
          </reference>
        </references>
      </pivotArea>
    </chartFormat>
    <chartFormat chart="4" format="388">
      <pivotArea type="data" outline="0" fieldPosition="0">
        <references count="3">
          <reference field="4294967294" count="1" selected="0">
            <x v="0"/>
          </reference>
          <reference field="11" count="1" selected="0">
            <x v="6"/>
          </reference>
          <reference field="15" count="1" selected="0">
            <x v="6"/>
          </reference>
        </references>
      </pivotArea>
    </chartFormat>
    <chartFormat chart="4" format="389">
      <pivotArea type="data" outline="0" fieldPosition="0">
        <references count="3">
          <reference field="4294967294" count="1" selected="0">
            <x v="0"/>
          </reference>
          <reference field="11" count="1" selected="0">
            <x v="7"/>
          </reference>
          <reference field="15" count="1" selected="0">
            <x v="6"/>
          </reference>
        </references>
      </pivotArea>
    </chartFormat>
    <chartFormat chart="4" format="390">
      <pivotArea type="data" outline="0" fieldPosition="0">
        <references count="3">
          <reference field="4294967294" count="1" selected="0">
            <x v="0"/>
          </reference>
          <reference field="11" count="1" selected="0">
            <x v="8"/>
          </reference>
          <reference field="15" count="1" selected="0">
            <x v="6"/>
          </reference>
        </references>
      </pivotArea>
    </chartFormat>
    <chartFormat chart="4" format="391">
      <pivotArea type="data" outline="0" fieldPosition="0">
        <references count="3">
          <reference field="4294967294" count="1" selected="0">
            <x v="0"/>
          </reference>
          <reference field="11" count="1" selected="0">
            <x v="9"/>
          </reference>
          <reference field="15" count="1" selected="0">
            <x v="6"/>
          </reference>
        </references>
      </pivotArea>
    </chartFormat>
    <chartFormat chart="4" format="392">
      <pivotArea type="data" outline="0" fieldPosition="0">
        <references count="3">
          <reference field="4294967294" count="1" selected="0">
            <x v="0"/>
          </reference>
          <reference field="11" count="1" selected="0">
            <x v="10"/>
          </reference>
          <reference field="15" count="1" selected="0">
            <x v="6"/>
          </reference>
        </references>
      </pivotArea>
    </chartFormat>
    <chartFormat chart="4" format="393">
      <pivotArea type="data" outline="0" fieldPosition="0">
        <references count="3">
          <reference field="4294967294" count="1" selected="0">
            <x v="0"/>
          </reference>
          <reference field="11" count="1" selected="0">
            <x v="11"/>
          </reference>
          <reference field="15" count="1" selected="0">
            <x v="6"/>
          </reference>
        </references>
      </pivotArea>
    </chartFormat>
    <chartFormat chart="4" format="394">
      <pivotArea type="data" outline="0" fieldPosition="0">
        <references count="3">
          <reference field="4294967294" count="1" selected="0">
            <x v="0"/>
          </reference>
          <reference field="11" count="1" selected="0">
            <x v="12"/>
          </reference>
          <reference field="15" count="1" selected="0">
            <x v="6"/>
          </reference>
        </references>
      </pivotArea>
    </chartFormat>
    <chartFormat chart="4" format="395">
      <pivotArea type="data" outline="0" fieldPosition="0">
        <references count="3">
          <reference field="4294967294" count="1" selected="0">
            <x v="0"/>
          </reference>
          <reference field="11" count="1" selected="0">
            <x v="13"/>
          </reference>
          <reference field="15" count="1" selected="0">
            <x v="6"/>
          </reference>
        </references>
      </pivotArea>
    </chartFormat>
    <chartFormat chart="4" format="396">
      <pivotArea type="data" outline="0" fieldPosition="0">
        <references count="3">
          <reference field="4294967294" count="1" selected="0">
            <x v="0"/>
          </reference>
          <reference field="11" count="1" selected="0">
            <x v="14"/>
          </reference>
          <reference field="15" count="1" selected="0">
            <x v="6"/>
          </reference>
        </references>
      </pivotArea>
    </chartFormat>
    <chartFormat chart="4" format="397">
      <pivotArea type="data" outline="0" fieldPosition="0">
        <references count="3">
          <reference field="4294967294" count="1" selected="0">
            <x v="0"/>
          </reference>
          <reference field="11" count="1" selected="0">
            <x v="15"/>
          </reference>
          <reference field="15" count="1" selected="0">
            <x v="6"/>
          </reference>
        </references>
      </pivotArea>
    </chartFormat>
    <chartFormat chart="4" format="398">
      <pivotArea type="data" outline="0" fieldPosition="0">
        <references count="3">
          <reference field="4294967294" count="1" selected="0">
            <x v="0"/>
          </reference>
          <reference field="11" count="1" selected="0">
            <x v="16"/>
          </reference>
          <reference field="15" count="1" selected="0">
            <x v="6"/>
          </reference>
        </references>
      </pivotArea>
    </chartFormat>
    <chartFormat chart="4" format="399">
      <pivotArea type="data" outline="0" fieldPosition="0">
        <references count="3">
          <reference field="4294967294" count="1" selected="0">
            <x v="0"/>
          </reference>
          <reference field="11" count="1" selected="0">
            <x v="17"/>
          </reference>
          <reference field="15" count="1" selected="0">
            <x v="6"/>
          </reference>
        </references>
      </pivotArea>
    </chartFormat>
    <chartFormat chart="4" format="40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36CDA16-9711-C94E-839D-6E2E049D3853}" name="PivotTable3"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3">
  <location ref="A3:B5" firstHeaderRow="1" firstDataRow="1" firstDataCol="1"/>
  <pivotFields count="20">
    <pivotField axis="axisRow" showAll="0">
      <items count="277">
        <item h="1" x="12"/>
        <item h="1" x="5"/>
        <item h="1" x="207"/>
        <item h="1" x="165"/>
        <item h="1" x="140"/>
        <item h="1" x="253"/>
        <item h="1" x="259"/>
        <item x="169"/>
        <item h="1" x="84"/>
        <item h="1" x="124"/>
        <item h="1" x="150"/>
        <item h="1" x="141"/>
        <item h="1" x="232"/>
        <item h="1" x="257"/>
        <item h="1" x="221"/>
        <item h="1" x="130"/>
        <item h="1" x="87"/>
        <item h="1" x="52"/>
        <item h="1" x="247"/>
        <item h="1" x="145"/>
        <item h="1" x="47"/>
        <item h="1" x="199"/>
        <item h="1" x="13"/>
        <item h="1" x="195"/>
        <item h="1" x="91"/>
        <item h="1" x="86"/>
        <item h="1" x="17"/>
        <item h="1" x="71"/>
        <item h="1" x="230"/>
        <item h="1" x="138"/>
        <item h="1" x="114"/>
        <item h="1" x="20"/>
        <item h="1" x="60"/>
        <item h="1" x="93"/>
        <item h="1" x="72"/>
        <item h="1" x="187"/>
        <item h="1" x="161"/>
        <item h="1" x="151"/>
        <item h="1" x="166"/>
        <item h="1" x="275"/>
        <item h="1" x="249"/>
        <item h="1" x="250"/>
        <item h="1" x="266"/>
        <item h="1" x="252"/>
        <item h="1" x="58"/>
        <item h="1" x="146"/>
        <item h="1" x="236"/>
        <item h="1" x="6"/>
        <item h="1" x="188"/>
        <item h="1" x="234"/>
        <item h="1" x="235"/>
        <item h="1" x="216"/>
        <item h="1" x="70"/>
        <item h="1" x="50"/>
        <item h="1" x="77"/>
        <item h="1" x="2"/>
        <item h="1" x="208"/>
        <item h="1" x="51"/>
        <item h="1" x="204"/>
        <item h="1" x="137"/>
        <item h="1" x="157"/>
        <item h="1" x="240"/>
        <item h="1" x="229"/>
        <item h="1" x="254"/>
        <item h="1" x="35"/>
        <item h="1" x="9"/>
        <item h="1" x="117"/>
        <item h="1" x="193"/>
        <item h="1" x="156"/>
        <item h="1" x="180"/>
        <item h="1" x="101"/>
        <item h="1" x="67"/>
        <item h="1" x="153"/>
        <item h="1" x="92"/>
        <item h="1" x="179"/>
        <item h="1" x="142"/>
        <item h="1" x="105"/>
        <item h="1" x="196"/>
        <item h="1" x="189"/>
        <item h="1" x="241"/>
        <item h="1" x="123"/>
        <item h="1" x="215"/>
        <item h="1" x="3"/>
        <item h="1" x="118"/>
        <item h="1" x="263"/>
        <item h="1" x="1"/>
        <item h="1" x="45"/>
        <item h="1" x="69"/>
        <item h="1" x="244"/>
        <item h="1" x="181"/>
        <item h="1" x="135"/>
        <item h="1" x="168"/>
        <item h="1" x="21"/>
        <item h="1" x="190"/>
        <item h="1" x="15"/>
        <item h="1" x="95"/>
        <item h="1" x="36"/>
        <item h="1" x="224"/>
        <item h="1" x="106"/>
        <item h="1" x="192"/>
        <item h="1" x="90"/>
        <item h="1" x="170"/>
        <item h="1" x="108"/>
        <item h="1" x="85"/>
        <item h="1" x="184"/>
        <item h="1" x="109"/>
        <item h="1" x="272"/>
        <item h="1" x="134"/>
        <item h="1" x="197"/>
        <item h="1" x="218"/>
        <item h="1" x="176"/>
        <item h="1" x="231"/>
        <item h="1" x="112"/>
        <item h="1" x="4"/>
        <item h="1" x="239"/>
        <item h="1" x="178"/>
        <item h="1" x="163"/>
        <item h="1" x="49"/>
        <item h="1" x="115"/>
        <item h="1" x="271"/>
        <item h="1" x="38"/>
        <item h="1" x="61"/>
        <item h="1" x="39"/>
        <item h="1" x="144"/>
        <item h="1" x="147"/>
        <item h="1" x="131"/>
        <item h="1" x="119"/>
        <item h="1" x="220"/>
        <item h="1" x="225"/>
        <item h="1" x="201"/>
        <item h="1" x="25"/>
        <item h="1" x="128"/>
        <item h="1" x="32"/>
        <item h="1" x="175"/>
        <item h="1" x="274"/>
        <item h="1" x="56"/>
        <item h="1" x="30"/>
        <item h="1" x="149"/>
        <item h="1" x="68"/>
        <item h="1" x="267"/>
        <item h="1" x="167"/>
        <item h="1" x="98"/>
        <item h="1" x="209"/>
        <item h="1" x="226"/>
        <item h="1" x="222"/>
        <item h="1" x="243"/>
        <item h="1" x="262"/>
        <item h="1" x="270"/>
        <item h="1" x="16"/>
        <item h="1" x="256"/>
        <item h="1" x="89"/>
        <item h="1" x="177"/>
        <item h="1" x="121"/>
        <item h="1" x="76"/>
        <item h="1" x="113"/>
        <item h="1" x="223"/>
        <item h="1" x="164"/>
        <item h="1" x="31"/>
        <item h="1" x="0"/>
        <item h="1" x="62"/>
        <item h="1" x="132"/>
        <item h="1" x="251"/>
        <item h="1" x="74"/>
        <item h="1" x="205"/>
        <item h="1" x="159"/>
        <item h="1" x="172"/>
        <item h="1" x="255"/>
        <item h="1" x="173"/>
        <item h="1" x="210"/>
        <item h="1" x="111"/>
        <item h="1" x="127"/>
        <item h="1" x="110"/>
        <item h="1" x="129"/>
        <item h="1" x="182"/>
        <item h="1" x="198"/>
        <item h="1" x="73"/>
        <item h="1" x="126"/>
        <item h="1" x="202"/>
        <item h="1" x="227"/>
        <item h="1" x="48"/>
        <item h="1" x="214"/>
        <item h="1" x="88"/>
        <item h="1" x="78"/>
        <item h="1" x="83"/>
        <item h="1" x="233"/>
        <item h="1" x="186"/>
        <item h="1" x="143"/>
        <item h="1" x="29"/>
        <item h="1" x="265"/>
        <item h="1" x="10"/>
        <item h="1" x="219"/>
        <item h="1" x="158"/>
        <item h="1" x="64"/>
        <item h="1" x="260"/>
        <item h="1" x="22"/>
        <item h="1" x="23"/>
        <item h="1" x="261"/>
        <item h="1" x="139"/>
        <item h="1" x="116"/>
        <item h="1" x="258"/>
        <item h="1" x="155"/>
        <item h="1" x="24"/>
        <item h="1" x="41"/>
        <item h="1" x="120"/>
        <item h="1" x="237"/>
        <item h="1" x="82"/>
        <item h="1" x="206"/>
        <item h="1" x="100"/>
        <item h="1" x="217"/>
        <item h="1" x="37"/>
        <item h="1" x="154"/>
        <item h="1" x="238"/>
        <item h="1" x="191"/>
        <item h="1" x="185"/>
        <item h="1" x="148"/>
        <item h="1" x="28"/>
        <item h="1" x="55"/>
        <item h="1" x="213"/>
        <item h="1" x="125"/>
        <item h="1" x="103"/>
        <item h="1" x="11"/>
        <item h="1" x="194"/>
        <item h="1" x="94"/>
        <item h="1" x="264"/>
        <item h="1" x="63"/>
        <item h="1" x="107"/>
        <item h="1" x="211"/>
        <item h="1" x="33"/>
        <item h="1" x="228"/>
        <item h="1" x="245"/>
        <item h="1" x="8"/>
        <item h="1" x="42"/>
        <item h="1" x="122"/>
        <item h="1" x="43"/>
        <item h="1" x="66"/>
        <item h="1" x="212"/>
        <item h="1" x="203"/>
        <item h="1" x="27"/>
        <item h="1" x="104"/>
        <item h="1" x="152"/>
        <item h="1" x="200"/>
        <item h="1" x="65"/>
        <item h="1" x="57"/>
        <item h="1" x="174"/>
        <item h="1" x="268"/>
        <item h="1" x="44"/>
        <item h="1" x="133"/>
        <item h="1" x="97"/>
        <item h="1" x="171"/>
        <item h="1" x="79"/>
        <item h="1" x="162"/>
        <item h="1" x="46"/>
        <item h="1" x="96"/>
        <item h="1" x="34"/>
        <item h="1" x="248"/>
        <item h="1" x="242"/>
        <item h="1" x="246"/>
        <item h="1" x="40"/>
        <item h="1" x="160"/>
        <item h="1" x="102"/>
        <item h="1" x="59"/>
        <item h="1" x="14"/>
        <item h="1" x="7"/>
        <item h="1" x="26"/>
        <item h="1" x="80"/>
        <item h="1" x="54"/>
        <item h="1" x="75"/>
        <item h="1" x="99"/>
        <item h="1" x="269"/>
        <item h="1" x="53"/>
        <item h="1" x="81"/>
        <item h="1" x="273"/>
        <item h="1" x="18"/>
        <item h="1" x="136"/>
        <item h="1" x="19"/>
        <item h="1" x="183"/>
        <item t="default"/>
      </items>
    </pivotField>
    <pivotField showAll="0">
      <items count="71">
        <item x="61"/>
        <item x="6"/>
        <item x="17"/>
        <item x="59"/>
        <item x="21"/>
        <item x="19"/>
        <item x="5"/>
        <item x="12"/>
        <item x="9"/>
        <item x="30"/>
        <item x="7"/>
        <item x="3"/>
        <item x="2"/>
        <item x="22"/>
        <item x="39"/>
        <item x="18"/>
        <item x="20"/>
        <item x="15"/>
        <item x="49"/>
        <item x="14"/>
        <item x="25"/>
        <item x="42"/>
        <item x="36"/>
        <item x="46"/>
        <item x="31"/>
        <item x="11"/>
        <item x="47"/>
        <item x="55"/>
        <item x="37"/>
        <item x="60"/>
        <item x="27"/>
        <item x="8"/>
        <item x="54"/>
        <item x="24"/>
        <item x="50"/>
        <item x="29"/>
        <item x="68"/>
        <item x="16"/>
        <item x="38"/>
        <item x="63"/>
        <item x="62"/>
        <item x="45"/>
        <item x="52"/>
        <item x="1"/>
        <item x="13"/>
        <item x="10"/>
        <item x="33"/>
        <item x="26"/>
        <item x="53"/>
        <item x="57"/>
        <item x="4"/>
        <item x="32"/>
        <item x="56"/>
        <item x="66"/>
        <item x="58"/>
        <item x="23"/>
        <item x="41"/>
        <item x="64"/>
        <item x="43"/>
        <item x="51"/>
        <item x="69"/>
        <item x="0"/>
        <item x="35"/>
        <item x="65"/>
        <item x="28"/>
        <item x="40"/>
        <item x="44"/>
        <item x="34"/>
        <item x="67"/>
        <item x="48"/>
        <item t="default"/>
      </items>
    </pivotField>
    <pivotField showAll="0"/>
    <pivotField showAll="0"/>
    <pivotField showAll="0">
      <items count="286">
        <item x="12"/>
        <item x="258"/>
        <item x="152"/>
        <item x="52"/>
        <item x="214"/>
        <item x="241"/>
        <item x="163"/>
        <item x="145"/>
        <item x="261"/>
        <item x="267"/>
        <item x="175"/>
        <item x="87"/>
        <item x="128"/>
        <item x="155"/>
        <item x="146"/>
        <item x="234"/>
        <item x="239"/>
        <item x="265"/>
        <item x="228"/>
        <item x="259"/>
        <item x="134"/>
        <item x="91"/>
        <item x="54"/>
        <item x="254"/>
        <item x="150"/>
        <item x="48"/>
        <item x="206"/>
        <item x="13"/>
        <item x="202"/>
        <item x="95"/>
        <item x="89"/>
        <item x="17"/>
        <item x="73"/>
        <item x="237"/>
        <item x="143"/>
        <item x="118"/>
        <item x="20"/>
        <item x="62"/>
        <item x="97"/>
        <item x="74"/>
        <item x="194"/>
        <item x="167"/>
        <item x="156"/>
        <item x="172"/>
        <item x="284"/>
        <item x="230"/>
        <item x="256"/>
        <item x="257"/>
        <item x="275"/>
        <item x="260"/>
        <item x="60"/>
        <item x="151"/>
        <item x="243"/>
        <item x="6"/>
        <item x="195"/>
        <item x="271"/>
        <item x="242"/>
        <item x="72"/>
        <item x="51"/>
        <item x="90"/>
        <item x="79"/>
        <item x="86"/>
        <item x="2"/>
        <item x="22"/>
        <item x="215"/>
        <item x="53"/>
        <item x="142"/>
        <item x="247"/>
        <item x="236"/>
        <item x="262"/>
        <item x="178"/>
        <item x="35"/>
        <item x="121"/>
        <item x="200"/>
        <item x="162"/>
        <item x="187"/>
        <item x="105"/>
        <item x="69"/>
        <item x="21"/>
        <item x="197"/>
        <item x="96"/>
        <item x="186"/>
        <item x="147"/>
        <item x="109"/>
        <item x="203"/>
        <item x="196"/>
        <item x="248"/>
        <item x="127"/>
        <item x="222"/>
        <item x="9"/>
        <item x="3"/>
        <item x="122"/>
        <item x="272"/>
        <item x="1"/>
        <item x="46"/>
        <item x="71"/>
        <item x="251"/>
        <item x="188"/>
        <item x="174"/>
        <item x="159"/>
        <item x="15"/>
        <item x="99"/>
        <item x="36"/>
        <item x="231"/>
        <item x="110"/>
        <item x="47"/>
        <item x="199"/>
        <item x="115"/>
        <item x="94"/>
        <item x="176"/>
        <item x="112"/>
        <item x="88"/>
        <item x="191"/>
        <item x="113"/>
        <item x="281"/>
        <item x="139"/>
        <item x="204"/>
        <item x="209"/>
        <item x="225"/>
        <item x="183"/>
        <item x="238"/>
        <item x="116"/>
        <item x="148"/>
        <item x="246"/>
        <item x="185"/>
        <item x="169"/>
        <item x="50"/>
        <item x="119"/>
        <item x="280"/>
        <item x="135"/>
        <item x="38"/>
        <item x="39"/>
        <item x="149"/>
        <item x="123"/>
        <item x="208"/>
        <item x="227"/>
        <item x="232"/>
        <item x="25"/>
        <item x="132"/>
        <item x="177"/>
        <item x="32"/>
        <item x="182"/>
        <item x="283"/>
        <item x="211"/>
        <item x="58"/>
        <item x="30"/>
        <item x="154"/>
        <item x="270"/>
        <item x="137"/>
        <item x="276"/>
        <item x="173"/>
        <item x="102"/>
        <item x="216"/>
        <item x="233"/>
        <item x="229"/>
        <item x="250"/>
        <item x="279"/>
        <item x="16"/>
        <item x="264"/>
        <item x="93"/>
        <item x="129"/>
        <item x="184"/>
        <item x="125"/>
        <item x="78"/>
        <item x="117"/>
        <item x="170"/>
        <item x="0"/>
        <item x="64"/>
        <item x="136"/>
        <item x="76"/>
        <item x="212"/>
        <item x="165"/>
        <item x="179"/>
        <item x="263"/>
        <item x="180"/>
        <item x="217"/>
        <item x="131"/>
        <item x="114"/>
        <item x="133"/>
        <item x="189"/>
        <item x="205"/>
        <item x="4"/>
        <item x="75"/>
        <item x="130"/>
        <item x="240"/>
        <item x="49"/>
        <item x="221"/>
        <item x="92"/>
        <item x="80"/>
        <item x="85"/>
        <item x="193"/>
        <item x="29"/>
        <item x="274"/>
        <item x="10"/>
        <item x="226"/>
        <item x="164"/>
        <item x="66"/>
        <item x="268"/>
        <item x="23"/>
        <item x="144"/>
        <item x="120"/>
        <item x="266"/>
        <item x="161"/>
        <item x="106"/>
        <item x="24"/>
        <item x="104"/>
        <item x="42"/>
        <item x="124"/>
        <item x="244"/>
        <item x="84"/>
        <item x="213"/>
        <item x="224"/>
        <item x="5"/>
        <item x="37"/>
        <item x="160"/>
        <item x="245"/>
        <item x="198"/>
        <item x="192"/>
        <item x="153"/>
        <item x="28"/>
        <item x="57"/>
        <item x="220"/>
        <item x="107"/>
        <item x="11"/>
        <item x="201"/>
        <item x="98"/>
        <item x="273"/>
        <item x="65"/>
        <item x="111"/>
        <item x="218"/>
        <item x="43"/>
        <item x="40"/>
        <item x="33"/>
        <item x="235"/>
        <item x="252"/>
        <item x="207"/>
        <item x="8"/>
        <item x="126"/>
        <item x="158"/>
        <item x="223"/>
        <item x="44"/>
        <item x="68"/>
        <item x="219"/>
        <item x="63"/>
        <item x="166"/>
        <item x="31"/>
        <item x="210"/>
        <item x="27"/>
        <item x="108"/>
        <item x="157"/>
        <item x="70"/>
        <item x="67"/>
        <item x="59"/>
        <item x="181"/>
        <item x="277"/>
        <item x="45"/>
        <item x="138"/>
        <item x="101"/>
        <item x="81"/>
        <item x="168"/>
        <item x="100"/>
        <item x="34"/>
        <item x="255"/>
        <item x="140"/>
        <item x="249"/>
        <item x="253"/>
        <item x="41"/>
        <item x="171"/>
        <item x="61"/>
        <item x="14"/>
        <item x="7"/>
        <item x="26"/>
        <item x="269"/>
        <item x="82"/>
        <item x="56"/>
        <item x="77"/>
        <item x="103"/>
        <item x="278"/>
        <item x="55"/>
        <item x="83"/>
        <item x="282"/>
        <item x="18"/>
        <item x="141"/>
        <item x="19"/>
        <item x="190"/>
        <item t="default"/>
      </items>
    </pivotField>
    <pivotField showAll="0">
      <items count="320">
        <item x="268"/>
        <item x="258"/>
        <item x="290"/>
        <item x="317"/>
        <item x="235"/>
        <item x="261"/>
        <item x="197"/>
        <item x="318"/>
        <item x="239"/>
        <item x="198"/>
        <item x="54"/>
        <item x="181"/>
        <item x="305"/>
        <item x="180"/>
        <item x="209"/>
        <item x="310"/>
        <item x="82"/>
        <item x="116"/>
        <item x="227"/>
        <item x="64"/>
        <item x="277"/>
        <item x="115"/>
        <item x="260"/>
        <item x="10"/>
        <item x="25"/>
        <item x="69"/>
        <item x="222"/>
        <item x="231"/>
        <item x="173"/>
        <item x="86"/>
        <item x="232"/>
        <item x="147"/>
        <item x="149"/>
        <item x="316"/>
        <item x="263"/>
        <item x="41"/>
        <item x="170"/>
        <item x="77"/>
        <item x="276"/>
        <item x="152"/>
        <item x="51"/>
        <item x="145"/>
        <item x="44"/>
        <item x="66"/>
        <item x="81"/>
        <item x="129"/>
        <item x="59"/>
        <item x="63"/>
        <item x="85"/>
        <item x="135"/>
        <item x="301"/>
        <item x="131"/>
        <item x="289"/>
        <item x="42"/>
        <item x="133"/>
        <item x="134"/>
        <item x="253"/>
        <item x="171"/>
        <item x="106"/>
        <item x="122"/>
        <item x="210"/>
        <item x="119"/>
        <item x="60"/>
        <item x="163"/>
        <item x="65"/>
        <item x="212"/>
        <item x="97"/>
        <item x="199"/>
        <item x="194"/>
        <item x="225"/>
        <item x="201"/>
        <item x="291"/>
        <item x="265"/>
        <item x="262"/>
        <item x="117"/>
        <item x="113"/>
        <item x="216"/>
        <item x="207"/>
        <item x="233"/>
        <item x="70"/>
        <item x="228"/>
        <item x="88"/>
        <item x="29"/>
        <item x="143"/>
        <item x="230"/>
        <item x="249"/>
        <item x="153"/>
        <item x="280"/>
        <item x="73"/>
        <item x="146"/>
        <item x="23"/>
        <item x="244"/>
        <item x="177"/>
        <item x="27"/>
        <item x="61"/>
        <item x="184"/>
        <item x="34"/>
        <item x="52"/>
        <item x="101"/>
        <item x="176"/>
        <item x="296"/>
        <item x="303"/>
        <item x="300"/>
        <item x="203"/>
        <item x="50"/>
        <item x="83"/>
        <item x="217"/>
        <item x="247"/>
        <item x="311"/>
        <item x="195"/>
        <item x="224"/>
        <item x="229"/>
        <item x="93"/>
        <item x="215"/>
        <item x="28"/>
        <item x="236"/>
        <item x="94"/>
        <item x="57"/>
        <item x="127"/>
        <item x="237"/>
        <item x="259"/>
        <item x="17"/>
        <item x="175"/>
        <item x="192"/>
        <item x="38"/>
        <item x="256"/>
        <item x="7"/>
        <item x="62"/>
        <item x="87"/>
        <item x="111"/>
        <item x="254"/>
        <item x="200"/>
        <item x="295"/>
        <item x="74"/>
        <item x="186"/>
        <item x="67"/>
        <item x="20"/>
        <item x="219"/>
        <item x="285"/>
        <item x="211"/>
        <item x="96"/>
        <item x="246"/>
        <item x="275"/>
        <item x="187"/>
        <item x="110"/>
        <item x="46"/>
        <item x="3"/>
        <item x="24"/>
        <item x="270"/>
        <item x="208"/>
        <item x="154"/>
        <item x="107"/>
        <item x="4"/>
        <item x="33"/>
        <item x="45"/>
        <item x="37"/>
        <item x="304"/>
        <item x="282"/>
        <item x="271"/>
        <item x="266"/>
        <item x="55"/>
        <item x="223"/>
        <item x="47"/>
        <item x="283"/>
        <item x="114"/>
        <item x="35"/>
        <item x="71"/>
        <item x="84"/>
        <item x="118"/>
        <item x="183"/>
        <item x="139"/>
        <item x="206"/>
        <item x="242"/>
        <item x="140"/>
        <item x="100"/>
        <item x="144"/>
        <item x="308"/>
        <item x="167"/>
        <item x="128"/>
        <item x="315"/>
        <item x="218"/>
        <item x="178"/>
        <item x="39"/>
        <item x="162"/>
        <item x="255"/>
        <item x="273"/>
        <item x="121"/>
        <item x="103"/>
        <item x="124"/>
        <item x="150"/>
        <item x="250"/>
        <item x="31"/>
        <item x="79"/>
        <item x="56"/>
        <item x="11"/>
        <item x="1"/>
        <item x="166"/>
        <item x="43"/>
        <item x="226"/>
        <item x="109"/>
        <item x="286"/>
        <item x="9"/>
        <item x="168"/>
        <item x="292"/>
        <item x="6"/>
        <item x="302"/>
        <item x="76"/>
        <item x="48"/>
        <item x="243"/>
        <item x="22"/>
        <item x="245"/>
        <item x="5"/>
        <item x="213"/>
        <item x="281"/>
        <item x="288"/>
        <item x="287"/>
        <item x="156"/>
        <item x="312"/>
        <item x="294"/>
        <item x="99"/>
        <item x="151"/>
        <item x="234"/>
        <item x="26"/>
        <item x="8"/>
        <item x="19"/>
        <item x="205"/>
        <item x="102"/>
        <item x="272"/>
        <item x="202"/>
        <item x="40"/>
        <item x="21"/>
        <item x="132"/>
        <item x="142"/>
        <item x="49"/>
        <item x="240"/>
        <item x="89"/>
        <item x="241"/>
        <item x="98"/>
        <item x="185"/>
        <item x="105"/>
        <item x="214"/>
        <item x="91"/>
        <item x="90"/>
        <item x="313"/>
        <item x="36"/>
        <item x="13"/>
        <item x="267"/>
        <item x="138"/>
        <item x="136"/>
        <item x="190"/>
        <item x="104"/>
        <item x="14"/>
        <item x="161"/>
        <item x="306"/>
        <item x="32"/>
        <item x="204"/>
        <item x="112"/>
        <item x="95"/>
        <item x="257"/>
        <item x="307"/>
        <item x="12"/>
        <item x="72"/>
        <item x="188"/>
        <item x="193"/>
        <item x="2"/>
        <item x="174"/>
        <item x="164"/>
        <item x="196"/>
        <item x="179"/>
        <item x="159"/>
        <item x="125"/>
        <item x="182"/>
        <item x="165"/>
        <item x="130"/>
        <item x="16"/>
        <item x="108"/>
        <item x="172"/>
        <item x="141"/>
        <item x="160"/>
        <item x="92"/>
        <item x="264"/>
        <item x="58"/>
        <item x="251"/>
        <item x="126"/>
        <item x="0"/>
        <item x="75"/>
        <item x="78"/>
        <item x="68"/>
        <item x="238"/>
        <item x="221"/>
        <item x="314"/>
        <item x="293"/>
        <item x="278"/>
        <item x="157"/>
        <item x="284"/>
        <item x="155"/>
        <item x="252"/>
        <item x="123"/>
        <item x="298"/>
        <item x="191"/>
        <item x="297"/>
        <item x="15"/>
        <item x="53"/>
        <item x="269"/>
        <item x="279"/>
        <item x="137"/>
        <item x="148"/>
        <item x="158"/>
        <item x="120"/>
        <item x="248"/>
        <item x="30"/>
        <item x="169"/>
        <item x="220"/>
        <item x="309"/>
        <item x="18"/>
        <item x="189"/>
        <item x="274"/>
        <item x="80"/>
        <item x="299"/>
        <item t="default"/>
      </items>
    </pivotField>
    <pivotField showAll="0">
      <items count="79">
        <item x="69"/>
        <item x="67"/>
        <item x="65"/>
        <item x="28"/>
        <item x="19"/>
        <item x="36"/>
        <item x="57"/>
        <item x="4"/>
        <item x="15"/>
        <item x="27"/>
        <item x="72"/>
        <item x="7"/>
        <item x="0"/>
        <item x="21"/>
        <item x="76"/>
        <item x="9"/>
        <item x="24"/>
        <item x="49"/>
        <item x="22"/>
        <item x="48"/>
        <item x="42"/>
        <item x="62"/>
        <item x="51"/>
        <item x="56"/>
        <item x="47"/>
        <item x="38"/>
        <item x="43"/>
        <item x="71"/>
        <item x="34"/>
        <item x="14"/>
        <item x="53"/>
        <item x="63"/>
        <item x="61"/>
        <item x="8"/>
        <item x="77"/>
        <item x="52"/>
        <item x="33"/>
        <item x="44"/>
        <item x="58"/>
        <item x="66"/>
        <item x="55"/>
        <item x="74"/>
        <item x="25"/>
        <item x="10"/>
        <item x="41"/>
        <item x="39"/>
        <item x="73"/>
        <item x="20"/>
        <item x="75"/>
        <item x="37"/>
        <item x="45"/>
        <item x="54"/>
        <item x="70"/>
        <item x="46"/>
        <item x="3"/>
        <item x="13"/>
        <item x="64"/>
        <item x="11"/>
        <item x="59"/>
        <item x="68"/>
        <item x="5"/>
        <item x="16"/>
        <item x="2"/>
        <item x="30"/>
        <item x="26"/>
        <item x="40"/>
        <item x="18"/>
        <item x="17"/>
        <item x="60"/>
        <item x="31"/>
        <item x="29"/>
        <item x="32"/>
        <item x="6"/>
        <item x="12"/>
        <item x="23"/>
        <item x="35"/>
        <item x="1"/>
        <item x="50"/>
        <item t="default"/>
      </items>
    </pivotField>
    <pivotField showAll="0"/>
    <pivotField showAll="0"/>
    <pivotField numFmtId="164" showAll="0">
      <items count="336">
        <item x="119"/>
        <item x="29"/>
        <item x="240"/>
        <item x="205"/>
        <item x="218"/>
        <item x="276"/>
        <item x="14"/>
        <item x="166"/>
        <item x="138"/>
        <item x="271"/>
        <item x="95"/>
        <item x="305"/>
        <item x="16"/>
        <item x="171"/>
        <item x="207"/>
        <item x="114"/>
        <item x="279"/>
        <item x="206"/>
        <item x="310"/>
        <item x="187"/>
        <item x="129"/>
        <item x="94"/>
        <item x="109"/>
        <item x="325"/>
        <item x="320"/>
        <item x="147"/>
        <item x="140"/>
        <item x="59"/>
        <item x="145"/>
        <item x="74"/>
        <item x="211"/>
        <item x="132"/>
        <item x="101"/>
        <item x="164"/>
        <item x="220"/>
        <item x="174"/>
        <item x="136"/>
        <item x="77"/>
        <item x="2"/>
        <item x="85"/>
        <item x="194"/>
        <item x="97"/>
        <item x="57"/>
        <item x="190"/>
        <item x="135"/>
        <item x="290"/>
        <item x="228"/>
        <item x="33"/>
        <item x="329"/>
        <item x="260"/>
        <item x="197"/>
        <item x="167"/>
        <item x="118"/>
        <item x="180"/>
        <item x="37"/>
        <item x="255"/>
        <item x="209"/>
        <item x="154"/>
        <item x="142"/>
        <item x="121"/>
        <item x="0"/>
        <item x="280"/>
        <item x="214"/>
        <item x="66"/>
        <item x="45"/>
        <item x="254"/>
        <item x="210"/>
        <item x="182"/>
        <item x="247"/>
        <item x="322"/>
        <item x="334"/>
        <item x="69"/>
        <item x="90"/>
        <item x="262"/>
        <item x="323"/>
        <item x="274"/>
        <item x="249"/>
        <item x="56"/>
        <item x="199"/>
        <item x="99"/>
        <item x="107"/>
        <item x="130"/>
        <item x="189"/>
        <item x="105"/>
        <item x="277"/>
        <item x="244"/>
        <item x="183"/>
        <item x="170"/>
        <item x="32"/>
        <item x="41"/>
        <item x="127"/>
        <item x="89"/>
        <item x="71"/>
        <item x="237"/>
        <item x="96"/>
        <item x="331"/>
        <item x="268"/>
        <item x="13"/>
        <item x="242"/>
        <item x="72"/>
        <item x="64"/>
        <item x="4"/>
        <item x="230"/>
        <item x="128"/>
        <item x="46"/>
        <item x="251"/>
        <item x="124"/>
        <item x="217"/>
        <item x="23"/>
        <item x="265"/>
        <item x="113"/>
        <item x="159"/>
        <item x="67"/>
        <item x="149"/>
        <item x="179"/>
        <item x="24"/>
        <item x="144"/>
        <item x="87"/>
        <item x="195"/>
        <item x="267"/>
        <item x="158"/>
        <item x="246"/>
        <item x="263"/>
        <item x="106"/>
        <item x="304"/>
        <item x="143"/>
        <item x="172"/>
        <item x="160"/>
        <item x="234"/>
        <item x="222"/>
        <item x="181"/>
        <item x="192"/>
        <item x="191"/>
        <item x="185"/>
        <item x="281"/>
        <item x="229"/>
        <item x="333"/>
        <item x="299"/>
        <item x="239"/>
        <item x="35"/>
        <item x="201"/>
        <item x="70"/>
        <item x="233"/>
        <item x="226"/>
        <item x="257"/>
        <item x="27"/>
        <item x="266"/>
        <item x="68"/>
        <item x="131"/>
        <item x="81"/>
        <item x="73"/>
        <item x="253"/>
        <item x="111"/>
        <item x="61"/>
        <item x="284"/>
        <item x="273"/>
        <item x="20"/>
        <item x="213"/>
        <item x="146"/>
        <item x="319"/>
        <item x="60"/>
        <item x="34"/>
        <item x="269"/>
        <item x="83"/>
        <item x="53"/>
        <item x="49"/>
        <item x="92"/>
        <item x="48"/>
        <item x="54"/>
        <item x="328"/>
        <item x="178"/>
        <item x="288"/>
        <item x="259"/>
        <item x="120"/>
        <item x="307"/>
        <item x="294"/>
        <item x="104"/>
        <item x="203"/>
        <item x="332"/>
        <item x="36"/>
        <item x="148"/>
        <item x="112"/>
        <item x="38"/>
        <item x="227"/>
        <item x="91"/>
        <item x="65"/>
        <item x="286"/>
        <item x="236"/>
        <item x="93"/>
        <item x="12"/>
        <item x="3"/>
        <item x="44"/>
        <item x="117"/>
        <item x="82"/>
        <item x="292"/>
        <item x="169"/>
        <item x="25"/>
        <item x="58"/>
        <item x="315"/>
        <item x="311"/>
        <item x="318"/>
        <item x="291"/>
        <item x="289"/>
        <item x="152"/>
        <item x="225"/>
        <item x="10"/>
        <item x="115"/>
        <item x="108"/>
        <item x="50"/>
        <item x="161"/>
        <item x="298"/>
        <item x="272"/>
        <item x="196"/>
        <item x="76"/>
        <item x="231"/>
        <item x="17"/>
        <item x="98"/>
        <item x="88"/>
        <item x="123"/>
        <item x="150"/>
        <item x="204"/>
        <item x="252"/>
        <item x="7"/>
        <item x="168"/>
        <item x="317"/>
        <item x="51"/>
        <item x="100"/>
        <item x="184"/>
        <item x="162"/>
        <item x="116"/>
        <item x="282"/>
        <item x="232"/>
        <item x="309"/>
        <item x="62"/>
        <item x="221"/>
        <item x="278"/>
        <item x="330"/>
        <item x="243"/>
        <item x="133"/>
        <item x="295"/>
        <item x="188"/>
        <item x="137"/>
        <item x="223"/>
        <item x="176"/>
        <item x="296"/>
        <item x="306"/>
        <item x="250"/>
        <item x="155"/>
        <item x="303"/>
        <item x="321"/>
        <item x="208"/>
        <item x="287"/>
        <item x="86"/>
        <item x="126"/>
        <item x="256"/>
        <item x="270"/>
        <item x="275"/>
        <item x="216"/>
        <item x="157"/>
        <item x="301"/>
        <item x="316"/>
        <item x="302"/>
        <item x="326"/>
        <item x="245"/>
        <item x="28"/>
        <item x="285"/>
        <item x="156"/>
        <item x="78"/>
        <item x="163"/>
        <item x="264"/>
        <item x="22"/>
        <item x="248"/>
        <item x="134"/>
        <item x="327"/>
        <item x="80"/>
        <item x="312"/>
        <item x="300"/>
        <item x="241"/>
        <item x="308"/>
        <item x="212"/>
        <item x="283"/>
        <item x="219"/>
        <item x="258"/>
        <item x="293"/>
        <item x="153"/>
        <item x="186"/>
        <item x="324"/>
        <item x="198"/>
        <item x="202"/>
        <item x="18"/>
        <item x="39"/>
        <item x="193"/>
        <item x="297"/>
        <item x="175"/>
        <item x="63"/>
        <item x="21"/>
        <item x="26"/>
        <item x="165"/>
        <item x="238"/>
        <item x="177"/>
        <item x="103"/>
        <item x="215"/>
        <item x="102"/>
        <item x="125"/>
        <item x="122"/>
        <item x="52"/>
        <item x="141"/>
        <item x="313"/>
        <item x="40"/>
        <item x="261"/>
        <item x="84"/>
        <item x="224"/>
        <item x="139"/>
        <item x="1"/>
        <item x="47"/>
        <item x="42"/>
        <item x="55"/>
        <item x="43"/>
        <item x="5"/>
        <item x="6"/>
        <item x="173"/>
        <item x="314"/>
        <item x="235"/>
        <item x="31"/>
        <item x="9"/>
        <item x="30"/>
        <item x="15"/>
        <item x="19"/>
        <item x="11"/>
        <item x="151"/>
        <item x="75"/>
        <item x="79"/>
        <item x="110"/>
        <item x="8"/>
        <item x="200"/>
        <item t="default"/>
      </items>
    </pivotField>
    <pivotField showAll="0"/>
    <pivotField dataField="1" showAll="0">
      <items count="19">
        <item h="1" x="7"/>
        <item h="1" x="3"/>
        <item h="1" x="15"/>
        <item h="1" x="17"/>
        <item h="1" x="11"/>
        <item h="1" x="9"/>
        <item h="1" x="0"/>
        <item h="1" x="1"/>
        <item h="1" x="16"/>
        <item h="1" x="2"/>
        <item h="1" x="10"/>
        <item h="1" x="13"/>
        <item h="1" x="12"/>
        <item h="1" x="4"/>
        <item h="1" x="14"/>
        <item x="8"/>
        <item h="1" x="5"/>
        <item h="1" x="6"/>
        <item t="default"/>
      </items>
    </pivotField>
    <pivotField showAll="0"/>
    <pivotField numFmtId="164" showAll="0"/>
    <pivotField showAll="0"/>
    <pivotField showAll="0">
      <items count="8">
        <item x="2"/>
        <item x="0"/>
        <item x="5"/>
        <item x="3"/>
        <item x="1"/>
        <item x="4"/>
        <item x="6"/>
        <item t="default"/>
      </items>
    </pivotField>
    <pivotField numFmtId="164" showAll="0"/>
    <pivotField numFmtId="9" showAll="0"/>
    <pivotField showAll="0"/>
    <pivotField numFmtId="2" showAll="0">
      <items count="835">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s>
  <rowFields count="1">
    <field x="0"/>
  </rowFields>
  <rowItems count="2">
    <i>
      <x v="7"/>
    </i>
    <i t="grand">
      <x/>
    </i>
  </rowItems>
  <colItems count="1">
    <i/>
  </colItems>
  <dataFields count="1">
    <dataField name="Count of Import Country" fld="11" subtotal="count" baseField="0" baseItem="0"/>
  </dataFields>
  <formats count="33">
    <format dxfId="3683">
      <pivotArea type="all" dataOnly="0" outline="0" fieldPosition="0"/>
    </format>
    <format dxfId="3682">
      <pivotArea outline="0" collapsedLevelsAreSubtotals="1" fieldPosition="0"/>
    </format>
    <format dxfId="3681">
      <pivotArea field="0" type="button" dataOnly="0" labelOnly="1" outline="0" axis="axisRow" fieldPosition="0"/>
    </format>
    <format dxfId="3680">
      <pivotArea dataOnly="0" labelOnly="1"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3679">
      <pivotArea dataOnly="0" labelOnly="1" fieldPosition="0">
        <references count="1">
          <reference field="0"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3678">
      <pivotArea dataOnly="0" labelOnly="1" fieldPosition="0">
        <references count="1">
          <reference field="0"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3677">
      <pivotArea dataOnly="0" labelOnly="1" fieldPosition="0">
        <references count="1">
          <reference field="0"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3676">
      <pivotArea dataOnly="0" labelOnly="1" fieldPosition="0">
        <references count="1">
          <reference field="0"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3675">
      <pivotArea dataOnly="0" labelOnly="1" fieldPosition="0">
        <references count="1">
          <reference field="0" count="26">
            <x v="250"/>
            <x v="251"/>
            <x v="252"/>
            <x v="253"/>
            <x v="254"/>
            <x v="255"/>
            <x v="256"/>
            <x v="257"/>
            <x v="258"/>
            <x v="259"/>
            <x v="260"/>
            <x v="261"/>
            <x v="262"/>
            <x v="263"/>
            <x v="264"/>
            <x v="265"/>
            <x v="266"/>
            <x v="267"/>
            <x v="268"/>
            <x v="269"/>
            <x v="270"/>
            <x v="271"/>
            <x v="272"/>
            <x v="273"/>
            <x v="274"/>
            <x v="275"/>
          </reference>
        </references>
      </pivotArea>
    </format>
    <format dxfId="3674">
      <pivotArea dataOnly="0" labelOnly="1" grandRow="1" outline="0" fieldPosition="0"/>
    </format>
    <format dxfId="3673">
      <pivotArea dataOnly="0" labelOnly="1" outline="0" axis="axisValues" fieldPosition="0"/>
    </format>
    <format dxfId="3672">
      <pivotArea type="all" dataOnly="0" outline="0" fieldPosition="0"/>
    </format>
    <format dxfId="3671">
      <pivotArea outline="0" collapsedLevelsAreSubtotals="1" fieldPosition="0"/>
    </format>
    <format dxfId="3670">
      <pivotArea field="0" type="button" dataOnly="0" labelOnly="1" outline="0" axis="axisRow" fieldPosition="0"/>
    </format>
    <format dxfId="3669">
      <pivotArea dataOnly="0" labelOnly="1"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3668">
      <pivotArea dataOnly="0" labelOnly="1" fieldPosition="0">
        <references count="1">
          <reference field="0"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3667">
      <pivotArea dataOnly="0" labelOnly="1" fieldPosition="0">
        <references count="1">
          <reference field="0"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3666">
      <pivotArea dataOnly="0" labelOnly="1" fieldPosition="0">
        <references count="1">
          <reference field="0"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3665">
      <pivotArea dataOnly="0" labelOnly="1" fieldPosition="0">
        <references count="1">
          <reference field="0"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3664">
      <pivotArea dataOnly="0" labelOnly="1" fieldPosition="0">
        <references count="1">
          <reference field="0" count="26">
            <x v="250"/>
            <x v="251"/>
            <x v="252"/>
            <x v="253"/>
            <x v="254"/>
            <x v="255"/>
            <x v="256"/>
            <x v="257"/>
            <x v="258"/>
            <x v="259"/>
            <x v="260"/>
            <x v="261"/>
            <x v="262"/>
            <x v="263"/>
            <x v="264"/>
            <x v="265"/>
            <x v="266"/>
            <x v="267"/>
            <x v="268"/>
            <x v="269"/>
            <x v="270"/>
            <x v="271"/>
            <x v="272"/>
            <x v="273"/>
            <x v="274"/>
            <x v="275"/>
          </reference>
        </references>
      </pivotArea>
    </format>
    <format dxfId="3663">
      <pivotArea dataOnly="0" labelOnly="1" grandRow="1" outline="0" fieldPosition="0"/>
    </format>
    <format dxfId="3662">
      <pivotArea dataOnly="0" labelOnly="1" outline="0" axis="axisValues" fieldPosition="0"/>
    </format>
    <format dxfId="3661">
      <pivotArea type="all" dataOnly="0" outline="0" fieldPosition="0"/>
    </format>
    <format dxfId="3660">
      <pivotArea outline="0" collapsedLevelsAreSubtotals="1" fieldPosition="0"/>
    </format>
    <format dxfId="3659">
      <pivotArea field="0" type="button" dataOnly="0" labelOnly="1" outline="0" axis="axisRow" fieldPosition="0"/>
    </format>
    <format dxfId="3658">
      <pivotArea dataOnly="0" labelOnly="1"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3657">
      <pivotArea dataOnly="0" labelOnly="1" fieldPosition="0">
        <references count="1">
          <reference field="0"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3656">
      <pivotArea dataOnly="0" labelOnly="1" fieldPosition="0">
        <references count="1">
          <reference field="0"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3655">
      <pivotArea dataOnly="0" labelOnly="1" fieldPosition="0">
        <references count="1">
          <reference field="0"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3654">
      <pivotArea dataOnly="0" labelOnly="1" fieldPosition="0">
        <references count="1">
          <reference field="0"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3653">
      <pivotArea dataOnly="0" labelOnly="1" fieldPosition="0">
        <references count="1">
          <reference field="0" count="26">
            <x v="250"/>
            <x v="251"/>
            <x v="252"/>
            <x v="253"/>
            <x v="254"/>
            <x v="255"/>
            <x v="256"/>
            <x v="257"/>
            <x v="258"/>
            <x v="259"/>
            <x v="260"/>
            <x v="261"/>
            <x v="262"/>
            <x v="263"/>
            <x v="264"/>
            <x v="265"/>
            <x v="266"/>
            <x v="267"/>
            <x v="268"/>
            <x v="269"/>
            <x v="270"/>
            <x v="271"/>
            <x v="272"/>
            <x v="273"/>
            <x v="274"/>
            <x v="275"/>
          </reference>
        </references>
      </pivotArea>
    </format>
    <format dxfId="3652">
      <pivotArea dataOnly="0" labelOnly="1" grandRow="1" outline="0" fieldPosition="0"/>
    </format>
    <format dxfId="3651">
      <pivotArea dataOnly="0" labelOnly="1" outline="0" axis="axisValues" fieldPosition="0"/>
    </format>
  </formats>
  <chartFormats count="3">
    <chartFormat chart="5" format="2"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11"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12CCC8E-E60F-5C44-9A5F-03D3AE589757}" name="PivotTable4"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location ref="A3:C6" firstHeaderRow="1" firstDataRow="2" firstDataCol="1"/>
  <pivotFields count="20">
    <pivotField showAll="0">
      <items count="277">
        <item h="1" x="12"/>
        <item h="1" x="5"/>
        <item h="1" x="207"/>
        <item h="1" x="165"/>
        <item h="1" x="140"/>
        <item h="1" x="253"/>
        <item h="1" x="259"/>
        <item x="169"/>
        <item h="1" x="84"/>
        <item h="1" x="124"/>
        <item h="1" x="150"/>
        <item h="1" x="141"/>
        <item h="1" x="232"/>
        <item h="1" x="257"/>
        <item h="1" x="221"/>
        <item h="1" x="130"/>
        <item h="1" x="87"/>
        <item h="1" x="52"/>
        <item h="1" x="247"/>
        <item h="1" x="145"/>
        <item h="1" x="47"/>
        <item h="1" x="199"/>
        <item h="1" x="13"/>
        <item h="1" x="195"/>
        <item h="1" x="91"/>
        <item h="1" x="86"/>
        <item h="1" x="17"/>
        <item h="1" x="71"/>
        <item h="1" x="230"/>
        <item h="1" x="138"/>
        <item h="1" x="114"/>
        <item h="1" x="20"/>
        <item h="1" x="60"/>
        <item h="1" x="93"/>
        <item h="1" x="72"/>
        <item h="1" x="187"/>
        <item h="1" x="161"/>
        <item h="1" x="151"/>
        <item h="1" x="166"/>
        <item h="1" x="275"/>
        <item h="1" x="249"/>
        <item h="1" x="250"/>
        <item h="1" x="266"/>
        <item h="1" x="252"/>
        <item h="1" x="58"/>
        <item h="1" x="146"/>
        <item h="1" x="236"/>
        <item h="1" x="6"/>
        <item h="1" x="188"/>
        <item h="1" x="234"/>
        <item h="1" x="235"/>
        <item h="1" x="216"/>
        <item h="1" x="70"/>
        <item h="1" x="50"/>
        <item h="1" x="77"/>
        <item h="1" x="2"/>
        <item h="1" x="208"/>
        <item h="1" x="51"/>
        <item h="1" x="204"/>
        <item h="1" x="137"/>
        <item h="1" x="157"/>
        <item h="1" x="240"/>
        <item h="1" x="229"/>
        <item h="1" x="254"/>
        <item h="1" x="35"/>
        <item h="1" x="9"/>
        <item h="1" x="117"/>
        <item h="1" x="193"/>
        <item h="1" x="156"/>
        <item h="1" x="180"/>
        <item h="1" x="101"/>
        <item h="1" x="67"/>
        <item h="1" x="153"/>
        <item h="1" x="92"/>
        <item h="1" x="179"/>
        <item h="1" x="142"/>
        <item h="1" x="105"/>
        <item h="1" x="196"/>
        <item h="1" x="189"/>
        <item h="1" x="241"/>
        <item h="1" x="123"/>
        <item h="1" x="215"/>
        <item h="1" x="3"/>
        <item h="1" x="118"/>
        <item h="1" x="263"/>
        <item h="1" x="1"/>
        <item h="1" x="45"/>
        <item h="1" x="69"/>
        <item h="1" x="244"/>
        <item h="1" x="181"/>
        <item h="1" x="135"/>
        <item h="1" x="168"/>
        <item h="1" x="21"/>
        <item h="1" x="190"/>
        <item h="1" x="15"/>
        <item h="1" x="95"/>
        <item h="1" x="36"/>
        <item h="1" x="224"/>
        <item h="1" x="106"/>
        <item h="1" x="192"/>
        <item h="1" x="90"/>
        <item h="1" x="170"/>
        <item h="1" x="108"/>
        <item h="1" x="85"/>
        <item h="1" x="184"/>
        <item h="1" x="109"/>
        <item h="1" x="272"/>
        <item h="1" x="134"/>
        <item h="1" x="197"/>
        <item h="1" x="218"/>
        <item h="1" x="176"/>
        <item h="1" x="231"/>
        <item h="1" x="112"/>
        <item h="1" x="4"/>
        <item h="1" x="239"/>
        <item h="1" x="178"/>
        <item h="1" x="163"/>
        <item h="1" x="49"/>
        <item h="1" x="115"/>
        <item h="1" x="271"/>
        <item h="1" x="38"/>
        <item h="1" x="61"/>
        <item h="1" x="39"/>
        <item h="1" x="144"/>
        <item h="1" x="147"/>
        <item h="1" x="131"/>
        <item h="1" x="119"/>
        <item h="1" x="220"/>
        <item h="1" x="225"/>
        <item h="1" x="201"/>
        <item h="1" x="25"/>
        <item h="1" x="128"/>
        <item h="1" x="32"/>
        <item h="1" x="175"/>
        <item h="1" x="274"/>
        <item h="1" x="56"/>
        <item h="1" x="30"/>
        <item h="1" x="149"/>
        <item h="1" x="68"/>
        <item h="1" x="267"/>
        <item h="1" x="167"/>
        <item h="1" x="98"/>
        <item h="1" x="209"/>
        <item h="1" x="226"/>
        <item h="1" x="222"/>
        <item h="1" x="243"/>
        <item h="1" x="262"/>
        <item h="1" x="270"/>
        <item h="1" x="16"/>
        <item h="1" x="256"/>
        <item h="1" x="89"/>
        <item h="1" x="177"/>
        <item h="1" x="121"/>
        <item h="1" x="76"/>
        <item h="1" x="113"/>
        <item h="1" x="223"/>
        <item h="1" x="164"/>
        <item h="1" x="31"/>
        <item h="1" x="0"/>
        <item h="1" x="62"/>
        <item h="1" x="132"/>
        <item h="1" x="251"/>
        <item h="1" x="74"/>
        <item h="1" x="205"/>
        <item h="1" x="159"/>
        <item h="1" x="172"/>
        <item h="1" x="255"/>
        <item h="1" x="173"/>
        <item h="1" x="210"/>
        <item h="1" x="111"/>
        <item h="1" x="127"/>
        <item h="1" x="110"/>
        <item h="1" x="129"/>
        <item h="1" x="182"/>
        <item h="1" x="198"/>
        <item h="1" x="73"/>
        <item h="1" x="126"/>
        <item h="1" x="202"/>
        <item h="1" x="227"/>
        <item h="1" x="48"/>
        <item h="1" x="214"/>
        <item h="1" x="88"/>
        <item h="1" x="78"/>
        <item h="1" x="83"/>
        <item h="1" x="233"/>
        <item h="1" x="186"/>
        <item h="1" x="143"/>
        <item h="1" x="29"/>
        <item h="1" x="265"/>
        <item h="1" x="10"/>
        <item h="1" x="219"/>
        <item h="1" x="158"/>
        <item h="1" x="64"/>
        <item h="1" x="260"/>
        <item h="1" x="22"/>
        <item h="1" x="23"/>
        <item h="1" x="261"/>
        <item h="1" x="139"/>
        <item h="1" x="116"/>
        <item h="1" x="258"/>
        <item h="1" x="155"/>
        <item h="1" x="24"/>
        <item h="1" x="41"/>
        <item h="1" x="120"/>
        <item h="1" x="237"/>
        <item h="1" x="82"/>
        <item h="1" x="206"/>
        <item h="1" x="100"/>
        <item h="1" x="217"/>
        <item h="1" x="37"/>
        <item h="1" x="154"/>
        <item h="1" x="238"/>
        <item h="1" x="191"/>
        <item h="1" x="185"/>
        <item h="1" x="148"/>
        <item h="1" x="28"/>
        <item h="1" x="55"/>
        <item h="1" x="213"/>
        <item h="1" x="125"/>
        <item h="1" x="103"/>
        <item h="1" x="11"/>
        <item h="1" x="194"/>
        <item h="1" x="94"/>
        <item h="1" x="264"/>
        <item h="1" x="63"/>
        <item h="1" x="107"/>
        <item h="1" x="211"/>
        <item h="1" x="33"/>
        <item h="1" x="228"/>
        <item h="1" x="245"/>
        <item h="1" x="8"/>
        <item h="1" x="42"/>
        <item h="1" x="122"/>
        <item h="1" x="43"/>
        <item h="1" x="66"/>
        <item h="1" x="212"/>
        <item h="1" x="203"/>
        <item h="1" x="27"/>
        <item h="1" x="104"/>
        <item h="1" x="152"/>
        <item h="1" x="200"/>
        <item h="1" x="65"/>
        <item h="1" x="57"/>
        <item h="1" x="174"/>
        <item h="1" x="268"/>
        <item h="1" x="44"/>
        <item h="1" x="133"/>
        <item h="1" x="97"/>
        <item h="1" x="171"/>
        <item h="1" x="79"/>
        <item h="1" x="162"/>
        <item h="1" x="46"/>
        <item h="1" x="96"/>
        <item h="1" x="34"/>
        <item h="1" x="248"/>
        <item h="1" x="242"/>
        <item h="1" x="246"/>
        <item h="1" x="40"/>
        <item h="1" x="160"/>
        <item h="1" x="102"/>
        <item h="1" x="59"/>
        <item h="1" x="14"/>
        <item h="1" x="7"/>
        <item h="1" x="26"/>
        <item h="1" x="80"/>
        <item h="1" x="54"/>
        <item h="1" x="75"/>
        <item h="1" x="99"/>
        <item h="1" x="269"/>
        <item h="1" x="53"/>
        <item h="1" x="81"/>
        <item h="1" x="273"/>
        <item h="1" x="18"/>
        <item h="1" x="136"/>
        <item h="1" x="19"/>
        <item h="1" x="183"/>
        <item t="default"/>
      </items>
    </pivotField>
    <pivotField showAll="0">
      <items count="71">
        <item x="61"/>
        <item x="6"/>
        <item x="17"/>
        <item x="59"/>
        <item x="21"/>
        <item x="19"/>
        <item x="5"/>
        <item x="12"/>
        <item x="9"/>
        <item x="30"/>
        <item x="7"/>
        <item x="3"/>
        <item x="2"/>
        <item x="22"/>
        <item x="39"/>
        <item x="18"/>
        <item x="20"/>
        <item x="15"/>
        <item x="49"/>
        <item x="14"/>
        <item x="25"/>
        <item x="42"/>
        <item x="36"/>
        <item x="46"/>
        <item x="31"/>
        <item x="11"/>
        <item x="47"/>
        <item x="55"/>
        <item x="37"/>
        <item x="60"/>
        <item x="27"/>
        <item x="8"/>
        <item x="54"/>
        <item x="24"/>
        <item x="50"/>
        <item x="29"/>
        <item x="68"/>
        <item x="16"/>
        <item x="38"/>
        <item x="63"/>
        <item x="62"/>
        <item x="45"/>
        <item x="52"/>
        <item x="1"/>
        <item x="13"/>
        <item x="10"/>
        <item x="33"/>
        <item x="26"/>
        <item x="53"/>
        <item x="57"/>
        <item x="4"/>
        <item x="32"/>
        <item x="56"/>
        <item x="66"/>
        <item x="58"/>
        <item x="23"/>
        <item x="41"/>
        <item x="64"/>
        <item x="43"/>
        <item x="51"/>
        <item x="69"/>
        <item x="0"/>
        <item x="35"/>
        <item x="65"/>
        <item x="28"/>
        <item x="40"/>
        <item x="44"/>
        <item x="34"/>
        <item x="67"/>
        <item x="48"/>
        <item t="default"/>
      </items>
    </pivotField>
    <pivotField showAll="0"/>
    <pivotField showAll="0"/>
    <pivotField showAll="0"/>
    <pivotField showAll="0"/>
    <pivotField showAll="0"/>
    <pivotField showAll="0"/>
    <pivotField showAll="0"/>
    <pivotField numFmtId="164" showAll="0"/>
    <pivotField showAll="0"/>
    <pivotField axis="axisRow" showAll="0">
      <items count="19">
        <item h="1" x="7"/>
        <item h="1" x="3"/>
        <item h="1" x="15"/>
        <item h="1" x="17"/>
        <item h="1" x="11"/>
        <item h="1" x="9"/>
        <item h="1" x="0"/>
        <item h="1" x="1"/>
        <item h="1" x="16"/>
        <item h="1" x="2"/>
        <item h="1" x="10"/>
        <item h="1" x="13"/>
        <item h="1" x="12"/>
        <item h="1" x="4"/>
        <item h="1" x="14"/>
        <item x="8"/>
        <item h="1" x="5"/>
        <item h="1" x="6"/>
        <item t="default"/>
      </items>
    </pivotField>
    <pivotField showAll="0"/>
    <pivotField numFmtId="164" showAll="0">
      <items count="799">
        <item x="491"/>
        <item x="571"/>
        <item x="733"/>
        <item x="253"/>
        <item x="773"/>
        <item x="500"/>
        <item x="672"/>
        <item x="532"/>
        <item x="458"/>
        <item x="495"/>
        <item x="386"/>
        <item x="366"/>
        <item x="57"/>
        <item x="681"/>
        <item x="743"/>
        <item x="591"/>
        <item x="496"/>
        <item x="437"/>
        <item x="220"/>
        <item x="239"/>
        <item x="751"/>
        <item x="658"/>
        <item x="423"/>
        <item x="578"/>
        <item x="403"/>
        <item x="569"/>
        <item x="554"/>
        <item x="492"/>
        <item x="238"/>
        <item x="242"/>
        <item x="361"/>
        <item x="163"/>
        <item x="780"/>
        <item x="533"/>
        <item x="682"/>
        <item x="545"/>
        <item x="526"/>
        <item x="140"/>
        <item x="101"/>
        <item x="139"/>
        <item x="689"/>
        <item x="235"/>
        <item x="468"/>
        <item x="121"/>
        <item x="607"/>
        <item x="441"/>
        <item x="208"/>
        <item x="570"/>
        <item x="195"/>
        <item x="289"/>
        <item x="85"/>
        <item x="463"/>
        <item x="81"/>
        <item x="209"/>
        <item x="137"/>
        <item x="535"/>
        <item x="536"/>
        <item x="389"/>
        <item x="598"/>
        <item x="432"/>
        <item x="450"/>
        <item x="303"/>
        <item x="47"/>
        <item x="278"/>
        <item x="777"/>
        <item x="434"/>
        <item x="56"/>
        <item x="424"/>
        <item x="40"/>
        <item x="481"/>
        <item x="480"/>
        <item x="419"/>
        <item x="703"/>
        <item x="774"/>
        <item x="669"/>
        <item x="416"/>
        <item x="690"/>
        <item x="359"/>
        <item x="643"/>
        <item x="518"/>
        <item x="604"/>
        <item x="368"/>
        <item x="632"/>
        <item x="787"/>
        <item x="231"/>
        <item x="370"/>
        <item x="26"/>
        <item x="625"/>
        <item x="422"/>
        <item x="439"/>
        <item x="27"/>
        <item x="438"/>
        <item x="350"/>
        <item x="622"/>
        <item x="616"/>
        <item x="509"/>
        <item x="429"/>
        <item x="631"/>
        <item x="190"/>
        <item x="344"/>
        <item x="18"/>
        <item x="200"/>
        <item x="626"/>
        <item x="48"/>
        <item x="310"/>
        <item x="617"/>
        <item x="330"/>
        <item x="390"/>
        <item x="250"/>
        <item x="520"/>
        <item x="797"/>
        <item x="796"/>
        <item x="505"/>
        <item x="292"/>
        <item x="786"/>
        <item x="443"/>
        <item x="620"/>
        <item x="413"/>
        <item x="619"/>
        <item x="795"/>
        <item x="72"/>
        <item x="374"/>
        <item x="482"/>
        <item x="320"/>
        <item x="315"/>
        <item x="596"/>
        <item x="582"/>
        <item x="590"/>
        <item x="589"/>
        <item x="164"/>
        <item x="254"/>
        <item x="299"/>
        <item x="29"/>
        <item x="778"/>
        <item x="146"/>
        <item x="560"/>
        <item x="525"/>
        <item x="674"/>
        <item x="776"/>
        <item x="210"/>
        <item x="775"/>
        <item x="312"/>
        <item x="547"/>
        <item x="376"/>
        <item x="597"/>
        <item x="65"/>
        <item x="343"/>
        <item x="296"/>
        <item x="50"/>
        <item x="513"/>
        <item x="510"/>
        <item x="579"/>
        <item x="555"/>
        <item x="586"/>
        <item x="691"/>
        <item x="285"/>
        <item x="143"/>
        <item x="282"/>
        <item x="739"/>
        <item x="280"/>
        <item x="455"/>
        <item x="511"/>
        <item x="512"/>
        <item x="25"/>
        <item x="724"/>
        <item x="504"/>
        <item x="767"/>
        <item x="612"/>
        <item x="646"/>
        <item x="272"/>
        <item x="523"/>
        <item x="387"/>
        <item x="134"/>
        <item x="20"/>
        <item x="483"/>
        <item x="519"/>
        <item x="169"/>
        <item x="141"/>
        <item x="399"/>
        <item x="2"/>
        <item x="151"/>
        <item x="397"/>
        <item x="317"/>
        <item x="301"/>
        <item x="341"/>
        <item x="470"/>
        <item x="117"/>
        <item x="456"/>
        <item x="446"/>
        <item x="461"/>
        <item x="457"/>
        <item x="723"/>
        <item x="270"/>
        <item x="517"/>
        <item x="246"/>
        <item x="668"/>
        <item x="623"/>
        <item x="503"/>
        <item x="530"/>
        <item x="440"/>
        <item x="628"/>
        <item x="602"/>
        <item x="232"/>
        <item x="587"/>
        <item x="39"/>
        <item x="229"/>
        <item x="655"/>
        <item x="314"/>
        <item x="0"/>
        <item x="365"/>
        <item x="477"/>
        <item x="706"/>
        <item x="233"/>
        <item x="284"/>
        <item x="328"/>
        <item x="204"/>
        <item x="298"/>
        <item x="30"/>
        <item x="194"/>
        <item x="377"/>
        <item x="729"/>
        <item x="728"/>
        <item x="290"/>
        <item x="313"/>
        <item x="391"/>
        <item x="182"/>
        <item x="478"/>
        <item x="605"/>
        <item x="380"/>
        <item x="196"/>
        <item x="92"/>
        <item x="704"/>
        <item x="636"/>
        <item x="644"/>
        <item x="186"/>
        <item x="183"/>
        <item x="15"/>
        <item x="180"/>
        <item x="179"/>
        <item x="700"/>
        <item x="402"/>
        <item x="421"/>
        <item x="168"/>
        <item x="161"/>
        <item x="369"/>
        <item x="367"/>
        <item x="105"/>
        <item x="395"/>
        <item x="157"/>
        <item x="538"/>
        <item x="411"/>
        <item x="293"/>
        <item x="135"/>
        <item x="142"/>
        <item x="629"/>
        <item x="783"/>
        <item x="445"/>
        <item x="791"/>
        <item x="633"/>
        <item x="87"/>
        <item x="683"/>
        <item x="630"/>
        <item x="86"/>
        <item x="654"/>
        <item x="565"/>
        <item x="128"/>
        <item x="360"/>
        <item x="218"/>
        <item x="307"/>
        <item x="642"/>
        <item x="396"/>
        <item x="638"/>
        <item x="383"/>
        <item x="304"/>
        <item x="67"/>
        <item x="790"/>
        <item x="97"/>
        <item x="789"/>
        <item x="378"/>
        <item x="662"/>
        <item x="240"/>
        <item x="521"/>
        <item x="171"/>
        <item x="639"/>
        <item x="144"/>
        <item x="621"/>
        <item x="363"/>
        <item x="264"/>
        <item x="331"/>
        <item x="167"/>
        <item x="54"/>
        <item x="603"/>
        <item x="347"/>
        <item x="447"/>
        <item x="104"/>
        <item x="52"/>
        <item x="346"/>
        <item x="453"/>
        <item x="236"/>
        <item x="156"/>
        <item x="705"/>
        <item x="51"/>
        <item x="576"/>
        <item x="46"/>
        <item x="610"/>
        <item x="768"/>
        <item x="592"/>
        <item x="66"/>
        <item x="764"/>
        <item x="401"/>
        <item x="256"/>
        <item x="460"/>
        <item x="584"/>
        <item x="417"/>
        <item x="679"/>
        <item x="111"/>
        <item x="716"/>
        <item x="192"/>
        <item x="762"/>
        <item x="414"/>
        <item x="268"/>
        <item x="118"/>
        <item x="77"/>
        <item x="76"/>
        <item x="670"/>
        <item x="574"/>
        <item x="255"/>
        <item x="8"/>
        <item x="648"/>
        <item x="415"/>
        <item x="129"/>
        <item x="329"/>
        <item x="531"/>
        <item x="562"/>
        <item x="3"/>
        <item x="567"/>
        <item x="188"/>
        <item x="741"/>
        <item x="661"/>
        <item x="398"/>
        <item x="79"/>
        <item x="245"/>
        <item x="69"/>
        <item x="420"/>
        <item x="527"/>
        <item x="5"/>
        <item x="664"/>
        <item x="426"/>
        <item x="379"/>
        <item x="177"/>
        <item x="452"/>
        <item x="749"/>
        <item x="581"/>
        <item x="345"/>
        <item x="508"/>
        <item x="100"/>
        <item x="198"/>
        <item x="300"/>
        <item x="652"/>
        <item x="358"/>
        <item x="489"/>
        <item x="59"/>
        <item x="601"/>
        <item x="279"/>
        <item x="68"/>
        <item x="479"/>
        <item x="336"/>
        <item x="62"/>
        <item x="205"/>
        <item x="13"/>
        <item x="448"/>
        <item x="727"/>
        <item x="340"/>
        <item x="138"/>
        <item x="247"/>
        <item x="599"/>
        <item x="451"/>
        <item x="431"/>
        <item x="552"/>
        <item x="594"/>
        <item x="649"/>
        <item x="647"/>
        <item x="543"/>
        <item x="109"/>
        <item x="10"/>
        <item x="559"/>
        <item x="225"/>
        <item x="548"/>
        <item x="699"/>
        <item x="640"/>
        <item x="265"/>
        <item x="794"/>
        <item x="744"/>
        <item x="41"/>
        <item x="7"/>
        <item x="469"/>
        <item x="564"/>
        <item x="546"/>
        <item x="754"/>
        <item x="185"/>
        <item x="410"/>
        <item x="219"/>
        <item x="4"/>
        <item x="189"/>
        <item x="528"/>
        <item x="36"/>
        <item x="618"/>
        <item x="362"/>
        <item x="93"/>
        <item x="43"/>
        <item x="634"/>
        <item x="263"/>
        <item x="595"/>
        <item x="687"/>
        <item x="257"/>
        <item x="241"/>
        <item x="277"/>
        <item x="334"/>
        <item x="323"/>
        <item x="154"/>
        <item x="322"/>
        <item x="714"/>
        <item x="71"/>
        <item x="486"/>
        <item x="252"/>
        <item x="207"/>
        <item x="136"/>
        <item x="326"/>
        <item x="234"/>
        <item x="281"/>
        <item x="16"/>
        <item x="702"/>
        <item x="467"/>
        <item x="407"/>
        <item x="405"/>
        <item x="176"/>
        <item x="557"/>
        <item x="785"/>
        <item x="201"/>
        <item x="600"/>
        <item x="217"/>
        <item x="286"/>
        <item x="64"/>
        <item x="321"/>
        <item x="695"/>
        <item x="158"/>
        <item x="155"/>
        <item x="544"/>
        <item x="224"/>
        <item x="132"/>
        <item x="372"/>
        <item x="215"/>
        <item x="473"/>
        <item x="472"/>
        <item x="371"/>
        <item x="145"/>
        <item x="792"/>
        <item x="150"/>
        <item x="90"/>
        <item x="147"/>
        <item x="305"/>
        <item x="624"/>
        <item x="698"/>
        <item x="203"/>
        <item x="123"/>
        <item x="611"/>
        <item x="226"/>
        <item x="436"/>
        <item x="325"/>
        <item x="666"/>
        <item x="793"/>
        <item x="514"/>
        <item x="114"/>
        <item x="736"/>
        <item x="83"/>
        <item x="106"/>
        <item x="726"/>
        <item x="309"/>
        <item x="214"/>
        <item x="160"/>
        <item x="409"/>
        <item x="103"/>
        <item x="148"/>
        <item x="70"/>
        <item x="551"/>
        <item x="650"/>
        <item x="697"/>
        <item x="561"/>
        <item x="381"/>
        <item x="228"/>
        <item x="558"/>
        <item x="96"/>
        <item x="94"/>
        <item x="673"/>
        <item x="153"/>
        <item x="199"/>
        <item x="73"/>
        <item x="553"/>
        <item x="197"/>
        <item x="32"/>
        <item x="306"/>
        <item x="31"/>
        <item x="549"/>
        <item x="522"/>
        <item x="291"/>
        <item x="274"/>
        <item x="287"/>
        <item x="651"/>
        <item x="251"/>
        <item x="476"/>
        <item x="130"/>
        <item x="243"/>
        <item x="295"/>
        <item x="119"/>
        <item x="131"/>
        <item x="221"/>
        <item x="766"/>
        <item x="442"/>
        <item x="107"/>
        <item x="166"/>
        <item x="124"/>
        <item x="269"/>
        <item x="615"/>
        <item x="260"/>
        <item x="763"/>
        <item x="227"/>
        <item x="393"/>
        <item x="99"/>
        <item x="575"/>
        <item x="542"/>
        <item x="375"/>
        <item x="11"/>
        <item x="742"/>
        <item x="454"/>
        <item x="568"/>
        <item x="175"/>
        <item x="550"/>
        <item x="191"/>
        <item x="641"/>
        <item x="382"/>
        <item x="515"/>
        <item x="248"/>
        <item x="502"/>
        <item x="735"/>
        <item x="493"/>
        <item x="193"/>
        <item x="471"/>
        <item x="465"/>
        <item x="187"/>
        <item x="487"/>
        <item x="74"/>
        <item x="676"/>
        <item x="737"/>
        <item x="730"/>
        <item x="444"/>
        <item x="772"/>
        <item x="427"/>
        <item x="24"/>
        <item x="418"/>
        <item x="319"/>
        <item x="44"/>
        <item x="19"/>
        <item x="262"/>
        <item x="746"/>
        <item x="384"/>
        <item x="710"/>
        <item x="373"/>
        <item x="355"/>
        <item x="709"/>
        <item x="707"/>
        <item x="711"/>
        <item x="761"/>
        <item x="760"/>
        <item x="349"/>
        <item x="537"/>
        <item x="354"/>
        <item x="494"/>
        <item x="466"/>
        <item x="788"/>
        <item x="348"/>
        <item x="759"/>
        <item x="357"/>
        <item x="339"/>
        <item x="660"/>
        <item x="184"/>
        <item x="388"/>
        <item x="693"/>
        <item x="721"/>
        <item x="110"/>
        <item x="692"/>
        <item x="753"/>
        <item x="684"/>
        <item x="752"/>
        <item x="464"/>
        <item x="577"/>
        <item x="750"/>
        <item x="765"/>
        <item x="748"/>
        <item x="275"/>
        <item x="333"/>
        <item x="302"/>
        <item x="294"/>
        <item x="722"/>
        <item x="507"/>
        <item x="720"/>
        <item x="718"/>
        <item x="474"/>
        <item x="637"/>
        <item x="244"/>
        <item x="435"/>
        <item x="769"/>
        <item x="529"/>
        <item x="712"/>
        <item x="696"/>
        <item x="732"/>
        <item x="259"/>
        <item x="499"/>
        <item x="488"/>
        <item x="498"/>
        <item x="740"/>
        <item x="540"/>
        <item x="770"/>
        <item x="459"/>
        <item x="781"/>
        <item x="332"/>
        <item x="685"/>
        <item x="433"/>
        <item x="678"/>
        <item x="222"/>
        <item x="680"/>
        <item x="276"/>
        <item x="216"/>
        <item x="211"/>
        <item x="657"/>
        <item x="667"/>
        <item x="758"/>
        <item x="338"/>
        <item x="181"/>
        <item x="653"/>
        <item x="202"/>
        <item x="126"/>
        <item x="734"/>
        <item x="656"/>
        <item x="580"/>
        <item x="645"/>
        <item x="745"/>
        <item x="61"/>
        <item x="556"/>
        <item x="53"/>
        <item x="49"/>
        <item x="671"/>
        <item x="719"/>
        <item x="609"/>
        <item x="713"/>
        <item x="316"/>
        <item x="606"/>
        <item x="283"/>
        <item x="273"/>
        <item x="60"/>
        <item x="485"/>
        <item x="408"/>
        <item x="38"/>
        <item x="613"/>
        <item x="412"/>
        <item x="404"/>
        <item x="172"/>
        <item x="635"/>
        <item x="266"/>
        <item x="583"/>
        <item x="337"/>
        <item x="573"/>
        <item x="534"/>
        <item x="694"/>
        <item x="717"/>
        <item x="659"/>
        <item x="297"/>
        <item x="708"/>
        <item x="588"/>
        <item x="174"/>
        <item x="506"/>
        <item x="392"/>
        <item x="614"/>
        <item x="738"/>
        <item x="516"/>
        <item x="677"/>
        <item x="356"/>
        <item x="686"/>
        <item x="755"/>
        <item x="318"/>
        <item x="715"/>
        <item x="258"/>
        <item x="663"/>
        <item x="230"/>
        <item x="490"/>
        <item x="484"/>
        <item x="327"/>
        <item x="428"/>
        <item x="779"/>
        <item x="784"/>
        <item x="122"/>
        <item x="701"/>
        <item x="688"/>
        <item x="665"/>
        <item x="89"/>
        <item x="102"/>
        <item x="98"/>
        <item x="75"/>
        <item x="782"/>
        <item x="747"/>
        <item x="585"/>
        <item x="731"/>
        <item x="133"/>
        <item x="120"/>
        <item x="364"/>
        <item x="34"/>
        <item x="406"/>
        <item x="524"/>
        <item x="353"/>
        <item x="352"/>
        <item x="127"/>
        <item x="335"/>
        <item x="593"/>
        <item x="539"/>
        <item x="425"/>
        <item x="80"/>
        <item x="501"/>
        <item x="497"/>
        <item x="78"/>
        <item x="394"/>
        <item x="449"/>
        <item x="462"/>
        <item x="213"/>
        <item x="261"/>
        <item x="351"/>
        <item x="45"/>
        <item x="342"/>
        <item x="55"/>
        <item x="311"/>
        <item x="42"/>
        <item x="400"/>
        <item x="37"/>
        <item x="725"/>
        <item x="267"/>
        <item x="675"/>
        <item x="249"/>
        <item x="608"/>
        <item x="627"/>
        <item x="212"/>
        <item x="572"/>
        <item x="541"/>
        <item x="108"/>
        <item x="237"/>
        <item x="206"/>
        <item x="170"/>
        <item x="162"/>
        <item x="288"/>
        <item x="149"/>
        <item x="1"/>
        <item x="115"/>
        <item x="113"/>
        <item x="757"/>
        <item x="6"/>
        <item x="116"/>
        <item x="88"/>
        <item x="91"/>
        <item x="178"/>
        <item x="152"/>
        <item x="84"/>
        <item x="82"/>
        <item x="22"/>
        <item x="21"/>
        <item x="112"/>
        <item x="308"/>
        <item x="95"/>
        <item x="23"/>
        <item x="9"/>
        <item x="14"/>
        <item x="771"/>
        <item x="63"/>
        <item x="33"/>
        <item x="566"/>
        <item x="28"/>
        <item x="563"/>
        <item x="125"/>
        <item x="159"/>
        <item x="430"/>
        <item x="271"/>
        <item x="324"/>
        <item x="756"/>
        <item x="385"/>
        <item x="17"/>
        <item x="35"/>
        <item x="58"/>
        <item x="173"/>
        <item x="223"/>
        <item x="165"/>
        <item x="12"/>
        <item x="475"/>
        <item t="default"/>
      </items>
    </pivotField>
    <pivotField showAll="0"/>
    <pivotField axis="axisCol" showAll="0">
      <items count="8">
        <item x="2"/>
        <item x="0"/>
        <item x="5"/>
        <item x="3"/>
        <item x="1"/>
        <item x="4"/>
        <item x="6"/>
        <item t="default"/>
      </items>
    </pivotField>
    <pivotField numFmtId="164" showAll="0"/>
    <pivotField dataField="1" numFmtId="9" showAll="0">
      <items count="60">
        <item x="52"/>
        <item x="31"/>
        <item x="3"/>
        <item x="18"/>
        <item x="38"/>
        <item x="32"/>
        <item x="33"/>
        <item x="43"/>
        <item x="56"/>
        <item x="15"/>
        <item x="49"/>
        <item x="39"/>
        <item x="40"/>
        <item x="24"/>
        <item x="44"/>
        <item x="0"/>
        <item x="2"/>
        <item x="42"/>
        <item x="16"/>
        <item x="21"/>
        <item x="9"/>
        <item x="34"/>
        <item x="11"/>
        <item x="17"/>
        <item x="20"/>
        <item x="45"/>
        <item x="29"/>
        <item x="19"/>
        <item x="53"/>
        <item x="54"/>
        <item x="23"/>
        <item x="58"/>
        <item x="25"/>
        <item x="4"/>
        <item x="48"/>
        <item x="36"/>
        <item x="30"/>
        <item x="7"/>
        <item x="10"/>
        <item x="57"/>
        <item x="26"/>
        <item x="41"/>
        <item x="27"/>
        <item x="5"/>
        <item x="28"/>
        <item x="51"/>
        <item x="8"/>
        <item x="35"/>
        <item x="1"/>
        <item x="55"/>
        <item x="50"/>
        <item x="22"/>
        <item x="6"/>
        <item x="46"/>
        <item x="14"/>
        <item x="13"/>
        <item x="37"/>
        <item x="47"/>
        <item x="12"/>
        <item t="default"/>
      </items>
    </pivotField>
    <pivotField showAll="0"/>
    <pivotField numFmtId="2" showAll="0"/>
  </pivotFields>
  <rowFields count="1">
    <field x="11"/>
  </rowFields>
  <rowItems count="2">
    <i>
      <x v="15"/>
    </i>
    <i t="grand">
      <x/>
    </i>
  </rowItems>
  <colFields count="1">
    <field x="15"/>
  </colFields>
  <colItems count="2">
    <i>
      <x/>
    </i>
    <i t="grand">
      <x/>
    </i>
  </colItems>
  <dataFields count="1">
    <dataField name="Sum of 30% Rule" fld="17" baseField="0" baseItem="0"/>
  </dataFields>
  <formats count="30">
    <format dxfId="3650">
      <pivotArea type="all" dataOnly="0" outline="0" fieldPosition="0"/>
    </format>
    <format dxfId="3649">
      <pivotArea outline="0" collapsedLevelsAreSubtotals="1" fieldPosition="0"/>
    </format>
    <format dxfId="3648">
      <pivotArea type="origin" dataOnly="0" labelOnly="1" outline="0" fieldPosition="0"/>
    </format>
    <format dxfId="3647">
      <pivotArea field="15" type="button" dataOnly="0" labelOnly="1" outline="0" axis="axisCol" fieldPosition="0"/>
    </format>
    <format dxfId="3646">
      <pivotArea type="topRight" dataOnly="0" labelOnly="1" outline="0" fieldPosition="0"/>
    </format>
    <format dxfId="3645">
      <pivotArea field="11" type="button" dataOnly="0" labelOnly="1" outline="0" axis="axisRow" fieldPosition="0"/>
    </format>
    <format dxfId="3644">
      <pivotArea dataOnly="0" labelOnly="1" fieldPosition="0">
        <references count="1">
          <reference field="11" count="0"/>
        </references>
      </pivotArea>
    </format>
    <format dxfId="3643">
      <pivotArea dataOnly="0" labelOnly="1" grandRow="1" outline="0" fieldPosition="0"/>
    </format>
    <format dxfId="3642">
      <pivotArea dataOnly="0" labelOnly="1" fieldPosition="0">
        <references count="1">
          <reference field="15" count="0"/>
        </references>
      </pivotArea>
    </format>
    <format dxfId="3641">
      <pivotArea dataOnly="0" labelOnly="1" grandCol="1" outline="0" fieldPosition="0"/>
    </format>
    <format dxfId="3640">
      <pivotArea type="all" dataOnly="0" outline="0" fieldPosition="0"/>
    </format>
    <format dxfId="3639">
      <pivotArea outline="0" collapsedLevelsAreSubtotals="1" fieldPosition="0"/>
    </format>
    <format dxfId="3638">
      <pivotArea type="origin" dataOnly="0" labelOnly="1" outline="0" fieldPosition="0"/>
    </format>
    <format dxfId="3637">
      <pivotArea field="15" type="button" dataOnly="0" labelOnly="1" outline="0" axis="axisCol" fieldPosition="0"/>
    </format>
    <format dxfId="3636">
      <pivotArea type="topRight" dataOnly="0" labelOnly="1" outline="0" fieldPosition="0"/>
    </format>
    <format dxfId="3635">
      <pivotArea field="11" type="button" dataOnly="0" labelOnly="1" outline="0" axis="axisRow" fieldPosition="0"/>
    </format>
    <format dxfId="3634">
      <pivotArea dataOnly="0" labelOnly="1" fieldPosition="0">
        <references count="1">
          <reference field="11" count="0"/>
        </references>
      </pivotArea>
    </format>
    <format dxfId="3633">
      <pivotArea dataOnly="0" labelOnly="1" grandRow="1" outline="0" fieldPosition="0"/>
    </format>
    <format dxfId="3632">
      <pivotArea dataOnly="0" labelOnly="1" fieldPosition="0">
        <references count="1">
          <reference field="15" count="0"/>
        </references>
      </pivotArea>
    </format>
    <format dxfId="3631">
      <pivotArea dataOnly="0" labelOnly="1" grandCol="1" outline="0" fieldPosition="0"/>
    </format>
    <format dxfId="3630">
      <pivotArea type="all" dataOnly="0" outline="0" fieldPosition="0"/>
    </format>
    <format dxfId="3629">
      <pivotArea outline="0" collapsedLevelsAreSubtotals="1" fieldPosition="0"/>
    </format>
    <format dxfId="3628">
      <pivotArea type="origin" dataOnly="0" labelOnly="1" outline="0" fieldPosition="0"/>
    </format>
    <format dxfId="3627">
      <pivotArea field="15" type="button" dataOnly="0" labelOnly="1" outline="0" axis="axisCol" fieldPosition="0"/>
    </format>
    <format dxfId="3626">
      <pivotArea type="topRight" dataOnly="0" labelOnly="1" outline="0" fieldPosition="0"/>
    </format>
    <format dxfId="3625">
      <pivotArea field="11" type="button" dataOnly="0" labelOnly="1" outline="0" axis="axisRow" fieldPosition="0"/>
    </format>
    <format dxfId="3624">
      <pivotArea dataOnly="0" labelOnly="1" fieldPosition="0">
        <references count="1">
          <reference field="11" count="0"/>
        </references>
      </pivotArea>
    </format>
    <format dxfId="3623">
      <pivotArea dataOnly="0" labelOnly="1" grandRow="1" outline="0" fieldPosition="0"/>
    </format>
    <format dxfId="3622">
      <pivotArea dataOnly="0" labelOnly="1" fieldPosition="0">
        <references count="1">
          <reference field="15" count="0"/>
        </references>
      </pivotArea>
    </format>
    <format dxfId="3621">
      <pivotArea dataOnly="0" labelOnly="1" grandCol="1" outline="0" fieldPosition="0"/>
    </format>
  </formats>
  <chartFormats count="44">
    <chartFormat chart="0" format="0" series="1">
      <pivotArea type="data" outline="0" fieldPosition="0">
        <references count="2">
          <reference field="4294967294" count="1" selected="0">
            <x v="0"/>
          </reference>
          <reference field="15" count="1" selected="0">
            <x v="0"/>
          </reference>
        </references>
      </pivotArea>
    </chartFormat>
    <chartFormat chart="0" format="1" series="1">
      <pivotArea type="data" outline="0" fieldPosition="0">
        <references count="2">
          <reference field="4294967294" count="1" selected="0">
            <x v="0"/>
          </reference>
          <reference field="15" count="1" selected="0">
            <x v="1"/>
          </reference>
        </references>
      </pivotArea>
    </chartFormat>
    <chartFormat chart="0" format="2" series="1">
      <pivotArea type="data" outline="0" fieldPosition="0">
        <references count="2">
          <reference field="4294967294" count="1" selected="0">
            <x v="0"/>
          </reference>
          <reference field="15" count="1" selected="0">
            <x v="2"/>
          </reference>
        </references>
      </pivotArea>
    </chartFormat>
    <chartFormat chart="0" format="3" series="1">
      <pivotArea type="data" outline="0" fieldPosition="0">
        <references count="2">
          <reference field="4294967294" count="1" selected="0">
            <x v="0"/>
          </reference>
          <reference field="15" count="1" selected="0">
            <x v="3"/>
          </reference>
        </references>
      </pivotArea>
    </chartFormat>
    <chartFormat chart="0" format="4" series="1">
      <pivotArea type="data" outline="0" fieldPosition="0">
        <references count="2">
          <reference field="4294967294" count="1" selected="0">
            <x v="0"/>
          </reference>
          <reference field="15" count="1" selected="0">
            <x v="4"/>
          </reference>
        </references>
      </pivotArea>
    </chartFormat>
    <chartFormat chart="0" format="5" series="1">
      <pivotArea type="data" outline="0" fieldPosition="0">
        <references count="2">
          <reference field="4294967294" count="1" selected="0">
            <x v="0"/>
          </reference>
          <reference field="15" count="1" selected="0">
            <x v="5"/>
          </reference>
        </references>
      </pivotArea>
    </chartFormat>
    <chartFormat chart="0" format="6" series="1">
      <pivotArea type="data" outline="0" fieldPosition="0">
        <references count="2">
          <reference field="4294967294" count="1" selected="0">
            <x v="0"/>
          </reference>
          <reference field="15" count="1" selected="0">
            <x v="6"/>
          </reference>
        </references>
      </pivotArea>
    </chartFormat>
    <chartFormat chart="2" format="0" series="1">
      <pivotArea type="data" outline="0" fieldPosition="0">
        <references count="2">
          <reference field="4294967294" count="1" selected="0">
            <x v="0"/>
          </reference>
          <reference field="15" count="1" selected="0">
            <x v="0"/>
          </reference>
        </references>
      </pivotArea>
    </chartFormat>
    <chartFormat chart="2" format="1" series="1">
      <pivotArea type="data" outline="0" fieldPosition="0">
        <references count="2">
          <reference field="4294967294" count="1" selected="0">
            <x v="0"/>
          </reference>
          <reference field="15" count="1" selected="0">
            <x v="1"/>
          </reference>
        </references>
      </pivotArea>
    </chartFormat>
    <chartFormat chart="2" format="2" series="1">
      <pivotArea type="data" outline="0" fieldPosition="0">
        <references count="2">
          <reference field="4294967294" count="1" selected="0">
            <x v="0"/>
          </reference>
          <reference field="15" count="1" selected="0">
            <x v="2"/>
          </reference>
        </references>
      </pivotArea>
    </chartFormat>
    <chartFormat chart="2" format="3" series="1">
      <pivotArea type="data" outline="0" fieldPosition="0">
        <references count="2">
          <reference field="4294967294" count="1" selected="0">
            <x v="0"/>
          </reference>
          <reference field="15" count="1" selected="0">
            <x v="3"/>
          </reference>
        </references>
      </pivotArea>
    </chartFormat>
    <chartFormat chart="2" format="4" series="1">
      <pivotArea type="data" outline="0" fieldPosition="0">
        <references count="2">
          <reference field="4294967294" count="1" selected="0">
            <x v="0"/>
          </reference>
          <reference field="15" count="1" selected="0">
            <x v="4"/>
          </reference>
        </references>
      </pivotArea>
    </chartFormat>
    <chartFormat chart="2" format="5" series="1">
      <pivotArea type="data" outline="0" fieldPosition="0">
        <references count="2">
          <reference field="4294967294" count="1" selected="0">
            <x v="0"/>
          </reference>
          <reference field="15" count="1" selected="0">
            <x v="5"/>
          </reference>
        </references>
      </pivotArea>
    </chartFormat>
    <chartFormat chart="2" format="6" series="1">
      <pivotArea type="data" outline="0" fieldPosition="0">
        <references count="2">
          <reference field="4294967294" count="1" selected="0">
            <x v="0"/>
          </reference>
          <reference field="15" count="1" selected="0">
            <x v="6"/>
          </reference>
        </references>
      </pivotArea>
    </chartFormat>
    <chartFormat chart="3" format="7" series="1">
      <pivotArea type="data" outline="0" fieldPosition="0">
        <references count="2">
          <reference field="4294967294" count="1" selected="0">
            <x v="0"/>
          </reference>
          <reference field="15" count="1" selected="0">
            <x v="0"/>
          </reference>
        </references>
      </pivotArea>
    </chartFormat>
    <chartFormat chart="3" format="8" series="1">
      <pivotArea type="data" outline="0" fieldPosition="0">
        <references count="2">
          <reference field="4294967294" count="1" selected="0">
            <x v="0"/>
          </reference>
          <reference field="15" count="1" selected="0">
            <x v="1"/>
          </reference>
        </references>
      </pivotArea>
    </chartFormat>
    <chartFormat chart="3" format="9" series="1">
      <pivotArea type="data" outline="0" fieldPosition="0">
        <references count="2">
          <reference field="4294967294" count="1" selected="0">
            <x v="0"/>
          </reference>
          <reference field="15" count="1" selected="0">
            <x v="2"/>
          </reference>
        </references>
      </pivotArea>
    </chartFormat>
    <chartFormat chart="3" format="10" series="1">
      <pivotArea type="data" outline="0" fieldPosition="0">
        <references count="2">
          <reference field="4294967294" count="1" selected="0">
            <x v="0"/>
          </reference>
          <reference field="15" count="1" selected="0">
            <x v="3"/>
          </reference>
        </references>
      </pivotArea>
    </chartFormat>
    <chartFormat chart="3" format="11" series="1">
      <pivotArea type="data" outline="0" fieldPosition="0">
        <references count="2">
          <reference field="4294967294" count="1" selected="0">
            <x v="0"/>
          </reference>
          <reference field="15" count="1" selected="0">
            <x v="4"/>
          </reference>
        </references>
      </pivotArea>
    </chartFormat>
    <chartFormat chart="3" format="12" series="1">
      <pivotArea type="data" outline="0" fieldPosition="0">
        <references count="2">
          <reference field="4294967294" count="1" selected="0">
            <x v="0"/>
          </reference>
          <reference field="15" count="1" selected="0">
            <x v="5"/>
          </reference>
        </references>
      </pivotArea>
    </chartFormat>
    <chartFormat chart="3" format="13" series="1">
      <pivotArea type="data" outline="0" fieldPosition="0">
        <references count="2">
          <reference field="4294967294" count="1" selected="0">
            <x v="0"/>
          </reference>
          <reference field="15" count="1" selected="0">
            <x v="6"/>
          </reference>
        </references>
      </pivotArea>
    </chartFormat>
    <chartFormat chart="2" format="7" series="1">
      <pivotArea type="data" outline="0" fieldPosition="0">
        <references count="1">
          <reference field="4294967294" count="1" selected="0">
            <x v="0"/>
          </reference>
        </references>
      </pivotArea>
    </chartFormat>
    <chartFormat chart="6" format="8" series="1">
      <pivotArea type="data" outline="0" fieldPosition="0">
        <references count="2">
          <reference field="4294967294" count="1" selected="0">
            <x v="0"/>
          </reference>
          <reference field="15" count="1" selected="0">
            <x v="0"/>
          </reference>
        </references>
      </pivotArea>
    </chartFormat>
    <chartFormat chart="6" format="9" series="1">
      <pivotArea type="data" outline="0" fieldPosition="0">
        <references count="2">
          <reference field="4294967294" count="1" selected="0">
            <x v="0"/>
          </reference>
          <reference field="15" count="1" selected="0">
            <x v="1"/>
          </reference>
        </references>
      </pivotArea>
    </chartFormat>
    <chartFormat chart="6" format="10" series="1">
      <pivotArea type="data" outline="0" fieldPosition="0">
        <references count="2">
          <reference field="4294967294" count="1" selected="0">
            <x v="0"/>
          </reference>
          <reference field="15" count="1" selected="0">
            <x v="2"/>
          </reference>
        </references>
      </pivotArea>
    </chartFormat>
    <chartFormat chart="6" format="11" series="1">
      <pivotArea type="data" outline="0" fieldPosition="0">
        <references count="2">
          <reference field="4294967294" count="1" selected="0">
            <x v="0"/>
          </reference>
          <reference field="15" count="1" selected="0">
            <x v="3"/>
          </reference>
        </references>
      </pivotArea>
    </chartFormat>
    <chartFormat chart="6" format="12" series="1">
      <pivotArea type="data" outline="0" fieldPosition="0">
        <references count="2">
          <reference field="4294967294" count="1" selected="0">
            <x v="0"/>
          </reference>
          <reference field="15" count="1" selected="0">
            <x v="4"/>
          </reference>
        </references>
      </pivotArea>
    </chartFormat>
    <chartFormat chart="6" format="13" series="1">
      <pivotArea type="data" outline="0" fieldPosition="0">
        <references count="2">
          <reference field="4294967294" count="1" selected="0">
            <x v="0"/>
          </reference>
          <reference field="15" count="1" selected="0">
            <x v="5"/>
          </reference>
        </references>
      </pivotArea>
    </chartFormat>
    <chartFormat chart="6" format="14" series="1">
      <pivotArea type="data" outline="0" fieldPosition="0">
        <references count="2">
          <reference field="4294967294" count="1" selected="0">
            <x v="0"/>
          </reference>
          <reference field="15" count="1" selected="0">
            <x v="6"/>
          </reference>
        </references>
      </pivotArea>
    </chartFormat>
    <chartFormat chart="7" format="15" series="1">
      <pivotArea type="data" outline="0" fieldPosition="0">
        <references count="2">
          <reference field="4294967294" count="1" selected="0">
            <x v="0"/>
          </reference>
          <reference field="15" count="1" selected="0">
            <x v="0"/>
          </reference>
        </references>
      </pivotArea>
    </chartFormat>
    <chartFormat chart="7" format="16" series="1">
      <pivotArea type="data" outline="0" fieldPosition="0">
        <references count="2">
          <reference field="4294967294" count="1" selected="0">
            <x v="0"/>
          </reference>
          <reference field="15" count="1" selected="0">
            <x v="1"/>
          </reference>
        </references>
      </pivotArea>
    </chartFormat>
    <chartFormat chart="7" format="17" series="1">
      <pivotArea type="data" outline="0" fieldPosition="0">
        <references count="2">
          <reference field="4294967294" count="1" selected="0">
            <x v="0"/>
          </reference>
          <reference field="15" count="1" selected="0">
            <x v="2"/>
          </reference>
        </references>
      </pivotArea>
    </chartFormat>
    <chartFormat chart="7" format="18" series="1">
      <pivotArea type="data" outline="0" fieldPosition="0">
        <references count="2">
          <reference field="4294967294" count="1" selected="0">
            <x v="0"/>
          </reference>
          <reference field="15" count="1" selected="0">
            <x v="3"/>
          </reference>
        </references>
      </pivotArea>
    </chartFormat>
    <chartFormat chart="7" format="19" series="1">
      <pivotArea type="data" outline="0" fieldPosition="0">
        <references count="2">
          <reference field="4294967294" count="1" selected="0">
            <x v="0"/>
          </reference>
          <reference field="15" count="1" selected="0">
            <x v="4"/>
          </reference>
        </references>
      </pivotArea>
    </chartFormat>
    <chartFormat chart="7" format="20" series="1">
      <pivotArea type="data" outline="0" fieldPosition="0">
        <references count="2">
          <reference field="4294967294" count="1" selected="0">
            <x v="0"/>
          </reference>
          <reference field="15" count="1" selected="0">
            <x v="5"/>
          </reference>
        </references>
      </pivotArea>
    </chartFormat>
    <chartFormat chart="7" format="21" series="1">
      <pivotArea type="data" outline="0" fieldPosition="0">
        <references count="2">
          <reference field="4294967294" count="1" selected="0">
            <x v="0"/>
          </reference>
          <reference field="15" count="1" selected="0">
            <x v="6"/>
          </reference>
        </references>
      </pivotArea>
    </chartFormat>
    <chartFormat chart="7" format="22" series="1">
      <pivotArea type="data" outline="0" fieldPosition="0">
        <references count="1">
          <reference field="4294967294" count="1" selected="0">
            <x v="0"/>
          </reference>
        </references>
      </pivotArea>
    </chartFormat>
    <chartFormat chart="8" format="8" series="1">
      <pivotArea type="data" outline="0" fieldPosition="0">
        <references count="2">
          <reference field="4294967294" count="1" selected="0">
            <x v="0"/>
          </reference>
          <reference field="15" count="1" selected="0">
            <x v="0"/>
          </reference>
        </references>
      </pivotArea>
    </chartFormat>
    <chartFormat chart="8" format="9" series="1">
      <pivotArea type="data" outline="0" fieldPosition="0">
        <references count="2">
          <reference field="4294967294" count="1" selected="0">
            <x v="0"/>
          </reference>
          <reference field="15" count="1" selected="0">
            <x v="1"/>
          </reference>
        </references>
      </pivotArea>
    </chartFormat>
    <chartFormat chart="8" format="10" series="1">
      <pivotArea type="data" outline="0" fieldPosition="0">
        <references count="2">
          <reference field="4294967294" count="1" selected="0">
            <x v="0"/>
          </reference>
          <reference field="15" count="1" selected="0">
            <x v="2"/>
          </reference>
        </references>
      </pivotArea>
    </chartFormat>
    <chartFormat chart="8" format="11" series="1">
      <pivotArea type="data" outline="0" fieldPosition="0">
        <references count="2">
          <reference field="4294967294" count="1" selected="0">
            <x v="0"/>
          </reference>
          <reference field="15" count="1" selected="0">
            <x v="3"/>
          </reference>
        </references>
      </pivotArea>
    </chartFormat>
    <chartFormat chart="8" format="12" series="1">
      <pivotArea type="data" outline="0" fieldPosition="0">
        <references count="2">
          <reference field="4294967294" count="1" selected="0">
            <x v="0"/>
          </reference>
          <reference field="15" count="1" selected="0">
            <x v="4"/>
          </reference>
        </references>
      </pivotArea>
    </chartFormat>
    <chartFormat chart="8" format="13" series="1">
      <pivotArea type="data" outline="0" fieldPosition="0">
        <references count="2">
          <reference field="4294967294" count="1" selected="0">
            <x v="0"/>
          </reference>
          <reference field="15" count="1" selected="0">
            <x v="5"/>
          </reference>
        </references>
      </pivotArea>
    </chartFormat>
    <chartFormat chart="8" format="14" series="1">
      <pivotArea type="data" outline="0" fieldPosition="0">
        <references count="2">
          <reference field="4294967294" count="1" selected="0">
            <x v="0"/>
          </reference>
          <reference field="15"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mport_Country" xr10:uid="{4091F3E6-DCFE-8843-9504-2C6AD3DFE94E}" sourceName="Import Country">
  <pivotTables>
    <pivotTable tabId="5" name="PivotTable1"/>
    <pivotTable tabId="8" name="PivotTable4"/>
    <pivotTable tabId="7" name="PivotTable3"/>
    <pivotTable tabId="12" name="PivotTable2"/>
    <pivotTable tabId="11" name="PivotTable1"/>
    <pivotTable tabId="15" name="PivotTable4"/>
  </pivotTables>
  <data>
    <tabular pivotCacheId="779414448">
      <items count="18">
        <i x="7"/>
        <i x="3"/>
        <i x="15"/>
        <i x="17"/>
        <i x="11"/>
        <i x="9"/>
        <i x="0"/>
        <i x="1"/>
        <i x="16"/>
        <i x="2"/>
        <i x="10"/>
        <i x="13"/>
        <i x="12"/>
        <i x="4"/>
        <i x="14"/>
        <i x="8" s="1"/>
        <i x="5"/>
        <i x="6"/>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ulgaria_Price_Level" xr10:uid="{0D85CC6F-72E7-5047-BC37-734FF9EF1912}" sourceName="Bulgaria Price Level">
  <pivotTables>
    <pivotTable tabId="5" name="PivotTable1"/>
    <pivotTable tabId="8" name="PivotTable4"/>
    <pivotTable tabId="7" name="PivotTable3"/>
    <pivotTable tabId="12" name="PivotTable2"/>
    <pivotTable tabId="11" name="PivotTable1"/>
    <pivotTable tabId="15" name="PivotTable4"/>
  </pivotTables>
  <data>
    <tabular pivotCacheId="779414448">
      <items count="7">
        <i x="2" s="1"/>
        <i x="0" s="1"/>
        <i x="5" s="1"/>
        <i x="3" s="1"/>
        <i x="1" s="1"/>
        <i x="4" s="1"/>
        <i x="6"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ternational_Product" xr10:uid="{4DA1C175-BD29-9B4C-928D-73FC08A4F29C}" sourceName="International Product">
  <pivotTables>
    <pivotTable tabId="5" name="PivotTable1"/>
    <pivotTable tabId="8" name="PivotTable4"/>
    <pivotTable tabId="12" name="PivotTable2"/>
    <pivotTable tabId="7" name="PivotTable3"/>
  </pivotTables>
  <data>
    <tabular pivotCacheId="779414448">
      <items count="276">
        <i x="140"/>
        <i x="169" s="1"/>
        <i x="257"/>
        <i x="52"/>
        <i x="247"/>
        <i x="13"/>
        <i x="86"/>
        <i x="266"/>
        <i x="252"/>
        <i x="2"/>
        <i x="35"/>
        <i x="193"/>
        <i x="142"/>
        <i x="118"/>
        <i x="106"/>
        <i x="272"/>
        <i x="231"/>
        <i x="61"/>
        <i x="267"/>
        <i x="243"/>
        <i x="121"/>
        <i x="223"/>
        <i x="172"/>
        <i x="182"/>
        <i x="198"/>
        <i x="227"/>
        <i x="233"/>
        <i x="143"/>
        <i x="191"/>
        <i x="94"/>
        <i x="264"/>
        <i x="212"/>
        <i x="104"/>
        <i x="14"/>
        <i x="12" nd="1"/>
        <i x="5" nd="1"/>
        <i x="207" nd="1"/>
        <i x="165" nd="1"/>
        <i x="253" nd="1"/>
        <i x="259" nd="1"/>
        <i x="84" nd="1"/>
        <i x="124" nd="1"/>
        <i x="150" nd="1"/>
        <i x="141" nd="1"/>
        <i x="232" nd="1"/>
        <i x="221" nd="1"/>
        <i x="130" nd="1"/>
        <i x="87" nd="1"/>
        <i x="145" nd="1"/>
        <i x="47" nd="1"/>
        <i x="199" nd="1"/>
        <i x="195" nd="1"/>
        <i x="91" nd="1"/>
        <i x="17" nd="1"/>
        <i x="71" nd="1"/>
        <i x="230" nd="1"/>
        <i x="138" nd="1"/>
        <i x="114" nd="1"/>
        <i x="20" nd="1"/>
        <i x="60" nd="1"/>
        <i x="93" nd="1"/>
        <i x="72" nd="1"/>
        <i x="187" nd="1"/>
        <i x="161" nd="1"/>
        <i x="151" nd="1"/>
        <i x="166" nd="1"/>
        <i x="275" nd="1"/>
        <i x="249" nd="1"/>
        <i x="250" nd="1"/>
        <i x="58" nd="1"/>
        <i x="146" nd="1"/>
        <i x="236" nd="1"/>
        <i x="6" nd="1"/>
        <i x="188" nd="1"/>
        <i x="234" nd="1"/>
        <i x="235" nd="1"/>
        <i x="216" nd="1"/>
        <i x="70" nd="1"/>
        <i x="50" nd="1"/>
        <i x="77" nd="1"/>
        <i x="208" nd="1"/>
        <i x="51" nd="1"/>
        <i x="204" nd="1"/>
        <i x="137" nd="1"/>
        <i x="157" nd="1"/>
        <i x="240" nd="1"/>
        <i x="229" nd="1"/>
        <i x="254" nd="1"/>
        <i x="9" nd="1"/>
        <i x="117" nd="1"/>
        <i x="156" nd="1"/>
        <i x="180" nd="1"/>
        <i x="101" nd="1"/>
        <i x="67" nd="1"/>
        <i x="153" nd="1"/>
        <i x="92" nd="1"/>
        <i x="179" nd="1"/>
        <i x="105" nd="1"/>
        <i x="196" nd="1"/>
        <i x="189" nd="1"/>
        <i x="241" nd="1"/>
        <i x="123" nd="1"/>
        <i x="215" nd="1"/>
        <i x="3" nd="1"/>
        <i x="263" nd="1"/>
        <i x="1" nd="1"/>
        <i x="45" nd="1"/>
        <i x="69" nd="1"/>
        <i x="244" nd="1"/>
        <i x="181" nd="1"/>
        <i x="135" nd="1"/>
        <i x="168" nd="1"/>
        <i x="21" nd="1"/>
        <i x="190" nd="1"/>
        <i x="15" nd="1"/>
        <i x="95" nd="1"/>
        <i x="36" nd="1"/>
        <i x="224" nd="1"/>
        <i x="192" nd="1"/>
        <i x="90" nd="1"/>
        <i x="170" nd="1"/>
        <i x="108" nd="1"/>
        <i x="85" nd="1"/>
        <i x="184" nd="1"/>
        <i x="109" nd="1"/>
        <i x="134" nd="1"/>
        <i x="197" nd="1"/>
        <i x="218" nd="1"/>
        <i x="176" nd="1"/>
        <i x="112" nd="1"/>
        <i x="4" nd="1"/>
        <i x="239" nd="1"/>
        <i x="178" nd="1"/>
        <i x="163" nd="1"/>
        <i x="49" nd="1"/>
        <i x="115" nd="1"/>
        <i x="271" nd="1"/>
        <i x="38" nd="1"/>
        <i x="39" nd="1"/>
        <i x="144" nd="1"/>
        <i x="147" nd="1"/>
        <i x="131" nd="1"/>
        <i x="119" nd="1"/>
        <i x="220" nd="1"/>
        <i x="225" nd="1"/>
        <i x="201" nd="1"/>
        <i x="25" nd="1"/>
        <i x="128" nd="1"/>
        <i x="32" nd="1"/>
        <i x="175" nd="1"/>
        <i x="274" nd="1"/>
        <i x="56" nd="1"/>
        <i x="30" nd="1"/>
        <i x="149" nd="1"/>
        <i x="68" nd="1"/>
        <i x="167" nd="1"/>
        <i x="98" nd="1"/>
        <i x="209" nd="1"/>
        <i x="226" nd="1"/>
        <i x="222" nd="1"/>
        <i x="262" nd="1"/>
        <i x="270" nd="1"/>
        <i x="16" nd="1"/>
        <i x="256" nd="1"/>
        <i x="89" nd="1"/>
        <i x="177" nd="1"/>
        <i x="76" nd="1"/>
        <i x="113" nd="1"/>
        <i x="164" nd="1"/>
        <i x="31" nd="1"/>
        <i x="0" nd="1"/>
        <i x="62" nd="1"/>
        <i x="132" nd="1"/>
        <i x="251" nd="1"/>
        <i x="74" nd="1"/>
        <i x="205" nd="1"/>
        <i x="159" nd="1"/>
        <i x="255" nd="1"/>
        <i x="173" nd="1"/>
        <i x="210" nd="1"/>
        <i x="111" nd="1"/>
        <i x="127" nd="1"/>
        <i x="110" nd="1"/>
        <i x="129" nd="1"/>
        <i x="73" nd="1"/>
        <i x="126" nd="1"/>
        <i x="202" nd="1"/>
        <i x="48" nd="1"/>
        <i x="214" nd="1"/>
        <i x="88" nd="1"/>
        <i x="78" nd="1"/>
        <i x="83" nd="1"/>
        <i x="186" nd="1"/>
        <i x="29" nd="1"/>
        <i x="265" nd="1"/>
        <i x="10" nd="1"/>
        <i x="219" nd="1"/>
        <i x="158" nd="1"/>
        <i x="64" nd="1"/>
        <i x="260" nd="1"/>
        <i x="22" nd="1"/>
        <i x="23" nd="1"/>
        <i x="261" nd="1"/>
        <i x="139" nd="1"/>
        <i x="116" nd="1"/>
        <i x="258" nd="1"/>
        <i x="155" nd="1"/>
        <i x="24" nd="1"/>
        <i x="41" nd="1"/>
        <i x="120" nd="1"/>
        <i x="237" nd="1"/>
        <i x="82" nd="1"/>
        <i x="206" nd="1"/>
        <i x="100" nd="1"/>
        <i x="217" nd="1"/>
        <i x="37" nd="1"/>
        <i x="154" nd="1"/>
        <i x="238" nd="1"/>
        <i x="185" nd="1"/>
        <i x="148" nd="1"/>
        <i x="28" nd="1"/>
        <i x="55" nd="1"/>
        <i x="213" nd="1"/>
        <i x="125" nd="1"/>
        <i x="103" nd="1"/>
        <i x="11" nd="1"/>
        <i x="194" nd="1"/>
        <i x="63" nd="1"/>
        <i x="107" nd="1"/>
        <i x="211" nd="1"/>
        <i x="33" nd="1"/>
        <i x="228" nd="1"/>
        <i x="245" nd="1"/>
        <i x="8" nd="1"/>
        <i x="42" nd="1"/>
        <i x="122" nd="1"/>
        <i x="43" nd="1"/>
        <i x="66" nd="1"/>
        <i x="203" nd="1"/>
        <i x="27" nd="1"/>
        <i x="152" nd="1"/>
        <i x="200" nd="1"/>
        <i x="65" nd="1"/>
        <i x="57" nd="1"/>
        <i x="174" nd="1"/>
        <i x="268" nd="1"/>
        <i x="44" nd="1"/>
        <i x="133" nd="1"/>
        <i x="97" nd="1"/>
        <i x="171" nd="1"/>
        <i x="79" nd="1"/>
        <i x="162" nd="1"/>
        <i x="46" nd="1"/>
        <i x="96" nd="1"/>
        <i x="34" nd="1"/>
        <i x="248" nd="1"/>
        <i x="242" nd="1"/>
        <i x="246" nd="1"/>
        <i x="40" nd="1"/>
        <i x="160" nd="1"/>
        <i x="102" nd="1"/>
        <i x="59" nd="1"/>
        <i x="7" nd="1"/>
        <i x="26" nd="1"/>
        <i x="80" nd="1"/>
        <i x="54" nd="1"/>
        <i x="75" nd="1"/>
        <i x="99" nd="1"/>
        <i x="269" nd="1"/>
        <i x="53" nd="1"/>
        <i x="81" nd="1"/>
        <i x="273" nd="1"/>
        <i x="18" nd="1"/>
        <i x="136" nd="1"/>
        <i x="19" nd="1"/>
        <i x="183"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nufacturer_Name" xr10:uid="{CBC7B69A-88C2-814B-8A60-B9F69321DD7E}" sourceName="Manufacturer Name">
  <pivotTables>
    <pivotTable tabId="11" name="PivotTable1"/>
  </pivotTables>
  <data>
    <tabular pivotCacheId="779414448">
      <items count="78">
        <i x="69" s="1"/>
        <i x="19" s="1"/>
        <i x="57" s="1"/>
        <i x="27" s="1"/>
        <i x="7" s="1"/>
        <i x="76" s="1"/>
        <i x="51" s="1"/>
        <i x="43" s="1"/>
        <i x="34" s="1"/>
        <i x="14" s="1"/>
        <i x="61" s="1"/>
        <i x="8" s="1"/>
        <i x="77" s="1"/>
        <i x="52" s="1"/>
        <i x="44" s="1"/>
        <i x="41" s="1"/>
        <i x="20" s="1"/>
        <i x="13" s="1"/>
        <i x="16" s="1"/>
        <i x="2" s="1"/>
        <i x="40" s="1"/>
        <i x="17" s="1"/>
        <i x="60" s="1"/>
        <i x="12" s="1"/>
        <i x="35" s="1"/>
        <i x="50" s="1"/>
        <i x="67" s="1" nd="1"/>
        <i x="65" s="1" nd="1"/>
        <i x="28" s="1" nd="1"/>
        <i x="36" s="1" nd="1"/>
        <i x="4" s="1" nd="1"/>
        <i x="15" s="1" nd="1"/>
        <i x="72" s="1" nd="1"/>
        <i x="0" s="1" nd="1"/>
        <i x="21" s="1" nd="1"/>
        <i x="9" s="1" nd="1"/>
        <i x="24" s="1" nd="1"/>
        <i x="49" s="1" nd="1"/>
        <i x="22" s="1" nd="1"/>
        <i x="48" s="1" nd="1"/>
        <i x="42" s="1" nd="1"/>
        <i x="62" s="1" nd="1"/>
        <i x="56" s="1" nd="1"/>
        <i x="47" s="1" nd="1"/>
        <i x="38" s="1" nd="1"/>
        <i x="71" s="1" nd="1"/>
        <i x="53" s="1" nd="1"/>
        <i x="63" s="1" nd="1"/>
        <i x="33" s="1" nd="1"/>
        <i x="58" s="1" nd="1"/>
        <i x="66" s="1" nd="1"/>
        <i x="55" s="1" nd="1"/>
        <i x="74" s="1" nd="1"/>
        <i x="25" s="1" nd="1"/>
        <i x="10" s="1" nd="1"/>
        <i x="39" s="1" nd="1"/>
        <i x="73" s="1" nd="1"/>
        <i x="75" s="1" nd="1"/>
        <i x="37" s="1" nd="1"/>
        <i x="45" s="1" nd="1"/>
        <i x="54" s="1" nd="1"/>
        <i x="70" s="1" nd="1"/>
        <i x="46" s="1" nd="1"/>
        <i x="3" s="1" nd="1"/>
        <i x="64" s="1" nd="1"/>
        <i x="11" s="1" nd="1"/>
        <i x="59" s="1" nd="1"/>
        <i x="68" s="1" nd="1"/>
        <i x="5" s="1" nd="1"/>
        <i x="30" s="1" nd="1"/>
        <i x="26" s="1" nd="1"/>
        <i x="18" s="1" nd="1"/>
        <i x="31" s="1" nd="1"/>
        <i x="29" s="1" nd="1"/>
        <i x="32" s="1" nd="1"/>
        <i x="6" s="1" nd="1"/>
        <i x="23" s="1" nd="1"/>
        <i x="1"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ternational_Form" xr10:uid="{3BBE49DE-A4C2-C649-8951-5EBD6DC6820A}" sourceName="International Form">
  <pivotTables>
    <pivotTable tabId="15" name="PivotTable4"/>
    <pivotTable tabId="8" name="PivotTable4"/>
    <pivotTable tabId="12" name="PivotTable2"/>
    <pivotTable tabId="5" name="PivotTable1"/>
    <pivotTable tabId="11" name="PivotTable1"/>
    <pivotTable tabId="7" name="PivotTable3"/>
  </pivotTables>
  <data>
    <tabular pivotCacheId="779414448">
      <items count="70">
        <i x="61" s="1"/>
        <i x="6" s="1"/>
        <i x="21" s="1"/>
        <i x="9" s="1"/>
        <i x="7" s="1"/>
        <i x="3" s="1"/>
        <i x="2" s="1"/>
        <i x="31" s="1"/>
        <i x="11" s="1"/>
        <i x="54" s="1"/>
        <i x="24" s="1"/>
        <i x="62" s="1"/>
        <i x="4" s="1"/>
        <i x="23" s="1"/>
        <i x="0" s="1"/>
        <i x="35" s="1"/>
        <i x="65" s="1"/>
        <i x="28" s="1"/>
        <i x="40" s="1"/>
        <i x="44" s="1"/>
        <i x="34" s="1"/>
        <i x="17" s="1" nd="1"/>
        <i x="59" s="1" nd="1"/>
        <i x="19" s="1" nd="1"/>
        <i x="5" s="1" nd="1"/>
        <i x="12" s="1" nd="1"/>
        <i x="30" s="1" nd="1"/>
        <i x="22" s="1" nd="1"/>
        <i x="39" s="1" nd="1"/>
        <i x="18" s="1" nd="1"/>
        <i x="20" s="1" nd="1"/>
        <i x="15" s="1" nd="1"/>
        <i x="49" s="1" nd="1"/>
        <i x="14" s="1" nd="1"/>
        <i x="25" s="1" nd="1"/>
        <i x="42" s="1" nd="1"/>
        <i x="36" s="1" nd="1"/>
        <i x="46" s="1" nd="1"/>
        <i x="47" s="1" nd="1"/>
        <i x="55" s="1" nd="1"/>
        <i x="37" s="1" nd="1"/>
        <i x="60" s="1" nd="1"/>
        <i x="27" s="1" nd="1"/>
        <i x="8" s="1" nd="1"/>
        <i x="50" s="1" nd="1"/>
        <i x="29" s="1" nd="1"/>
        <i x="68" s="1" nd="1"/>
        <i x="16" s="1" nd="1"/>
        <i x="38" s="1" nd="1"/>
        <i x="63" s="1" nd="1"/>
        <i x="45" s="1" nd="1"/>
        <i x="52" s="1" nd="1"/>
        <i x="1" s="1" nd="1"/>
        <i x="13" s="1" nd="1"/>
        <i x="10" s="1" nd="1"/>
        <i x="33" s="1" nd="1"/>
        <i x="26" s="1" nd="1"/>
        <i x="53" s="1" nd="1"/>
        <i x="57" s="1" nd="1"/>
        <i x="32" s="1" nd="1"/>
        <i x="56" s="1" nd="1"/>
        <i x="66" s="1" nd="1"/>
        <i x="58" s="1" nd="1"/>
        <i x="41" s="1" nd="1"/>
        <i x="64" s="1" nd="1"/>
        <i x="43" s="1" nd="1"/>
        <i x="51" s="1" nd="1"/>
        <i x="69" s="1" nd="1"/>
        <i x="67" s="1" nd="1"/>
        <i x="48"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mport Country 2" xr10:uid="{125AB9BE-A9E5-344B-885E-AFBBB2F26119}" cache="Slicer_Import_Country" caption="Import Country" style="SlicerStyleDark6" rowHeight="230716"/>
  <slicer name="Bulgaria Price Level 2" xr10:uid="{F1FE9B47-0D65-E64A-82F7-2B5B7990EF79}" cache="Slicer_Bulgaria_Price_Level" caption="Bulgaria Price Level" style="SlicerStyleLight4" rowHeight="230716"/>
  <slicer name="International Product 2" xr10:uid="{DE681066-BBF2-9F4A-BBCF-EB6C684FEB3B}" cache="Slicer_International_Product" caption="International Product" style="SlicerStyleDark5" rowHeight="230716"/>
  <slicer name="Manufacturer Name 1" xr10:uid="{B7B2BD79-82BD-3D48-BE4F-9FDE6A849306}" cache="Slicer_Manufacturer_Name" caption="Manufacturer Name" style="SlicerStyleDark4" rowHeight="230716"/>
  <slicer name="International Form 1" xr10:uid="{76482479-1BD6-BC46-8E48-C619453FB405}" cache="Slicer_International_Form" caption="International Form" startItem="2" style="SlicerStyleDark2"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57D583-B222-4B72-B620-7820A5C5B1AF}">
  <dimension ref="A1:Z843"/>
  <sheetViews>
    <sheetView topLeftCell="U1" zoomScale="69" zoomScaleNormal="100" workbookViewId="0">
      <selection activeCell="X9" sqref="X9"/>
    </sheetView>
  </sheetViews>
  <sheetFormatPr baseColWidth="10" defaultColWidth="8.83203125" defaultRowHeight="26" x14ac:dyDescent="0.3"/>
  <cols>
    <col min="1" max="1" width="66.33203125" style="11" customWidth="1"/>
    <col min="2" max="2" width="43.5" style="11" customWidth="1"/>
    <col min="3" max="3" width="49.33203125" style="11" customWidth="1"/>
    <col min="4" max="4" width="34.33203125" style="11" customWidth="1"/>
    <col min="5" max="5" width="40.83203125" style="11" customWidth="1"/>
    <col min="6" max="6" width="51.83203125" style="11" customWidth="1"/>
    <col min="7" max="7" width="46.6640625" style="11" customWidth="1"/>
    <col min="8" max="8" width="14.5" style="11" customWidth="1"/>
    <col min="9" max="9" width="43.1640625" style="11" customWidth="1"/>
    <col min="10" max="10" width="50.33203125" style="12" customWidth="1"/>
    <col min="11" max="11" width="42.33203125" style="11" customWidth="1"/>
    <col min="12" max="12" width="35.5" style="11" customWidth="1"/>
    <col min="13" max="13" width="42.5" style="11" customWidth="1"/>
    <col min="14" max="14" width="43" style="12" customWidth="1"/>
    <col min="15" max="15" width="41.6640625" style="11" customWidth="1"/>
    <col min="16" max="16" width="38.5" style="11" customWidth="1"/>
    <col min="17" max="17" width="37.1640625" style="12" customWidth="1"/>
    <col min="18" max="18" width="24.5" style="13" customWidth="1"/>
    <col min="19" max="19" width="42.83203125" style="11" customWidth="1"/>
    <col min="20" max="20" width="64.6640625" style="14" customWidth="1"/>
    <col min="21" max="21" width="80" style="14" customWidth="1"/>
    <col min="22" max="23" width="46.5" style="11" customWidth="1"/>
    <col min="24" max="24" width="57.33203125" style="11" customWidth="1"/>
    <col min="25" max="25" width="64.83203125" style="14" customWidth="1"/>
    <col min="27" max="27" width="0.33203125" style="11" customWidth="1"/>
    <col min="28" max="28" width="17" style="11" customWidth="1"/>
    <col min="29" max="16384" width="8.83203125" style="11"/>
  </cols>
  <sheetData>
    <row r="1" spans="1:25" x14ac:dyDescent="0.3">
      <c r="A1" s="10"/>
    </row>
    <row r="2" spans="1:25" x14ac:dyDescent="0.3">
      <c r="A2" s="15"/>
    </row>
    <row r="3" spans="1:25" x14ac:dyDescent="0.3">
      <c r="A3" s="16"/>
    </row>
    <row r="4" spans="1:25" x14ac:dyDescent="0.3">
      <c r="A4" s="17"/>
    </row>
    <row r="6" spans="1:25" ht="31" x14ac:dyDescent="0.3">
      <c r="A6" s="18"/>
      <c r="B6" s="18"/>
      <c r="C6" s="18"/>
      <c r="D6" s="18"/>
      <c r="E6" s="18"/>
      <c r="F6" s="18"/>
      <c r="G6" s="18"/>
      <c r="H6" s="18"/>
      <c r="I6" s="18"/>
      <c r="J6" s="19"/>
      <c r="K6" s="18"/>
      <c r="L6" s="18"/>
      <c r="M6" s="18"/>
      <c r="N6" s="19"/>
      <c r="O6" s="18"/>
      <c r="P6" s="18"/>
      <c r="Q6" s="19"/>
      <c r="R6" s="20"/>
      <c r="S6" s="18"/>
      <c r="T6" s="21"/>
      <c r="U6" s="21" t="s">
        <v>1123</v>
      </c>
      <c r="V6" s="18" t="s">
        <v>1126</v>
      </c>
      <c r="W6" s="18"/>
      <c r="X6" s="18" t="s">
        <v>1131</v>
      </c>
      <c r="Y6" s="34" t="s">
        <v>1143</v>
      </c>
    </row>
    <row r="7" spans="1:25" ht="31" x14ac:dyDescent="0.3">
      <c r="A7" s="18"/>
      <c r="B7" s="18"/>
      <c r="C7" s="18"/>
      <c r="D7" s="18"/>
      <c r="E7" s="18"/>
      <c r="F7" s="18"/>
      <c r="G7" s="18"/>
      <c r="H7" s="18"/>
      <c r="I7" s="18"/>
      <c r="J7" s="19"/>
      <c r="K7" s="18"/>
      <c r="L7" s="18"/>
      <c r="M7" s="18"/>
      <c r="N7" s="19"/>
      <c r="O7" s="18"/>
      <c r="P7" s="18"/>
      <c r="Q7" s="19"/>
      <c r="R7" s="20"/>
      <c r="S7" s="18"/>
      <c r="T7" s="21"/>
      <c r="U7" s="21" t="s">
        <v>1124</v>
      </c>
      <c r="V7" s="19">
        <f>AVERAGE(Q9:Q843)</f>
        <v>36.287596209377377</v>
      </c>
      <c r="W7" s="19"/>
      <c r="X7" s="18"/>
      <c r="Y7" s="21">
        <f>AVERAGE(H9:H843)</f>
        <v>39761.192814371258</v>
      </c>
    </row>
    <row r="8" spans="1:25" ht="31" x14ac:dyDescent="0.3">
      <c r="A8" s="22" t="s">
        <v>1091</v>
      </c>
      <c r="B8" s="22" t="s">
        <v>1092</v>
      </c>
      <c r="C8" s="22" t="s">
        <v>1093</v>
      </c>
      <c r="D8" s="22" t="s">
        <v>1094</v>
      </c>
      <c r="E8" s="22" t="s">
        <v>1095</v>
      </c>
      <c r="F8" s="22" t="s">
        <v>1096</v>
      </c>
      <c r="G8" s="22" t="s">
        <v>1097</v>
      </c>
      <c r="H8" s="22" t="s">
        <v>0</v>
      </c>
      <c r="I8" s="22" t="s">
        <v>1098</v>
      </c>
      <c r="J8" s="23" t="s">
        <v>1099</v>
      </c>
      <c r="K8" s="22" t="s">
        <v>1100</v>
      </c>
      <c r="L8" s="22" t="s">
        <v>1101</v>
      </c>
      <c r="M8" s="22" t="s">
        <v>1102</v>
      </c>
      <c r="N8" s="23" t="s">
        <v>1103</v>
      </c>
      <c r="O8" s="22" t="s">
        <v>1104</v>
      </c>
      <c r="P8" s="22" t="s">
        <v>1105</v>
      </c>
      <c r="Q8" s="23" t="s">
        <v>1106</v>
      </c>
      <c r="R8" s="24" t="s">
        <v>1090</v>
      </c>
      <c r="S8" s="22" t="s">
        <v>1107</v>
      </c>
      <c r="T8" s="25" t="s">
        <v>1108</v>
      </c>
      <c r="U8" s="25" t="s">
        <v>1122</v>
      </c>
      <c r="V8" s="25" t="s">
        <v>1125</v>
      </c>
      <c r="W8" s="25" t="s">
        <v>1127</v>
      </c>
      <c r="X8" s="25" t="s">
        <v>1125</v>
      </c>
      <c r="Y8" s="25" t="s">
        <v>1142</v>
      </c>
    </row>
    <row r="9" spans="1:25" ht="31" x14ac:dyDescent="0.3">
      <c r="A9" s="26" t="s">
        <v>1</v>
      </c>
      <c r="B9" s="26" t="s">
        <v>7</v>
      </c>
      <c r="C9" s="26" t="s">
        <v>8</v>
      </c>
      <c r="D9" s="26">
        <v>28</v>
      </c>
      <c r="E9" s="26" t="s">
        <v>9</v>
      </c>
      <c r="F9" s="26" t="s">
        <v>10</v>
      </c>
      <c r="G9" s="26" t="s">
        <v>11</v>
      </c>
      <c r="H9" s="26">
        <v>36096</v>
      </c>
      <c r="I9" s="26" t="s">
        <v>12</v>
      </c>
      <c r="J9" s="27">
        <v>0.71069576590000005</v>
      </c>
      <c r="K9" s="26">
        <v>530656</v>
      </c>
      <c r="L9" s="26" t="s">
        <v>795</v>
      </c>
      <c r="M9" s="26">
        <v>12656</v>
      </c>
      <c r="N9" s="27">
        <v>3.9075000000000002</v>
      </c>
      <c r="O9" s="26">
        <v>25</v>
      </c>
      <c r="P9" s="26">
        <v>3</v>
      </c>
      <c r="Q9" s="27">
        <v>3.1968042341</v>
      </c>
      <c r="R9" s="28">
        <v>0.125</v>
      </c>
      <c r="S9" s="26">
        <v>265328</v>
      </c>
      <c r="T9" s="29">
        <v>848201.673825284</v>
      </c>
      <c r="U9" s="30">
        <f>IF(N9&gt;2*J9,1,IF(N9&lt;=2*J9,-1,0))</f>
        <v>1</v>
      </c>
      <c r="V9" s="18" t="str">
        <f t="shared" ref="V9:V72" si="0">IF(Q9&gt;$V$7,"YES","NO")</f>
        <v>NO</v>
      </c>
      <c r="W9" s="25" t="s">
        <v>1128</v>
      </c>
      <c r="X9" s="31" t="s">
        <v>1</v>
      </c>
      <c r="Y9" s="30">
        <f>IF(H9&lt;39761.19,1,2)</f>
        <v>1</v>
      </c>
    </row>
    <row r="10" spans="1:25" ht="31" x14ac:dyDescent="0.3">
      <c r="A10" s="26" t="s">
        <v>1</v>
      </c>
      <c r="B10" s="26" t="s">
        <v>7</v>
      </c>
      <c r="C10" s="26" t="s">
        <v>8</v>
      </c>
      <c r="D10" s="26">
        <v>28</v>
      </c>
      <c r="E10" s="26" t="s">
        <v>9</v>
      </c>
      <c r="F10" s="26" t="s">
        <v>10</v>
      </c>
      <c r="G10" s="26" t="s">
        <v>11</v>
      </c>
      <c r="H10" s="26">
        <v>36096</v>
      </c>
      <c r="I10" s="26" t="s">
        <v>12</v>
      </c>
      <c r="J10" s="27">
        <v>0.71069576590000005</v>
      </c>
      <c r="K10" s="26">
        <v>530656</v>
      </c>
      <c r="L10" s="26" t="s">
        <v>794</v>
      </c>
      <c r="M10" s="26">
        <v>13860</v>
      </c>
      <c r="N10" s="27">
        <v>3.7020874392676402</v>
      </c>
      <c r="O10" s="26">
        <v>24</v>
      </c>
      <c r="P10" s="26">
        <v>3</v>
      </c>
      <c r="Q10" s="27">
        <v>2.99139167336764</v>
      </c>
      <c r="R10" s="28">
        <v>0.13043478260868999</v>
      </c>
      <c r="S10" s="26">
        <v>265328</v>
      </c>
      <c r="T10" s="29">
        <v>793699.96991128998</v>
      </c>
      <c r="U10" s="30">
        <f t="shared" ref="U10:U73" si="1">IF(N10&gt;2*J10,1,IF(N10&lt;=2*J10,-1,0))</f>
        <v>1</v>
      </c>
      <c r="V10" s="18" t="str">
        <f t="shared" si="0"/>
        <v>NO</v>
      </c>
      <c r="W10" s="25" t="s">
        <v>1129</v>
      </c>
      <c r="X10" s="31" t="s">
        <v>790</v>
      </c>
      <c r="Y10" s="30">
        <f t="shared" ref="Y10:Y72" si="2">IF(H10&lt;39761.19,1,2)</f>
        <v>1</v>
      </c>
    </row>
    <row r="11" spans="1:25" ht="31" x14ac:dyDescent="0.3">
      <c r="A11" s="26" t="s">
        <v>1</v>
      </c>
      <c r="B11" s="26" t="s">
        <v>7</v>
      </c>
      <c r="C11" s="26" t="s">
        <v>8</v>
      </c>
      <c r="D11" s="26">
        <v>28</v>
      </c>
      <c r="E11" s="26" t="s">
        <v>9</v>
      </c>
      <c r="F11" s="26" t="s">
        <v>10</v>
      </c>
      <c r="G11" s="26" t="s">
        <v>11</v>
      </c>
      <c r="H11" s="26">
        <v>36096</v>
      </c>
      <c r="I11" s="26" t="s">
        <v>12</v>
      </c>
      <c r="J11" s="27">
        <v>0.71069576590000005</v>
      </c>
      <c r="K11" s="26">
        <v>530656</v>
      </c>
      <c r="L11" s="26" t="s">
        <v>798</v>
      </c>
      <c r="M11" s="26">
        <v>73276</v>
      </c>
      <c r="N11" s="27">
        <v>1.9339299999999999</v>
      </c>
      <c r="O11" s="26">
        <v>22</v>
      </c>
      <c r="P11" s="26">
        <v>3</v>
      </c>
      <c r="Q11" s="27">
        <v>1.2232342341</v>
      </c>
      <c r="R11" s="28">
        <v>0.14285714285713999</v>
      </c>
      <c r="S11" s="26">
        <v>265328</v>
      </c>
      <c r="T11" s="29">
        <v>324558.29286528402</v>
      </c>
      <c r="U11" s="30">
        <f t="shared" si="1"/>
        <v>1</v>
      </c>
      <c r="V11" s="18" t="str">
        <f t="shared" si="0"/>
        <v>NO</v>
      </c>
      <c r="W11" s="22" t="s">
        <v>1102</v>
      </c>
      <c r="X11" s="26">
        <f t="array" ref="X11">INDEX(M9:M843,MATCH(1,(X9=A9:A843)*(X10=L9:L843),0))</f>
        <v>98700</v>
      </c>
      <c r="Y11" s="30">
        <f t="shared" si="2"/>
        <v>1</v>
      </c>
    </row>
    <row r="12" spans="1:25" ht="31" x14ac:dyDescent="0.3">
      <c r="A12" s="26" t="s">
        <v>1</v>
      </c>
      <c r="B12" s="26" t="s">
        <v>7</v>
      </c>
      <c r="C12" s="26" t="s">
        <v>8</v>
      </c>
      <c r="D12" s="26">
        <v>28</v>
      </c>
      <c r="E12" s="26" t="s">
        <v>9</v>
      </c>
      <c r="F12" s="26" t="s">
        <v>10</v>
      </c>
      <c r="G12" s="26" t="s">
        <v>11</v>
      </c>
      <c r="H12" s="26">
        <v>36096</v>
      </c>
      <c r="I12" s="26" t="s">
        <v>12</v>
      </c>
      <c r="J12" s="27">
        <v>0.71069576590000005</v>
      </c>
      <c r="K12" s="26">
        <v>530656</v>
      </c>
      <c r="L12" s="26" t="s">
        <v>792</v>
      </c>
      <c r="M12" s="26">
        <v>41020</v>
      </c>
      <c r="N12" s="27">
        <v>1.92918775074489</v>
      </c>
      <c r="O12" s="26">
        <v>21</v>
      </c>
      <c r="P12" s="26">
        <v>3</v>
      </c>
      <c r="Q12" s="27">
        <v>1.2184919848448901</v>
      </c>
      <c r="R12" s="28">
        <v>0.15</v>
      </c>
      <c r="S12" s="26">
        <v>265328</v>
      </c>
      <c r="T12" s="29">
        <v>323300.041354927</v>
      </c>
      <c r="U12" s="30">
        <f t="shared" si="1"/>
        <v>1</v>
      </c>
      <c r="V12" s="18" t="str">
        <f t="shared" si="0"/>
        <v>NO</v>
      </c>
      <c r="W12" s="22" t="s">
        <v>1092</v>
      </c>
      <c r="X12" s="26" t="str">
        <f t="array" ref="X12">INDEX(B9:B843,MATCH(1,(X9=A9:A843)*(X10=L9:L843),0))</f>
        <v>TAB</v>
      </c>
      <c r="Y12" s="30">
        <f t="shared" si="2"/>
        <v>1</v>
      </c>
    </row>
    <row r="13" spans="1:25" ht="31" x14ac:dyDescent="0.3">
      <c r="A13" s="26" t="s">
        <v>1</v>
      </c>
      <c r="B13" s="26" t="s">
        <v>7</v>
      </c>
      <c r="C13" s="26" t="s">
        <v>8</v>
      </c>
      <c r="D13" s="26">
        <v>28</v>
      </c>
      <c r="E13" s="26" t="s">
        <v>9</v>
      </c>
      <c r="F13" s="26" t="s">
        <v>10</v>
      </c>
      <c r="G13" s="26" t="s">
        <v>11</v>
      </c>
      <c r="H13" s="26">
        <v>36096</v>
      </c>
      <c r="I13" s="26" t="s">
        <v>12</v>
      </c>
      <c r="J13" s="27">
        <v>0.71069576590000005</v>
      </c>
      <c r="K13" s="26">
        <v>530656</v>
      </c>
      <c r="L13" s="26" t="s">
        <v>793</v>
      </c>
      <c r="M13" s="26">
        <v>140</v>
      </c>
      <c r="N13" s="27">
        <v>1.6802699999999999</v>
      </c>
      <c r="O13" s="26">
        <v>20</v>
      </c>
      <c r="P13" s="26">
        <v>3</v>
      </c>
      <c r="Q13" s="27">
        <v>0.96957423409999999</v>
      </c>
      <c r="R13" s="28">
        <v>0.15789473684210001</v>
      </c>
      <c r="S13" s="26">
        <v>265328</v>
      </c>
      <c r="T13" s="29">
        <v>257255.192385284</v>
      </c>
      <c r="U13" s="30">
        <f t="shared" si="1"/>
        <v>1</v>
      </c>
      <c r="V13" s="18" t="str">
        <f t="shared" si="0"/>
        <v>NO</v>
      </c>
      <c r="W13" s="25" t="s">
        <v>1130</v>
      </c>
      <c r="X13" s="26">
        <f t="array" ref="X13">INDEX(T9:T843,MATCH(1,(X9=A9:A843)*(X10=L9:L843),0))</f>
        <v>190851.55382528401</v>
      </c>
      <c r="Y13" s="30">
        <f t="shared" si="2"/>
        <v>1</v>
      </c>
    </row>
    <row r="14" spans="1:25" ht="31" x14ac:dyDescent="0.3">
      <c r="A14" s="26" t="s">
        <v>1</v>
      </c>
      <c r="B14" s="26" t="s">
        <v>7</v>
      </c>
      <c r="C14" s="26" t="s">
        <v>8</v>
      </c>
      <c r="D14" s="26">
        <v>28</v>
      </c>
      <c r="E14" s="26" t="s">
        <v>9</v>
      </c>
      <c r="F14" s="26" t="s">
        <v>10</v>
      </c>
      <c r="G14" s="26" t="s">
        <v>11</v>
      </c>
      <c r="H14" s="26">
        <v>36096</v>
      </c>
      <c r="I14" s="26" t="s">
        <v>12</v>
      </c>
      <c r="J14" s="27">
        <v>0.71069576590000005</v>
      </c>
      <c r="K14" s="26">
        <v>530656</v>
      </c>
      <c r="L14" s="26" t="s">
        <v>6</v>
      </c>
      <c r="M14" s="26">
        <v>174503</v>
      </c>
      <c r="N14" s="27">
        <v>1.5888249999999999</v>
      </c>
      <c r="O14" s="26">
        <v>18</v>
      </c>
      <c r="P14" s="26">
        <v>3</v>
      </c>
      <c r="Q14" s="27">
        <v>0.87812923409999999</v>
      </c>
      <c r="R14" s="28">
        <v>0.17647058823528999</v>
      </c>
      <c r="S14" s="26">
        <v>265328</v>
      </c>
      <c r="T14" s="29">
        <v>232992.27342528399</v>
      </c>
      <c r="U14" s="30">
        <f t="shared" si="1"/>
        <v>1</v>
      </c>
      <c r="V14" s="18" t="str">
        <f t="shared" si="0"/>
        <v>NO</v>
      </c>
      <c r="W14" s="18"/>
      <c r="X14" s="18"/>
      <c r="Y14" s="30">
        <f t="shared" si="2"/>
        <v>1</v>
      </c>
    </row>
    <row r="15" spans="1:25" ht="31" x14ac:dyDescent="0.3">
      <c r="A15" s="26" t="s">
        <v>1</v>
      </c>
      <c r="B15" s="26" t="s">
        <v>7</v>
      </c>
      <c r="C15" s="26" t="s">
        <v>8</v>
      </c>
      <c r="D15" s="26">
        <v>28</v>
      </c>
      <c r="E15" s="26" t="s">
        <v>9</v>
      </c>
      <c r="F15" s="26" t="s">
        <v>10</v>
      </c>
      <c r="G15" s="26" t="s">
        <v>11</v>
      </c>
      <c r="H15" s="26">
        <v>36096</v>
      </c>
      <c r="I15" s="26" t="s">
        <v>12</v>
      </c>
      <c r="J15" s="27">
        <v>0.71069576590000005</v>
      </c>
      <c r="K15" s="26">
        <v>530656</v>
      </c>
      <c r="L15" s="26" t="s">
        <v>797</v>
      </c>
      <c r="M15" s="26">
        <v>12208</v>
      </c>
      <c r="N15" s="27">
        <v>1.47182657432868</v>
      </c>
      <c r="O15" s="26">
        <v>17</v>
      </c>
      <c r="P15" s="26">
        <v>3</v>
      </c>
      <c r="Q15" s="27">
        <v>0.76113080842867997</v>
      </c>
      <c r="R15" s="28">
        <v>0.1875</v>
      </c>
      <c r="S15" s="26">
        <v>265328</v>
      </c>
      <c r="T15" s="29">
        <v>201949.31513876401</v>
      </c>
      <c r="U15" s="30">
        <f t="shared" si="1"/>
        <v>1</v>
      </c>
      <c r="V15" s="18" t="str">
        <f t="shared" si="0"/>
        <v>NO</v>
      </c>
      <c r="W15" s="18"/>
      <c r="X15" s="18"/>
      <c r="Y15" s="30">
        <f t="shared" si="2"/>
        <v>1</v>
      </c>
    </row>
    <row r="16" spans="1:25" ht="31" x14ac:dyDescent="0.3">
      <c r="A16" s="26" t="s">
        <v>1</v>
      </c>
      <c r="B16" s="26" t="s">
        <v>7</v>
      </c>
      <c r="C16" s="26" t="s">
        <v>8</v>
      </c>
      <c r="D16" s="26">
        <v>28</v>
      </c>
      <c r="E16" s="26" t="s">
        <v>9</v>
      </c>
      <c r="F16" s="26" t="s">
        <v>10</v>
      </c>
      <c r="G16" s="26" t="s">
        <v>11</v>
      </c>
      <c r="H16" s="26">
        <v>36096</v>
      </c>
      <c r="I16" s="26" t="s">
        <v>12</v>
      </c>
      <c r="J16" s="27">
        <v>0.71069576590000005</v>
      </c>
      <c r="K16" s="26">
        <v>530656</v>
      </c>
      <c r="L16" s="26" t="s">
        <v>790</v>
      </c>
      <c r="M16" s="26">
        <v>98700</v>
      </c>
      <c r="N16" s="27">
        <v>1.43</v>
      </c>
      <c r="O16" s="26">
        <v>16</v>
      </c>
      <c r="P16" s="26">
        <v>3</v>
      </c>
      <c r="Q16" s="27">
        <v>0.7193042341</v>
      </c>
      <c r="R16" s="28">
        <v>0.2</v>
      </c>
      <c r="S16" s="26">
        <v>265328</v>
      </c>
      <c r="T16" s="29">
        <v>190851.55382528401</v>
      </c>
      <c r="U16" s="30">
        <f t="shared" si="1"/>
        <v>1</v>
      </c>
      <c r="V16" s="18" t="str">
        <f t="shared" si="0"/>
        <v>NO</v>
      </c>
      <c r="W16" s="18"/>
      <c r="X16" s="18"/>
      <c r="Y16" s="30">
        <f t="shared" si="2"/>
        <v>1</v>
      </c>
    </row>
    <row r="17" spans="1:25" ht="31" x14ac:dyDescent="0.3">
      <c r="A17" s="26" t="s">
        <v>1</v>
      </c>
      <c r="B17" s="26" t="s">
        <v>7</v>
      </c>
      <c r="C17" s="26" t="s">
        <v>8</v>
      </c>
      <c r="D17" s="26">
        <v>28</v>
      </c>
      <c r="E17" s="26" t="s">
        <v>9</v>
      </c>
      <c r="F17" s="26" t="s">
        <v>10</v>
      </c>
      <c r="G17" s="26" t="s">
        <v>11</v>
      </c>
      <c r="H17" s="26">
        <v>36096</v>
      </c>
      <c r="I17" s="26" t="s">
        <v>12</v>
      </c>
      <c r="J17" s="27">
        <v>0.71069576590000005</v>
      </c>
      <c r="K17" s="26">
        <v>530656</v>
      </c>
      <c r="L17" s="26" t="s">
        <v>791</v>
      </c>
      <c r="M17" s="26">
        <v>250670</v>
      </c>
      <c r="N17" s="27">
        <v>1.418315</v>
      </c>
      <c r="O17" s="26">
        <v>14</v>
      </c>
      <c r="P17" s="26">
        <v>3</v>
      </c>
      <c r="Q17" s="27">
        <v>0.70761923410000005</v>
      </c>
      <c r="R17" s="28">
        <v>0.23076923076923</v>
      </c>
      <c r="S17" s="26">
        <v>265328</v>
      </c>
      <c r="T17" s="29">
        <v>187751.19614528399</v>
      </c>
      <c r="U17" s="30">
        <f t="shared" si="1"/>
        <v>-1</v>
      </c>
      <c r="V17" s="18" t="str">
        <f t="shared" si="0"/>
        <v>NO</v>
      </c>
      <c r="W17" s="18"/>
      <c r="X17" s="18"/>
      <c r="Y17" s="30">
        <f t="shared" si="2"/>
        <v>1</v>
      </c>
    </row>
    <row r="18" spans="1:25" ht="31" x14ac:dyDescent="0.3">
      <c r="A18" s="26" t="s">
        <v>1</v>
      </c>
      <c r="B18" s="26" t="s">
        <v>7</v>
      </c>
      <c r="C18" s="26" t="s">
        <v>8</v>
      </c>
      <c r="D18" s="26">
        <v>28</v>
      </c>
      <c r="E18" s="26" t="s">
        <v>9</v>
      </c>
      <c r="F18" s="26" t="s">
        <v>10</v>
      </c>
      <c r="G18" s="26" t="s">
        <v>11</v>
      </c>
      <c r="H18" s="26">
        <v>36096</v>
      </c>
      <c r="I18" s="26" t="s">
        <v>12</v>
      </c>
      <c r="J18" s="27">
        <v>0.71069576590000005</v>
      </c>
      <c r="K18" s="26">
        <v>530656</v>
      </c>
      <c r="L18" s="26" t="s">
        <v>796</v>
      </c>
      <c r="M18" s="26">
        <v>8792</v>
      </c>
      <c r="N18" s="27">
        <v>1.2189300000000001</v>
      </c>
      <c r="O18" s="26">
        <v>12</v>
      </c>
      <c r="P18" s="26">
        <v>3</v>
      </c>
      <c r="Q18" s="27">
        <v>0.50823423410000002</v>
      </c>
      <c r="R18" s="28">
        <v>0.27272727272726999</v>
      </c>
      <c r="S18" s="26">
        <v>265328</v>
      </c>
      <c r="T18" s="29">
        <v>134848.772865284</v>
      </c>
      <c r="U18" s="30">
        <f t="shared" si="1"/>
        <v>-1</v>
      </c>
      <c r="V18" s="18" t="str">
        <f t="shared" si="0"/>
        <v>NO</v>
      </c>
      <c r="W18" s="18"/>
      <c r="X18" s="18"/>
      <c r="Y18" s="30">
        <f t="shared" si="2"/>
        <v>1</v>
      </c>
    </row>
    <row r="19" spans="1:25" ht="31" x14ac:dyDescent="0.3">
      <c r="A19" s="26" t="s">
        <v>16</v>
      </c>
      <c r="B19" s="26" t="s">
        <v>26</v>
      </c>
      <c r="C19" s="26" t="s">
        <v>23</v>
      </c>
      <c r="D19" s="26">
        <v>4</v>
      </c>
      <c r="E19" s="26" t="s">
        <v>19</v>
      </c>
      <c r="F19" s="26" t="s">
        <v>27</v>
      </c>
      <c r="G19" s="26" t="s">
        <v>20</v>
      </c>
      <c r="H19" s="26">
        <v>48243</v>
      </c>
      <c r="I19" s="26" t="s">
        <v>28</v>
      </c>
      <c r="J19" s="27">
        <v>184.2875024283</v>
      </c>
      <c r="K19" s="26">
        <v>19908</v>
      </c>
      <c r="L19" s="26" t="s">
        <v>6</v>
      </c>
      <c r="M19" s="26">
        <v>33620</v>
      </c>
      <c r="N19" s="27">
        <v>368.5675</v>
      </c>
      <c r="O19" s="26">
        <v>23</v>
      </c>
      <c r="P19" s="26">
        <v>6</v>
      </c>
      <c r="Q19" s="27">
        <v>184.27999757169999</v>
      </c>
      <c r="R19" s="28">
        <v>0.27272727272726999</v>
      </c>
      <c r="S19" s="26">
        <v>9954</v>
      </c>
      <c r="T19" s="29">
        <v>1834323.0958287001</v>
      </c>
      <c r="U19" s="30">
        <f t="shared" si="1"/>
        <v>-1</v>
      </c>
      <c r="V19" s="18" t="str">
        <f t="shared" si="0"/>
        <v>YES</v>
      </c>
      <c r="W19" s="18"/>
      <c r="X19" s="18"/>
      <c r="Y19" s="30">
        <f t="shared" si="2"/>
        <v>2</v>
      </c>
    </row>
    <row r="20" spans="1:25" ht="31" x14ac:dyDescent="0.3">
      <c r="A20" s="26" t="s">
        <v>16</v>
      </c>
      <c r="B20" s="26" t="s">
        <v>22</v>
      </c>
      <c r="C20" s="26" t="s">
        <v>23</v>
      </c>
      <c r="D20" s="26">
        <v>4</v>
      </c>
      <c r="E20" s="26" t="s">
        <v>19</v>
      </c>
      <c r="F20" s="26" t="s">
        <v>24</v>
      </c>
      <c r="G20" s="26" t="s">
        <v>20</v>
      </c>
      <c r="H20" s="26">
        <v>61571</v>
      </c>
      <c r="I20" s="26" t="s">
        <v>25</v>
      </c>
      <c r="J20" s="27">
        <v>184.2875024283</v>
      </c>
      <c r="K20" s="26">
        <v>3420</v>
      </c>
      <c r="L20" s="26" t="s">
        <v>6</v>
      </c>
      <c r="M20" s="26">
        <v>7624</v>
      </c>
      <c r="N20" s="27">
        <v>368.5675</v>
      </c>
      <c r="O20" s="26">
        <v>11</v>
      </c>
      <c r="P20" s="26">
        <v>1</v>
      </c>
      <c r="Q20" s="27">
        <v>184.27999757169999</v>
      </c>
      <c r="R20" s="28">
        <v>0.1</v>
      </c>
      <c r="S20" s="26">
        <v>1710</v>
      </c>
      <c r="T20" s="29">
        <v>315118.79584760702</v>
      </c>
      <c r="U20" s="30">
        <f t="shared" si="1"/>
        <v>-1</v>
      </c>
      <c r="V20" s="18" t="str">
        <f t="shared" si="0"/>
        <v>YES</v>
      </c>
      <c r="W20" s="18"/>
      <c r="X20" s="18"/>
      <c r="Y20" s="30">
        <f t="shared" si="2"/>
        <v>2</v>
      </c>
    </row>
    <row r="21" spans="1:25" ht="31" x14ac:dyDescent="0.3">
      <c r="A21" s="26" t="s">
        <v>799</v>
      </c>
      <c r="B21" s="26" t="s">
        <v>288</v>
      </c>
      <c r="C21" s="32">
        <v>1E-3</v>
      </c>
      <c r="D21" s="26">
        <v>1</v>
      </c>
      <c r="E21" s="26" t="s">
        <v>799</v>
      </c>
      <c r="F21" s="26" t="s">
        <v>319</v>
      </c>
      <c r="G21" s="26" t="s">
        <v>256</v>
      </c>
      <c r="H21" s="26">
        <v>55843</v>
      </c>
      <c r="I21" s="26" t="s">
        <v>291</v>
      </c>
      <c r="J21" s="27">
        <v>0.118619725</v>
      </c>
      <c r="K21" s="26">
        <v>255060</v>
      </c>
      <c r="L21" s="26" t="s">
        <v>800</v>
      </c>
      <c r="M21" s="26">
        <v>34260</v>
      </c>
      <c r="N21" s="27">
        <v>0.246919</v>
      </c>
      <c r="O21" s="26">
        <v>19</v>
      </c>
      <c r="P21" s="26">
        <v>5</v>
      </c>
      <c r="Q21" s="27">
        <v>0.12829927499999999</v>
      </c>
      <c r="R21" s="28">
        <v>0.27777777777777002</v>
      </c>
      <c r="S21" s="26">
        <v>127530</v>
      </c>
      <c r="T21" s="29">
        <v>16362.006540750001</v>
      </c>
      <c r="U21" s="30">
        <f t="shared" si="1"/>
        <v>1</v>
      </c>
      <c r="V21" s="18" t="str">
        <f t="shared" si="0"/>
        <v>NO</v>
      </c>
      <c r="W21" s="18"/>
      <c r="X21" s="18"/>
      <c r="Y21" s="30">
        <f t="shared" si="2"/>
        <v>2</v>
      </c>
    </row>
    <row r="22" spans="1:25" ht="31" x14ac:dyDescent="0.3">
      <c r="A22" s="26" t="s">
        <v>799</v>
      </c>
      <c r="B22" s="26" t="s">
        <v>288</v>
      </c>
      <c r="C22" s="32">
        <v>1E-3</v>
      </c>
      <c r="D22" s="26">
        <v>1</v>
      </c>
      <c r="E22" s="26" t="s">
        <v>799</v>
      </c>
      <c r="F22" s="26" t="s">
        <v>319</v>
      </c>
      <c r="G22" s="26" t="s">
        <v>256</v>
      </c>
      <c r="H22" s="26">
        <v>55843</v>
      </c>
      <c r="I22" s="26" t="s">
        <v>291</v>
      </c>
      <c r="J22" s="27">
        <v>0.118619725</v>
      </c>
      <c r="K22" s="26">
        <v>255060</v>
      </c>
      <c r="L22" s="26" t="s">
        <v>801</v>
      </c>
      <c r="M22" s="26">
        <v>16665</v>
      </c>
      <c r="N22" s="27">
        <v>0.23400000000000001</v>
      </c>
      <c r="O22" s="26">
        <v>18</v>
      </c>
      <c r="P22" s="26">
        <v>5</v>
      </c>
      <c r="Q22" s="27">
        <v>0.115380275</v>
      </c>
      <c r="R22" s="28">
        <v>0.29411764705881999</v>
      </c>
      <c r="S22" s="26">
        <v>127530</v>
      </c>
      <c r="T22" s="29">
        <v>14714.446470749999</v>
      </c>
      <c r="U22" s="30">
        <f t="shared" si="1"/>
        <v>-1</v>
      </c>
      <c r="V22" s="18" t="str">
        <f t="shared" si="0"/>
        <v>NO</v>
      </c>
      <c r="W22" s="18"/>
      <c r="X22" s="18"/>
      <c r="Y22" s="30">
        <f t="shared" si="2"/>
        <v>2</v>
      </c>
    </row>
    <row r="23" spans="1:25" ht="31" x14ac:dyDescent="0.3">
      <c r="A23" s="26" t="s">
        <v>41</v>
      </c>
      <c r="B23" s="26" t="s">
        <v>7</v>
      </c>
      <c r="C23" s="26" t="s">
        <v>42</v>
      </c>
      <c r="D23" s="26">
        <v>30</v>
      </c>
      <c r="E23" s="26" t="s">
        <v>43</v>
      </c>
      <c r="F23" s="26" t="s">
        <v>44</v>
      </c>
      <c r="G23" s="26" t="s">
        <v>45</v>
      </c>
      <c r="H23" s="26">
        <v>52891</v>
      </c>
      <c r="I23" s="26" t="s">
        <v>12</v>
      </c>
      <c r="J23" s="27">
        <v>31.1985215383</v>
      </c>
      <c r="K23" s="26">
        <v>5820</v>
      </c>
      <c r="L23" s="26" t="s">
        <v>790</v>
      </c>
      <c r="M23" s="26">
        <v>780</v>
      </c>
      <c r="N23" s="27">
        <v>42.899500000000003</v>
      </c>
      <c r="O23" s="26">
        <v>12</v>
      </c>
      <c r="P23" s="26">
        <v>1</v>
      </c>
      <c r="Q23" s="27">
        <v>11.7009784617</v>
      </c>
      <c r="R23" s="28">
        <v>9.0909090909089996E-2</v>
      </c>
      <c r="S23" s="26">
        <v>2910</v>
      </c>
      <c r="T23" s="29">
        <v>34049.847323547001</v>
      </c>
      <c r="U23" s="30">
        <f t="shared" si="1"/>
        <v>-1</v>
      </c>
      <c r="V23" s="18" t="str">
        <f t="shared" si="0"/>
        <v>NO</v>
      </c>
      <c r="W23" s="18"/>
      <c r="X23" s="18"/>
      <c r="Y23" s="30">
        <f t="shared" si="2"/>
        <v>2</v>
      </c>
    </row>
    <row r="24" spans="1:25" ht="31" x14ac:dyDescent="0.3">
      <c r="A24" s="26" t="s">
        <v>41</v>
      </c>
      <c r="B24" s="26" t="s">
        <v>7</v>
      </c>
      <c r="C24" s="26" t="s">
        <v>42</v>
      </c>
      <c r="D24" s="26">
        <v>30</v>
      </c>
      <c r="E24" s="26" t="s">
        <v>43</v>
      </c>
      <c r="F24" s="26" t="s">
        <v>44</v>
      </c>
      <c r="G24" s="26" t="s">
        <v>45</v>
      </c>
      <c r="H24" s="26">
        <v>52891</v>
      </c>
      <c r="I24" s="26" t="s">
        <v>12</v>
      </c>
      <c r="J24" s="27">
        <v>31.1985215383</v>
      </c>
      <c r="K24" s="26">
        <v>5820</v>
      </c>
      <c r="L24" s="26" t="s">
        <v>6</v>
      </c>
      <c r="M24" s="26">
        <v>1620</v>
      </c>
      <c r="N24" s="27">
        <v>42.470500000000001</v>
      </c>
      <c r="O24" s="26">
        <v>11</v>
      </c>
      <c r="P24" s="26">
        <v>1</v>
      </c>
      <c r="Q24" s="27">
        <v>11.2719784617</v>
      </c>
      <c r="R24" s="28">
        <v>0.1</v>
      </c>
      <c r="S24" s="26">
        <v>2910</v>
      </c>
      <c r="T24" s="29">
        <v>32801.457323547002</v>
      </c>
      <c r="U24" s="30">
        <f t="shared" si="1"/>
        <v>-1</v>
      </c>
      <c r="V24" s="18" t="str">
        <f t="shared" si="0"/>
        <v>NO</v>
      </c>
      <c r="W24" s="18"/>
      <c r="X24" s="18"/>
      <c r="Y24" s="30">
        <f t="shared" si="2"/>
        <v>2</v>
      </c>
    </row>
    <row r="25" spans="1:25" ht="31" x14ac:dyDescent="0.3">
      <c r="A25" s="26" t="s">
        <v>46</v>
      </c>
      <c r="B25" s="26" t="s">
        <v>7</v>
      </c>
      <c r="C25" s="26" t="s">
        <v>47</v>
      </c>
      <c r="D25" s="26">
        <v>50</v>
      </c>
      <c r="E25" s="26" t="s">
        <v>46</v>
      </c>
      <c r="F25" s="26" t="s">
        <v>48</v>
      </c>
      <c r="G25" s="26" t="s">
        <v>49</v>
      </c>
      <c r="H25" s="26">
        <v>37303</v>
      </c>
      <c r="I25" s="26" t="s">
        <v>12</v>
      </c>
      <c r="J25" s="27">
        <v>2.4644270400000001E-2</v>
      </c>
      <c r="K25" s="26">
        <v>3889300</v>
      </c>
      <c r="L25" s="26" t="s">
        <v>6</v>
      </c>
      <c r="M25" s="26">
        <v>871360</v>
      </c>
      <c r="N25" s="27">
        <v>5.3766666666666602E-2</v>
      </c>
      <c r="O25" s="26">
        <v>18</v>
      </c>
      <c r="P25" s="26">
        <v>1</v>
      </c>
      <c r="Q25" s="27">
        <v>2.91223962666666E-2</v>
      </c>
      <c r="R25" s="28">
        <v>5.882352941176E-2</v>
      </c>
      <c r="S25" s="26">
        <v>1944650</v>
      </c>
      <c r="T25" s="29">
        <v>56632.867899973302</v>
      </c>
      <c r="U25" s="30">
        <f t="shared" si="1"/>
        <v>1</v>
      </c>
      <c r="V25" s="18" t="str">
        <f t="shared" si="0"/>
        <v>NO</v>
      </c>
      <c r="W25" s="18"/>
      <c r="X25" s="18"/>
      <c r="Y25" s="30">
        <f t="shared" si="2"/>
        <v>1</v>
      </c>
    </row>
    <row r="26" spans="1:25" ht="31" x14ac:dyDescent="0.3">
      <c r="A26" s="26" t="s">
        <v>46</v>
      </c>
      <c r="B26" s="26" t="s">
        <v>7</v>
      </c>
      <c r="C26" s="26" t="s">
        <v>47</v>
      </c>
      <c r="D26" s="26">
        <v>50</v>
      </c>
      <c r="E26" s="26" t="s">
        <v>46</v>
      </c>
      <c r="F26" s="26" t="s">
        <v>48</v>
      </c>
      <c r="G26" s="26" t="s">
        <v>49</v>
      </c>
      <c r="H26" s="26">
        <v>37303</v>
      </c>
      <c r="I26" s="26" t="s">
        <v>12</v>
      </c>
      <c r="J26" s="27">
        <v>2.4644270400000001E-2</v>
      </c>
      <c r="K26" s="26">
        <v>3889300</v>
      </c>
      <c r="L26" s="26" t="s">
        <v>795</v>
      </c>
      <c r="M26" s="26">
        <v>9700</v>
      </c>
      <c r="N26" s="27">
        <v>5.1499999999999997E-2</v>
      </c>
      <c r="O26" s="26">
        <v>15</v>
      </c>
      <c r="P26" s="26">
        <v>1</v>
      </c>
      <c r="Q26" s="27">
        <v>2.6855729599999999E-2</v>
      </c>
      <c r="R26" s="28">
        <v>7.1428571428569995E-2</v>
      </c>
      <c r="S26" s="26">
        <v>1944650</v>
      </c>
      <c r="T26" s="29">
        <v>52224.994566640002</v>
      </c>
      <c r="U26" s="30">
        <f t="shared" si="1"/>
        <v>1</v>
      </c>
      <c r="V26" s="18" t="str">
        <f t="shared" si="0"/>
        <v>NO</v>
      </c>
      <c r="W26" s="18"/>
      <c r="X26" s="18"/>
      <c r="Y26" s="30">
        <f t="shared" si="2"/>
        <v>1</v>
      </c>
    </row>
    <row r="27" spans="1:25" ht="31" x14ac:dyDescent="0.3">
      <c r="A27" s="26" t="s">
        <v>46</v>
      </c>
      <c r="B27" s="26" t="s">
        <v>7</v>
      </c>
      <c r="C27" s="26" t="s">
        <v>47</v>
      </c>
      <c r="D27" s="26">
        <v>50</v>
      </c>
      <c r="E27" s="26" t="s">
        <v>46</v>
      </c>
      <c r="F27" s="26" t="s">
        <v>48</v>
      </c>
      <c r="G27" s="26" t="s">
        <v>49</v>
      </c>
      <c r="H27" s="26">
        <v>37303</v>
      </c>
      <c r="I27" s="26" t="s">
        <v>12</v>
      </c>
      <c r="J27" s="27">
        <v>2.4644270400000001E-2</v>
      </c>
      <c r="K27" s="26">
        <v>3889300</v>
      </c>
      <c r="L27" s="26" t="s">
        <v>802</v>
      </c>
      <c r="M27" s="26">
        <v>1169400</v>
      </c>
      <c r="N27" s="27">
        <v>4.4197596140000003E-2</v>
      </c>
      <c r="O27" s="26">
        <v>11</v>
      </c>
      <c r="P27" s="26">
        <v>1</v>
      </c>
      <c r="Q27" s="27">
        <v>1.9553325739999999E-2</v>
      </c>
      <c r="R27" s="28">
        <v>0.1</v>
      </c>
      <c r="S27" s="26">
        <v>1944650</v>
      </c>
      <c r="T27" s="29">
        <v>38024.374900290997</v>
      </c>
      <c r="U27" s="30">
        <f t="shared" si="1"/>
        <v>-1</v>
      </c>
      <c r="V27" s="18" t="str">
        <f t="shared" si="0"/>
        <v>NO</v>
      </c>
      <c r="W27" s="18"/>
      <c r="X27" s="18"/>
      <c r="Y27" s="30">
        <f t="shared" si="2"/>
        <v>1</v>
      </c>
    </row>
    <row r="28" spans="1:25" ht="31" x14ac:dyDescent="0.3">
      <c r="A28" s="26" t="s">
        <v>46</v>
      </c>
      <c r="B28" s="26" t="s">
        <v>7</v>
      </c>
      <c r="C28" s="26" t="s">
        <v>47</v>
      </c>
      <c r="D28" s="26">
        <v>50</v>
      </c>
      <c r="E28" s="26" t="s">
        <v>46</v>
      </c>
      <c r="F28" s="26" t="s">
        <v>48</v>
      </c>
      <c r="G28" s="26" t="s">
        <v>49</v>
      </c>
      <c r="H28" s="26">
        <v>37303</v>
      </c>
      <c r="I28" s="26" t="s">
        <v>12</v>
      </c>
      <c r="J28" s="27">
        <v>2.4644270400000001E-2</v>
      </c>
      <c r="K28" s="26">
        <v>3889300</v>
      </c>
      <c r="L28" s="26" t="s">
        <v>796</v>
      </c>
      <c r="M28" s="26">
        <v>34050</v>
      </c>
      <c r="N28" s="27">
        <v>4.1020000000000001E-2</v>
      </c>
      <c r="O28" s="26">
        <v>8</v>
      </c>
      <c r="P28" s="26">
        <v>1</v>
      </c>
      <c r="Q28" s="27">
        <v>1.63757296E-2</v>
      </c>
      <c r="R28" s="28">
        <v>0.14285714285713999</v>
      </c>
      <c r="S28" s="26">
        <v>1944650</v>
      </c>
      <c r="T28" s="29">
        <v>31845.062566640001</v>
      </c>
      <c r="U28" s="30">
        <f t="shared" si="1"/>
        <v>-1</v>
      </c>
      <c r="V28" s="18" t="str">
        <f t="shared" si="0"/>
        <v>NO</v>
      </c>
      <c r="W28" s="18"/>
      <c r="X28" s="18"/>
      <c r="Y28" s="30">
        <f t="shared" si="2"/>
        <v>1</v>
      </c>
    </row>
    <row r="29" spans="1:25" ht="31" x14ac:dyDescent="0.3">
      <c r="A29" s="26" t="s">
        <v>803</v>
      </c>
      <c r="B29" s="26" t="s">
        <v>234</v>
      </c>
      <c r="C29" s="32">
        <v>5.0000000000000001E-4</v>
      </c>
      <c r="D29" s="26">
        <v>1</v>
      </c>
      <c r="E29" s="26" t="s">
        <v>803</v>
      </c>
      <c r="F29" s="26" t="s">
        <v>804</v>
      </c>
      <c r="G29" s="26" t="s">
        <v>14</v>
      </c>
      <c r="H29" s="26">
        <v>30108</v>
      </c>
      <c r="I29" s="26" t="s">
        <v>238</v>
      </c>
      <c r="J29" s="27">
        <v>3.0805338099999999E-2</v>
      </c>
      <c r="K29" s="26">
        <v>108480</v>
      </c>
      <c r="L29" s="26" t="s">
        <v>791</v>
      </c>
      <c r="M29" s="26">
        <v>583320</v>
      </c>
      <c r="N29" s="27">
        <v>6.2666700000000006E-2</v>
      </c>
      <c r="O29" s="26">
        <v>18</v>
      </c>
      <c r="P29" s="26">
        <v>3</v>
      </c>
      <c r="Q29" s="27">
        <v>3.1861361900000003E-2</v>
      </c>
      <c r="R29" s="28">
        <v>0.17647058823528999</v>
      </c>
      <c r="S29" s="26">
        <v>54240</v>
      </c>
      <c r="T29" s="29">
        <v>1728.1602694559999</v>
      </c>
      <c r="U29" s="30">
        <f t="shared" si="1"/>
        <v>1</v>
      </c>
      <c r="V29" s="18" t="str">
        <f t="shared" si="0"/>
        <v>NO</v>
      </c>
      <c r="W29" s="18"/>
      <c r="X29" s="18"/>
      <c r="Y29" s="30">
        <f t="shared" si="2"/>
        <v>1</v>
      </c>
    </row>
    <row r="30" spans="1:25" ht="31" x14ac:dyDescent="0.3">
      <c r="A30" s="26" t="s">
        <v>803</v>
      </c>
      <c r="B30" s="26" t="s">
        <v>234</v>
      </c>
      <c r="C30" s="32">
        <v>5.0000000000000001E-4</v>
      </c>
      <c r="D30" s="26">
        <v>1</v>
      </c>
      <c r="E30" s="26" t="s">
        <v>803</v>
      </c>
      <c r="F30" s="26" t="s">
        <v>804</v>
      </c>
      <c r="G30" s="26" t="s">
        <v>14</v>
      </c>
      <c r="H30" s="26">
        <v>30108</v>
      </c>
      <c r="I30" s="26" t="s">
        <v>238</v>
      </c>
      <c r="J30" s="27">
        <v>3.0805338099999999E-2</v>
      </c>
      <c r="K30" s="26">
        <v>108480</v>
      </c>
      <c r="L30" s="26" t="s">
        <v>794</v>
      </c>
      <c r="M30" s="26">
        <v>260160</v>
      </c>
      <c r="N30" s="27">
        <v>4.0487026576500003E-2</v>
      </c>
      <c r="O30" s="26">
        <v>12</v>
      </c>
      <c r="P30" s="26">
        <v>3</v>
      </c>
      <c r="Q30" s="27">
        <v>9.6816884765E-3</v>
      </c>
      <c r="R30" s="28">
        <v>0.27272727272726999</v>
      </c>
      <c r="S30" s="26">
        <v>54240</v>
      </c>
      <c r="T30" s="29">
        <v>525.13478296536005</v>
      </c>
      <c r="U30" s="30">
        <f t="shared" si="1"/>
        <v>-1</v>
      </c>
      <c r="V30" s="18" t="str">
        <f t="shared" si="0"/>
        <v>NO</v>
      </c>
      <c r="W30" s="18"/>
      <c r="X30" s="18"/>
      <c r="Y30" s="30">
        <f t="shared" si="2"/>
        <v>1</v>
      </c>
    </row>
    <row r="31" spans="1:25" ht="31" x14ac:dyDescent="0.3">
      <c r="A31" s="26" t="s">
        <v>50</v>
      </c>
      <c r="B31" s="26" t="s">
        <v>51</v>
      </c>
      <c r="C31" s="26" t="s">
        <v>52</v>
      </c>
      <c r="D31" s="26">
        <v>1</v>
      </c>
      <c r="E31" s="26" t="s">
        <v>50</v>
      </c>
      <c r="F31" s="26" t="s">
        <v>53</v>
      </c>
      <c r="G31" s="26" t="s">
        <v>54</v>
      </c>
      <c r="H31" s="26">
        <v>38479</v>
      </c>
      <c r="I31" s="26" t="s">
        <v>55</v>
      </c>
      <c r="J31" s="27">
        <v>14.597384256</v>
      </c>
      <c r="K31" s="26">
        <v>105</v>
      </c>
      <c r="L31" s="26" t="s">
        <v>6</v>
      </c>
      <c r="M31" s="26">
        <v>1109</v>
      </c>
      <c r="N31" s="27">
        <v>37.9</v>
      </c>
      <c r="O31" s="26">
        <v>7</v>
      </c>
      <c r="P31" s="26">
        <v>1</v>
      </c>
      <c r="Q31" s="27">
        <v>23.302615744000001</v>
      </c>
      <c r="R31" s="28">
        <v>0.16666666666666</v>
      </c>
      <c r="S31" s="26">
        <v>52</v>
      </c>
      <c r="T31" s="29">
        <v>1211.7360186880001</v>
      </c>
      <c r="U31" s="30">
        <f t="shared" si="1"/>
        <v>1</v>
      </c>
      <c r="V31" s="18" t="str">
        <f t="shared" si="0"/>
        <v>NO</v>
      </c>
      <c r="W31" s="18"/>
      <c r="X31" s="18"/>
      <c r="Y31" s="30">
        <f t="shared" si="2"/>
        <v>1</v>
      </c>
    </row>
    <row r="32" spans="1:25" ht="31" x14ac:dyDescent="0.3">
      <c r="A32" s="26" t="s">
        <v>805</v>
      </c>
      <c r="B32" s="26" t="s">
        <v>57</v>
      </c>
      <c r="C32" s="26" t="s">
        <v>806</v>
      </c>
      <c r="D32" s="26">
        <v>1</v>
      </c>
      <c r="E32" s="26" t="s">
        <v>805</v>
      </c>
      <c r="F32" s="26" t="s">
        <v>60</v>
      </c>
      <c r="G32" s="26" t="s">
        <v>61</v>
      </c>
      <c r="H32" s="26">
        <v>28658</v>
      </c>
      <c r="I32" s="26" t="s">
        <v>62</v>
      </c>
      <c r="J32" s="27">
        <v>4.0545449099999999E-2</v>
      </c>
      <c r="K32" s="26">
        <v>1093800</v>
      </c>
      <c r="L32" s="26" t="s">
        <v>801</v>
      </c>
      <c r="M32" s="26">
        <v>6000</v>
      </c>
      <c r="N32" s="27">
        <v>0.1</v>
      </c>
      <c r="O32" s="26">
        <v>7</v>
      </c>
      <c r="P32" s="26">
        <v>1</v>
      </c>
      <c r="Q32" s="27">
        <v>5.94545509E-2</v>
      </c>
      <c r="R32" s="28">
        <v>0.16666666666666</v>
      </c>
      <c r="S32" s="26">
        <v>546900</v>
      </c>
      <c r="T32" s="29">
        <v>32515.69388721</v>
      </c>
      <c r="U32" s="30">
        <f t="shared" si="1"/>
        <v>1</v>
      </c>
      <c r="V32" s="18" t="str">
        <f t="shared" si="0"/>
        <v>NO</v>
      </c>
      <c r="W32" s="18"/>
      <c r="X32" s="18"/>
      <c r="Y32" s="30">
        <f t="shared" si="2"/>
        <v>1</v>
      </c>
    </row>
    <row r="33" spans="1:25" ht="31" x14ac:dyDescent="0.3">
      <c r="A33" s="26" t="s">
        <v>805</v>
      </c>
      <c r="B33" s="26" t="s">
        <v>57</v>
      </c>
      <c r="C33" s="26" t="s">
        <v>806</v>
      </c>
      <c r="D33" s="26">
        <v>1</v>
      </c>
      <c r="E33" s="26" t="s">
        <v>805</v>
      </c>
      <c r="F33" s="26" t="s">
        <v>60</v>
      </c>
      <c r="G33" s="26" t="s">
        <v>61</v>
      </c>
      <c r="H33" s="26">
        <v>28658</v>
      </c>
      <c r="I33" s="26" t="s">
        <v>62</v>
      </c>
      <c r="J33" s="27">
        <v>4.0545449099999999E-2</v>
      </c>
      <c r="K33" s="26">
        <v>1093800</v>
      </c>
      <c r="L33" s="26" t="s">
        <v>802</v>
      </c>
      <c r="M33" s="26">
        <v>423200</v>
      </c>
      <c r="N33" s="27">
        <v>6.8837755988050003E-2</v>
      </c>
      <c r="O33" s="26">
        <v>5</v>
      </c>
      <c r="P33" s="26">
        <v>1</v>
      </c>
      <c r="Q33" s="27">
        <v>2.8292306888050001E-2</v>
      </c>
      <c r="R33" s="28">
        <v>0.25</v>
      </c>
      <c r="S33" s="26">
        <v>546900</v>
      </c>
      <c r="T33" s="29">
        <v>15473.062637074499</v>
      </c>
      <c r="U33" s="30">
        <f t="shared" si="1"/>
        <v>-1</v>
      </c>
      <c r="V33" s="18" t="str">
        <f t="shared" si="0"/>
        <v>NO</v>
      </c>
      <c r="W33" s="18"/>
      <c r="X33" s="18"/>
      <c r="Y33" s="30">
        <f t="shared" si="2"/>
        <v>1</v>
      </c>
    </row>
    <row r="34" spans="1:25" ht="31" x14ac:dyDescent="0.3">
      <c r="A34" s="26" t="s">
        <v>56</v>
      </c>
      <c r="B34" s="26" t="s">
        <v>57</v>
      </c>
      <c r="C34" s="26" t="s">
        <v>58</v>
      </c>
      <c r="D34" s="26">
        <v>1</v>
      </c>
      <c r="E34" s="26" t="s">
        <v>59</v>
      </c>
      <c r="F34" s="26" t="s">
        <v>60</v>
      </c>
      <c r="G34" s="26" t="s">
        <v>61</v>
      </c>
      <c r="H34" s="26">
        <v>26393</v>
      </c>
      <c r="I34" s="26" t="s">
        <v>62</v>
      </c>
      <c r="J34" s="27">
        <v>6.7234887199999996E-2</v>
      </c>
      <c r="K34" s="26">
        <v>2493800</v>
      </c>
      <c r="L34" s="26" t="s">
        <v>6</v>
      </c>
      <c r="M34" s="26">
        <v>52300</v>
      </c>
      <c r="N34" s="27">
        <v>0.18049999999999999</v>
      </c>
      <c r="O34" s="26">
        <v>5</v>
      </c>
      <c r="P34" s="26">
        <v>1</v>
      </c>
      <c r="Q34" s="27">
        <v>0.1132651128</v>
      </c>
      <c r="R34" s="28">
        <v>0.25</v>
      </c>
      <c r="S34" s="26">
        <v>1246900</v>
      </c>
      <c r="T34" s="29">
        <v>141230.26915032</v>
      </c>
      <c r="U34" s="30">
        <f t="shared" si="1"/>
        <v>1</v>
      </c>
      <c r="V34" s="18" t="str">
        <f t="shared" si="0"/>
        <v>NO</v>
      </c>
      <c r="W34" s="18"/>
      <c r="X34" s="18"/>
      <c r="Y34" s="30">
        <f t="shared" si="2"/>
        <v>1</v>
      </c>
    </row>
    <row r="35" spans="1:25" ht="31" x14ac:dyDescent="0.3">
      <c r="A35" s="26" t="s">
        <v>63</v>
      </c>
      <c r="B35" s="26" t="s">
        <v>64</v>
      </c>
      <c r="C35" s="26" t="s">
        <v>65</v>
      </c>
      <c r="D35" s="26">
        <v>60</v>
      </c>
      <c r="E35" s="26" t="s">
        <v>63</v>
      </c>
      <c r="F35" s="26" t="s">
        <v>66</v>
      </c>
      <c r="G35" s="26" t="s">
        <v>67</v>
      </c>
      <c r="H35" s="26">
        <v>39835</v>
      </c>
      <c r="I35" s="26" t="s">
        <v>68</v>
      </c>
      <c r="J35" s="27">
        <v>0.2291440116</v>
      </c>
      <c r="K35" s="26">
        <v>1017000</v>
      </c>
      <c r="L35" s="26" t="s">
        <v>6</v>
      </c>
      <c r="M35" s="26">
        <v>3395640</v>
      </c>
      <c r="N35" s="27">
        <v>0.38</v>
      </c>
      <c r="O35" s="26">
        <v>21</v>
      </c>
      <c r="P35" s="26">
        <v>5</v>
      </c>
      <c r="Q35" s="27">
        <v>0.1508559884</v>
      </c>
      <c r="R35" s="28">
        <v>0.25</v>
      </c>
      <c r="S35" s="26">
        <v>508500</v>
      </c>
      <c r="T35" s="29">
        <v>76710.270101400005</v>
      </c>
      <c r="U35" s="30">
        <f t="shared" si="1"/>
        <v>-1</v>
      </c>
      <c r="V35" s="18" t="str">
        <f t="shared" si="0"/>
        <v>NO</v>
      </c>
      <c r="W35" s="18"/>
      <c r="X35" s="18"/>
      <c r="Y35" s="30">
        <f t="shared" si="2"/>
        <v>2</v>
      </c>
    </row>
    <row r="36" spans="1:25" ht="31" x14ac:dyDescent="0.3">
      <c r="A36" s="26" t="s">
        <v>63</v>
      </c>
      <c r="B36" s="26" t="s">
        <v>64</v>
      </c>
      <c r="C36" s="26" t="s">
        <v>65</v>
      </c>
      <c r="D36" s="26">
        <v>60</v>
      </c>
      <c r="E36" s="26" t="s">
        <v>63</v>
      </c>
      <c r="F36" s="26" t="s">
        <v>66</v>
      </c>
      <c r="G36" s="26" t="s">
        <v>67</v>
      </c>
      <c r="H36" s="26">
        <v>39835</v>
      </c>
      <c r="I36" s="26" t="s">
        <v>68</v>
      </c>
      <c r="J36" s="27">
        <v>0.2291440116</v>
      </c>
      <c r="K36" s="26">
        <v>1017000</v>
      </c>
      <c r="L36" s="26" t="s">
        <v>794</v>
      </c>
      <c r="M36" s="26">
        <v>1135920</v>
      </c>
      <c r="N36" s="27">
        <v>0.325775967417337</v>
      </c>
      <c r="O36" s="26">
        <v>18</v>
      </c>
      <c r="P36" s="26">
        <v>5</v>
      </c>
      <c r="Q36" s="27">
        <v>9.6631955817337495E-2</v>
      </c>
      <c r="R36" s="28">
        <v>0.29411764705881999</v>
      </c>
      <c r="S36" s="26">
        <v>508500</v>
      </c>
      <c r="T36" s="29">
        <v>49137.349533116103</v>
      </c>
      <c r="U36" s="30">
        <f t="shared" si="1"/>
        <v>-1</v>
      </c>
      <c r="V36" s="18" t="str">
        <f t="shared" si="0"/>
        <v>NO</v>
      </c>
      <c r="W36" s="18"/>
      <c r="X36" s="18"/>
      <c r="Y36" s="30">
        <f t="shared" si="2"/>
        <v>2</v>
      </c>
    </row>
    <row r="37" spans="1:25" ht="31" x14ac:dyDescent="0.3">
      <c r="A37" s="26" t="s">
        <v>69</v>
      </c>
      <c r="B37" s="26" t="s">
        <v>7</v>
      </c>
      <c r="C37" s="26" t="s">
        <v>74</v>
      </c>
      <c r="D37" s="26">
        <v>30</v>
      </c>
      <c r="E37" s="26" t="s">
        <v>69</v>
      </c>
      <c r="F37" s="26" t="s">
        <v>75</v>
      </c>
      <c r="G37" s="26" t="s">
        <v>71</v>
      </c>
      <c r="H37" s="26">
        <v>33558</v>
      </c>
      <c r="I37" s="26" t="s">
        <v>12</v>
      </c>
      <c r="J37" s="27">
        <v>7.9591125600000007E-2</v>
      </c>
      <c r="K37" s="26">
        <v>767220</v>
      </c>
      <c r="L37" s="26" t="s">
        <v>6</v>
      </c>
      <c r="M37" s="26">
        <v>31648</v>
      </c>
      <c r="N37" s="27">
        <v>0.2029165</v>
      </c>
      <c r="O37" s="26">
        <v>21</v>
      </c>
      <c r="P37" s="26">
        <v>6</v>
      </c>
      <c r="Q37" s="27">
        <v>0.12332537440000001</v>
      </c>
      <c r="R37" s="28">
        <v>0.3</v>
      </c>
      <c r="S37" s="26">
        <v>383610</v>
      </c>
      <c r="T37" s="29">
        <v>47308.846873584</v>
      </c>
      <c r="U37" s="30">
        <f t="shared" si="1"/>
        <v>1</v>
      </c>
      <c r="V37" s="18" t="str">
        <f t="shared" si="0"/>
        <v>NO</v>
      </c>
      <c r="W37" s="18"/>
      <c r="X37" s="18"/>
      <c r="Y37" s="30">
        <f t="shared" si="2"/>
        <v>1</v>
      </c>
    </row>
    <row r="38" spans="1:25" ht="31" x14ac:dyDescent="0.3">
      <c r="A38" s="26" t="s">
        <v>69</v>
      </c>
      <c r="B38" s="26" t="s">
        <v>7</v>
      </c>
      <c r="C38" s="26" t="s">
        <v>47</v>
      </c>
      <c r="D38" s="26">
        <v>30</v>
      </c>
      <c r="E38" s="26" t="s">
        <v>69</v>
      </c>
      <c r="F38" s="26" t="s">
        <v>70</v>
      </c>
      <c r="G38" s="26" t="s">
        <v>71</v>
      </c>
      <c r="H38" s="26">
        <v>29549</v>
      </c>
      <c r="I38" s="26" t="s">
        <v>12</v>
      </c>
      <c r="J38" s="27">
        <v>4.19259373E-2</v>
      </c>
      <c r="K38" s="26">
        <v>945210</v>
      </c>
      <c r="L38" s="26" t="s">
        <v>807</v>
      </c>
      <c r="M38" s="26">
        <v>249990</v>
      </c>
      <c r="N38" s="27">
        <v>0.13333300000000001</v>
      </c>
      <c r="O38" s="26">
        <v>23</v>
      </c>
      <c r="P38" s="26">
        <v>5</v>
      </c>
      <c r="Q38" s="27">
        <v>9.14070627E-2</v>
      </c>
      <c r="R38" s="28">
        <v>0.22727272727271999</v>
      </c>
      <c r="S38" s="26">
        <v>472605</v>
      </c>
      <c r="T38" s="29">
        <v>43199.434867333497</v>
      </c>
      <c r="U38" s="30">
        <f t="shared" si="1"/>
        <v>1</v>
      </c>
      <c r="V38" s="18" t="str">
        <f t="shared" si="0"/>
        <v>NO</v>
      </c>
      <c r="W38" s="18"/>
      <c r="X38" s="18"/>
      <c r="Y38" s="30">
        <f t="shared" si="2"/>
        <v>1</v>
      </c>
    </row>
    <row r="39" spans="1:25" ht="31" x14ac:dyDescent="0.3">
      <c r="A39" s="26" t="s">
        <v>69</v>
      </c>
      <c r="B39" s="26" t="s">
        <v>7</v>
      </c>
      <c r="C39" s="26" t="s">
        <v>72</v>
      </c>
      <c r="D39" s="26">
        <v>30</v>
      </c>
      <c r="E39" s="26" t="s">
        <v>69</v>
      </c>
      <c r="F39" s="26" t="s">
        <v>73</v>
      </c>
      <c r="G39" s="26" t="s">
        <v>71</v>
      </c>
      <c r="H39" s="26">
        <v>31712</v>
      </c>
      <c r="I39" s="26" t="s">
        <v>12</v>
      </c>
      <c r="J39" s="27">
        <v>7.0046992799999999E-2</v>
      </c>
      <c r="K39" s="26">
        <v>630330</v>
      </c>
      <c r="L39" s="26" t="s">
        <v>807</v>
      </c>
      <c r="M39" s="26">
        <v>126210</v>
      </c>
      <c r="N39" s="27">
        <v>0.20033300000000001</v>
      </c>
      <c r="O39" s="26">
        <v>22</v>
      </c>
      <c r="P39" s="26">
        <v>5</v>
      </c>
      <c r="Q39" s="27">
        <v>0.1302860072</v>
      </c>
      <c r="R39" s="28">
        <v>0.23809523809523001</v>
      </c>
      <c r="S39" s="26">
        <v>315165</v>
      </c>
      <c r="T39" s="29">
        <v>41061.589459187999</v>
      </c>
      <c r="U39" s="30">
        <f t="shared" si="1"/>
        <v>1</v>
      </c>
      <c r="V39" s="18" t="str">
        <f t="shared" si="0"/>
        <v>NO</v>
      </c>
      <c r="W39" s="18"/>
      <c r="X39" s="18"/>
      <c r="Y39" s="30">
        <f t="shared" si="2"/>
        <v>1</v>
      </c>
    </row>
    <row r="40" spans="1:25" ht="31" x14ac:dyDescent="0.3">
      <c r="A40" s="26" t="s">
        <v>69</v>
      </c>
      <c r="B40" s="26" t="s">
        <v>7</v>
      </c>
      <c r="C40" s="26" t="s">
        <v>47</v>
      </c>
      <c r="D40" s="26">
        <v>30</v>
      </c>
      <c r="E40" s="26" t="s">
        <v>69</v>
      </c>
      <c r="F40" s="26" t="s">
        <v>70</v>
      </c>
      <c r="G40" s="26" t="s">
        <v>71</v>
      </c>
      <c r="H40" s="26">
        <v>29549</v>
      </c>
      <c r="I40" s="26" t="s">
        <v>12</v>
      </c>
      <c r="J40" s="27">
        <v>4.19259373E-2</v>
      </c>
      <c r="K40" s="26">
        <v>945210</v>
      </c>
      <c r="L40" s="26" t="s">
        <v>6</v>
      </c>
      <c r="M40" s="26">
        <v>113288</v>
      </c>
      <c r="N40" s="27">
        <v>0.11958299999999999</v>
      </c>
      <c r="O40" s="26">
        <v>22</v>
      </c>
      <c r="P40" s="26">
        <v>5</v>
      </c>
      <c r="Q40" s="27">
        <v>7.7657062700000001E-2</v>
      </c>
      <c r="R40" s="28">
        <v>0.23809523809523001</v>
      </c>
      <c r="S40" s="26">
        <v>472605</v>
      </c>
      <c r="T40" s="29">
        <v>36701.116117333499</v>
      </c>
      <c r="U40" s="30">
        <f t="shared" si="1"/>
        <v>1</v>
      </c>
      <c r="V40" s="18" t="str">
        <f t="shared" si="0"/>
        <v>NO</v>
      </c>
      <c r="W40" s="18"/>
      <c r="X40" s="18"/>
      <c r="Y40" s="30">
        <f t="shared" si="2"/>
        <v>1</v>
      </c>
    </row>
    <row r="41" spans="1:25" ht="31" x14ac:dyDescent="0.3">
      <c r="A41" s="26" t="s">
        <v>69</v>
      </c>
      <c r="B41" s="26" t="s">
        <v>7</v>
      </c>
      <c r="C41" s="26" t="s">
        <v>72</v>
      </c>
      <c r="D41" s="26">
        <v>30</v>
      </c>
      <c r="E41" s="26" t="s">
        <v>69</v>
      </c>
      <c r="F41" s="26" t="s">
        <v>73</v>
      </c>
      <c r="G41" s="26" t="s">
        <v>71</v>
      </c>
      <c r="H41" s="26">
        <v>31712</v>
      </c>
      <c r="I41" s="26" t="s">
        <v>12</v>
      </c>
      <c r="J41" s="27">
        <v>7.0046992799999999E-2</v>
      </c>
      <c r="K41" s="26">
        <v>630330</v>
      </c>
      <c r="L41" s="26" t="s">
        <v>6</v>
      </c>
      <c r="M41" s="26">
        <v>94320</v>
      </c>
      <c r="N41" s="27">
        <v>0.16225000000000001</v>
      </c>
      <c r="O41" s="26">
        <v>20</v>
      </c>
      <c r="P41" s="26">
        <v>5</v>
      </c>
      <c r="Q41" s="27">
        <v>9.2203007200000006E-2</v>
      </c>
      <c r="R41" s="28">
        <v>0.26315789473683998</v>
      </c>
      <c r="S41" s="26">
        <v>315165</v>
      </c>
      <c r="T41" s="29">
        <v>29059.160764188</v>
      </c>
      <c r="U41" s="30">
        <f t="shared" si="1"/>
        <v>1</v>
      </c>
      <c r="V41" s="18" t="str">
        <f t="shared" si="0"/>
        <v>NO</v>
      </c>
      <c r="W41" s="18"/>
      <c r="X41" s="18"/>
      <c r="Y41" s="30">
        <f t="shared" si="2"/>
        <v>1</v>
      </c>
    </row>
    <row r="42" spans="1:25" ht="31" x14ac:dyDescent="0.3">
      <c r="A42" s="26" t="s">
        <v>808</v>
      </c>
      <c r="B42" s="26" t="s">
        <v>7</v>
      </c>
      <c r="C42" s="26" t="s">
        <v>809</v>
      </c>
      <c r="D42" s="26">
        <v>30</v>
      </c>
      <c r="E42" s="26" t="s">
        <v>808</v>
      </c>
      <c r="F42" s="26" t="s">
        <v>810</v>
      </c>
      <c r="G42" s="26" t="s">
        <v>303</v>
      </c>
      <c r="H42" s="26">
        <v>44512</v>
      </c>
      <c r="I42" s="26" t="s">
        <v>12</v>
      </c>
      <c r="J42" s="27">
        <v>7.7205079600000004E-2</v>
      </c>
      <c r="K42" s="26">
        <v>1303770</v>
      </c>
      <c r="L42" s="26" t="s">
        <v>801</v>
      </c>
      <c r="M42" s="26">
        <v>77850</v>
      </c>
      <c r="N42" s="27">
        <v>0.16366656666666601</v>
      </c>
      <c r="O42" s="26">
        <v>12</v>
      </c>
      <c r="P42" s="26">
        <v>3</v>
      </c>
      <c r="Q42" s="27">
        <v>8.6461487066666606E-2</v>
      </c>
      <c r="R42" s="28">
        <v>0.27272727272726999</v>
      </c>
      <c r="S42" s="26">
        <v>651885</v>
      </c>
      <c r="T42" s="29">
        <v>56362.946496454002</v>
      </c>
      <c r="U42" s="30">
        <f t="shared" si="1"/>
        <v>1</v>
      </c>
      <c r="V42" s="18" t="str">
        <f t="shared" si="0"/>
        <v>NO</v>
      </c>
      <c r="W42" s="18"/>
      <c r="X42" s="18"/>
      <c r="Y42" s="30">
        <f t="shared" si="2"/>
        <v>2</v>
      </c>
    </row>
    <row r="43" spans="1:25" ht="31" x14ac:dyDescent="0.3">
      <c r="A43" s="26" t="s">
        <v>78</v>
      </c>
      <c r="B43" s="26" t="s">
        <v>7</v>
      </c>
      <c r="C43" s="26" t="s">
        <v>79</v>
      </c>
      <c r="D43" s="26">
        <v>250</v>
      </c>
      <c r="E43" s="26" t="s">
        <v>78</v>
      </c>
      <c r="F43" s="26" t="s">
        <v>80</v>
      </c>
      <c r="G43" s="26" t="s">
        <v>81</v>
      </c>
      <c r="H43" s="26">
        <v>36434</v>
      </c>
      <c r="I43" s="26" t="s">
        <v>12</v>
      </c>
      <c r="J43" s="27">
        <v>2.3536812148999999</v>
      </c>
      <c r="K43" s="26">
        <v>12000</v>
      </c>
      <c r="L43" s="26" t="s">
        <v>6</v>
      </c>
      <c r="M43" s="26">
        <v>1250</v>
      </c>
      <c r="N43" s="27">
        <v>3.3921999999999999</v>
      </c>
      <c r="O43" s="26">
        <v>16</v>
      </c>
      <c r="P43" s="26">
        <v>4</v>
      </c>
      <c r="Q43" s="27">
        <v>1.0385187851</v>
      </c>
      <c r="R43" s="28">
        <v>0.26666666666666</v>
      </c>
      <c r="S43" s="26">
        <v>6000</v>
      </c>
      <c r="T43" s="29">
        <v>6231.1127106000004</v>
      </c>
      <c r="U43" s="30">
        <f t="shared" si="1"/>
        <v>-1</v>
      </c>
      <c r="V43" s="18" t="str">
        <f t="shared" si="0"/>
        <v>NO</v>
      </c>
      <c r="W43" s="18"/>
      <c r="X43" s="18"/>
      <c r="Y43" s="30">
        <f t="shared" si="2"/>
        <v>1</v>
      </c>
    </row>
    <row r="44" spans="1:25" ht="31" x14ac:dyDescent="0.3">
      <c r="A44" s="26" t="s">
        <v>811</v>
      </c>
      <c r="B44" s="26" t="s">
        <v>7</v>
      </c>
      <c r="C44" s="26" t="s">
        <v>112</v>
      </c>
      <c r="D44" s="26">
        <v>30</v>
      </c>
      <c r="E44" s="26" t="s">
        <v>811</v>
      </c>
      <c r="F44" s="26" t="s">
        <v>812</v>
      </c>
      <c r="G44" s="26" t="s">
        <v>303</v>
      </c>
      <c r="H44" s="26">
        <v>44231</v>
      </c>
      <c r="I44" s="26" t="s">
        <v>12</v>
      </c>
      <c r="J44" s="27">
        <v>4.1755508300000001E-2</v>
      </c>
      <c r="K44" s="26">
        <v>61620</v>
      </c>
      <c r="L44" s="26" t="s">
        <v>802</v>
      </c>
      <c r="M44" s="26">
        <v>68010</v>
      </c>
      <c r="N44" s="27">
        <v>8.4343709135836498E-2</v>
      </c>
      <c r="O44" s="26">
        <v>7</v>
      </c>
      <c r="P44" s="26">
        <v>1</v>
      </c>
      <c r="Q44" s="27">
        <v>4.2588200835836497E-2</v>
      </c>
      <c r="R44" s="28">
        <v>0.16666666666666</v>
      </c>
      <c r="S44" s="26">
        <v>30810</v>
      </c>
      <c r="T44" s="29">
        <v>1312.14246775212</v>
      </c>
      <c r="U44" s="30">
        <f t="shared" si="1"/>
        <v>1</v>
      </c>
      <c r="V44" s="18" t="str">
        <f t="shared" si="0"/>
        <v>NO</v>
      </c>
      <c r="W44" s="18"/>
      <c r="X44" s="18"/>
      <c r="Y44" s="30">
        <f t="shared" si="2"/>
        <v>2</v>
      </c>
    </row>
    <row r="45" spans="1:25" ht="31" x14ac:dyDescent="0.3">
      <c r="A45" s="26" t="s">
        <v>82</v>
      </c>
      <c r="B45" s="26" t="s">
        <v>7</v>
      </c>
      <c r="C45" s="26" t="s">
        <v>88</v>
      </c>
      <c r="D45" s="26">
        <v>50</v>
      </c>
      <c r="E45" s="26" t="s">
        <v>82</v>
      </c>
      <c r="F45" s="26" t="s">
        <v>89</v>
      </c>
      <c r="G45" s="26" t="s">
        <v>86</v>
      </c>
      <c r="H45" s="26">
        <v>21959</v>
      </c>
      <c r="I45" s="26" t="s">
        <v>12</v>
      </c>
      <c r="J45" s="27">
        <v>0.34941689669999998</v>
      </c>
      <c r="K45" s="26">
        <v>26900</v>
      </c>
      <c r="L45" s="26" t="s">
        <v>790</v>
      </c>
      <c r="M45" s="26">
        <v>9350</v>
      </c>
      <c r="N45" s="27">
        <v>1.0109999999999999</v>
      </c>
      <c r="O45" s="26">
        <v>22</v>
      </c>
      <c r="P45" s="26">
        <v>6</v>
      </c>
      <c r="Q45" s="27">
        <v>0.66158310330000003</v>
      </c>
      <c r="R45" s="28">
        <v>0.28571428571427998</v>
      </c>
      <c r="S45" s="26">
        <v>13450</v>
      </c>
      <c r="T45" s="29">
        <v>8898.2927393850005</v>
      </c>
      <c r="U45" s="30">
        <f t="shared" si="1"/>
        <v>1</v>
      </c>
      <c r="V45" s="18" t="str">
        <f t="shared" si="0"/>
        <v>NO</v>
      </c>
      <c r="W45" s="18"/>
      <c r="X45" s="18"/>
      <c r="Y45" s="30">
        <f t="shared" si="2"/>
        <v>1</v>
      </c>
    </row>
    <row r="46" spans="1:25" ht="31" x14ac:dyDescent="0.3">
      <c r="A46" s="26" t="s">
        <v>82</v>
      </c>
      <c r="B46" s="26" t="s">
        <v>83</v>
      </c>
      <c r="C46" s="26" t="s">
        <v>84</v>
      </c>
      <c r="D46" s="26">
        <v>3</v>
      </c>
      <c r="E46" s="26" t="s">
        <v>82</v>
      </c>
      <c r="F46" s="26" t="s">
        <v>85</v>
      </c>
      <c r="G46" s="26" t="s">
        <v>86</v>
      </c>
      <c r="H46" s="26">
        <v>32324</v>
      </c>
      <c r="I46" s="26" t="s">
        <v>87</v>
      </c>
      <c r="J46" s="27">
        <v>6.1303900956000001</v>
      </c>
      <c r="K46" s="26">
        <v>1581</v>
      </c>
      <c r="L46" s="26" t="s">
        <v>6</v>
      </c>
      <c r="M46" s="26">
        <v>3387</v>
      </c>
      <c r="N46" s="27">
        <v>14.7567</v>
      </c>
      <c r="O46" s="26">
        <v>8</v>
      </c>
      <c r="P46" s="26">
        <v>1</v>
      </c>
      <c r="Q46" s="27">
        <v>8.6263099043999993</v>
      </c>
      <c r="R46" s="28">
        <v>0.14285714285713999</v>
      </c>
      <c r="S46" s="26">
        <v>790</v>
      </c>
      <c r="T46" s="29">
        <v>6814.7848244759998</v>
      </c>
      <c r="U46" s="30">
        <f t="shared" si="1"/>
        <v>1</v>
      </c>
      <c r="V46" s="18" t="str">
        <f t="shared" si="0"/>
        <v>NO</v>
      </c>
      <c r="W46" s="18"/>
      <c r="X46" s="18"/>
      <c r="Y46" s="30">
        <f t="shared" si="2"/>
        <v>1</v>
      </c>
    </row>
    <row r="47" spans="1:25" ht="31" x14ac:dyDescent="0.3">
      <c r="A47" s="26" t="s">
        <v>82</v>
      </c>
      <c r="B47" s="26" t="s">
        <v>7</v>
      </c>
      <c r="C47" s="26" t="s">
        <v>88</v>
      </c>
      <c r="D47" s="26">
        <v>50</v>
      </c>
      <c r="E47" s="26" t="s">
        <v>82</v>
      </c>
      <c r="F47" s="26" t="s">
        <v>89</v>
      </c>
      <c r="G47" s="26" t="s">
        <v>86</v>
      </c>
      <c r="H47" s="26">
        <v>21959</v>
      </c>
      <c r="I47" s="26" t="s">
        <v>12</v>
      </c>
      <c r="J47" s="27">
        <v>0.34941689669999998</v>
      </c>
      <c r="K47" s="26">
        <v>26900</v>
      </c>
      <c r="L47" s="26" t="s">
        <v>793</v>
      </c>
      <c r="M47" s="26">
        <v>75100</v>
      </c>
      <c r="N47" s="27">
        <v>0.65480000000000005</v>
      </c>
      <c r="O47" s="26">
        <v>21</v>
      </c>
      <c r="P47" s="26">
        <v>6</v>
      </c>
      <c r="Q47" s="27">
        <v>0.30538310330000001</v>
      </c>
      <c r="R47" s="28">
        <v>0.3</v>
      </c>
      <c r="S47" s="26">
        <v>13450</v>
      </c>
      <c r="T47" s="29">
        <v>4107.4027393850001</v>
      </c>
      <c r="U47" s="30">
        <f t="shared" si="1"/>
        <v>-1</v>
      </c>
      <c r="V47" s="18" t="str">
        <f t="shared" si="0"/>
        <v>NO</v>
      </c>
      <c r="W47" s="18"/>
      <c r="X47" s="18"/>
      <c r="Y47" s="30">
        <f t="shared" si="2"/>
        <v>1</v>
      </c>
    </row>
    <row r="48" spans="1:25" ht="31" x14ac:dyDescent="0.3">
      <c r="A48" s="26" t="s">
        <v>90</v>
      </c>
      <c r="B48" s="26" t="s">
        <v>96</v>
      </c>
      <c r="C48" s="26" t="s">
        <v>92</v>
      </c>
      <c r="D48" s="26">
        <v>1</v>
      </c>
      <c r="E48" s="26" t="s">
        <v>97</v>
      </c>
      <c r="F48" s="26" t="s">
        <v>98</v>
      </c>
      <c r="G48" s="26" t="s">
        <v>94</v>
      </c>
      <c r="H48" s="26">
        <v>39450</v>
      </c>
      <c r="I48" s="26" t="s">
        <v>99</v>
      </c>
      <c r="J48" s="27">
        <v>4.2744004336000003</v>
      </c>
      <c r="K48" s="26">
        <v>25884</v>
      </c>
      <c r="L48" s="26" t="s">
        <v>6</v>
      </c>
      <c r="M48" s="26">
        <v>62606</v>
      </c>
      <c r="N48" s="27">
        <v>9.3469999999999995</v>
      </c>
      <c r="O48" s="26">
        <v>26</v>
      </c>
      <c r="P48" s="26">
        <v>3</v>
      </c>
      <c r="Q48" s="27">
        <v>5.0725995664000001</v>
      </c>
      <c r="R48" s="28">
        <v>0.12</v>
      </c>
      <c r="S48" s="26">
        <v>12942</v>
      </c>
      <c r="T48" s="29">
        <v>65649.583588348803</v>
      </c>
      <c r="U48" s="30">
        <f t="shared" si="1"/>
        <v>1</v>
      </c>
      <c r="V48" s="18" t="str">
        <f t="shared" si="0"/>
        <v>NO</v>
      </c>
      <c r="W48" s="18"/>
      <c r="X48" s="18"/>
      <c r="Y48" s="30">
        <f t="shared" si="2"/>
        <v>1</v>
      </c>
    </row>
    <row r="49" spans="1:25" ht="31" x14ac:dyDescent="0.3">
      <c r="A49" s="26" t="s">
        <v>90</v>
      </c>
      <c r="B49" s="26" t="s">
        <v>96</v>
      </c>
      <c r="C49" s="26" t="s">
        <v>92</v>
      </c>
      <c r="D49" s="26">
        <v>1</v>
      </c>
      <c r="E49" s="26" t="s">
        <v>97</v>
      </c>
      <c r="F49" s="26" t="s">
        <v>98</v>
      </c>
      <c r="G49" s="26" t="s">
        <v>94</v>
      </c>
      <c r="H49" s="26">
        <v>39450</v>
      </c>
      <c r="I49" s="26" t="s">
        <v>99</v>
      </c>
      <c r="J49" s="27">
        <v>4.2744004336000003</v>
      </c>
      <c r="K49" s="26">
        <v>25884</v>
      </c>
      <c r="L49" s="26" t="s">
        <v>795</v>
      </c>
      <c r="M49" s="26">
        <v>3955</v>
      </c>
      <c r="N49" s="27">
        <v>7.0519999999999996</v>
      </c>
      <c r="O49" s="26">
        <v>25</v>
      </c>
      <c r="P49" s="26">
        <v>3</v>
      </c>
      <c r="Q49" s="27">
        <v>2.7775995664000002</v>
      </c>
      <c r="R49" s="28">
        <v>0.125</v>
      </c>
      <c r="S49" s="26">
        <v>12942</v>
      </c>
      <c r="T49" s="29">
        <v>35947.693588348797</v>
      </c>
      <c r="U49" s="30">
        <f t="shared" si="1"/>
        <v>-1</v>
      </c>
      <c r="V49" s="18" t="str">
        <f t="shared" si="0"/>
        <v>NO</v>
      </c>
      <c r="W49" s="18"/>
      <c r="X49" s="18"/>
      <c r="Y49" s="30">
        <f t="shared" si="2"/>
        <v>1</v>
      </c>
    </row>
    <row r="50" spans="1:25" ht="31" x14ac:dyDescent="0.3">
      <c r="A50" s="26" t="s">
        <v>90</v>
      </c>
      <c r="B50" s="26" t="s">
        <v>96</v>
      </c>
      <c r="C50" s="26" t="s">
        <v>92</v>
      </c>
      <c r="D50" s="26">
        <v>1</v>
      </c>
      <c r="E50" s="26" t="s">
        <v>97</v>
      </c>
      <c r="F50" s="26" t="s">
        <v>98</v>
      </c>
      <c r="G50" s="26" t="s">
        <v>94</v>
      </c>
      <c r="H50" s="26">
        <v>39450</v>
      </c>
      <c r="I50" s="26" t="s">
        <v>99</v>
      </c>
      <c r="J50" s="27">
        <v>4.2744004336000003</v>
      </c>
      <c r="K50" s="26">
        <v>25884</v>
      </c>
      <c r="L50" s="26" t="s">
        <v>794</v>
      </c>
      <c r="M50" s="26">
        <v>132955</v>
      </c>
      <c r="N50" s="27">
        <v>6.6387155863581002</v>
      </c>
      <c r="O50" s="26">
        <v>23</v>
      </c>
      <c r="P50" s="26">
        <v>3</v>
      </c>
      <c r="Q50" s="27">
        <v>2.3643151527580999</v>
      </c>
      <c r="R50" s="28">
        <v>0.13636363636363</v>
      </c>
      <c r="S50" s="26">
        <v>12942</v>
      </c>
      <c r="T50" s="29">
        <v>30598.966706995299</v>
      </c>
      <c r="U50" s="30">
        <f t="shared" si="1"/>
        <v>-1</v>
      </c>
      <c r="V50" s="18" t="str">
        <f t="shared" si="0"/>
        <v>NO</v>
      </c>
      <c r="W50" s="18"/>
      <c r="X50" s="18"/>
      <c r="Y50" s="30">
        <f t="shared" si="2"/>
        <v>1</v>
      </c>
    </row>
    <row r="51" spans="1:25" ht="31" x14ac:dyDescent="0.3">
      <c r="A51" s="26" t="s">
        <v>90</v>
      </c>
      <c r="B51" s="26" t="s">
        <v>96</v>
      </c>
      <c r="C51" s="26" t="s">
        <v>92</v>
      </c>
      <c r="D51" s="26">
        <v>1</v>
      </c>
      <c r="E51" s="26" t="s">
        <v>97</v>
      </c>
      <c r="F51" s="26" t="s">
        <v>98</v>
      </c>
      <c r="G51" s="26" t="s">
        <v>94</v>
      </c>
      <c r="H51" s="26">
        <v>39450</v>
      </c>
      <c r="I51" s="26" t="s">
        <v>99</v>
      </c>
      <c r="J51" s="27">
        <v>4.2744004336000003</v>
      </c>
      <c r="K51" s="26">
        <v>25884</v>
      </c>
      <c r="L51" s="26" t="s">
        <v>796</v>
      </c>
      <c r="M51" s="26">
        <v>36291</v>
      </c>
      <c r="N51" s="27">
        <v>5.64</v>
      </c>
      <c r="O51" s="26">
        <v>15</v>
      </c>
      <c r="P51" s="26">
        <v>3</v>
      </c>
      <c r="Q51" s="27">
        <v>1.3655995664</v>
      </c>
      <c r="R51" s="28">
        <v>0.21428571428571</v>
      </c>
      <c r="S51" s="26">
        <v>12942</v>
      </c>
      <c r="T51" s="29">
        <v>17673.589588348801</v>
      </c>
      <c r="U51" s="30">
        <f t="shared" si="1"/>
        <v>-1</v>
      </c>
      <c r="V51" s="18" t="str">
        <f t="shared" si="0"/>
        <v>NO</v>
      </c>
      <c r="W51" s="18"/>
      <c r="X51" s="18"/>
      <c r="Y51" s="30">
        <f t="shared" si="2"/>
        <v>1</v>
      </c>
    </row>
    <row r="52" spans="1:25" ht="31" x14ac:dyDescent="0.3">
      <c r="A52" s="26" t="s">
        <v>90</v>
      </c>
      <c r="B52" s="26" t="s">
        <v>91</v>
      </c>
      <c r="C52" s="26" t="s">
        <v>92</v>
      </c>
      <c r="D52" s="26">
        <v>5</v>
      </c>
      <c r="E52" s="26" t="s">
        <v>90</v>
      </c>
      <c r="F52" s="26" t="s">
        <v>93</v>
      </c>
      <c r="G52" s="26" t="s">
        <v>94</v>
      </c>
      <c r="H52" s="26">
        <v>57558</v>
      </c>
      <c r="I52" s="26" t="s">
        <v>95</v>
      </c>
      <c r="J52" s="27">
        <v>4.2846262719999997</v>
      </c>
      <c r="K52" s="26">
        <v>865</v>
      </c>
      <c r="L52" s="26" t="s">
        <v>6</v>
      </c>
      <c r="M52" s="26">
        <v>7914</v>
      </c>
      <c r="N52" s="27">
        <v>9.0474999999999994</v>
      </c>
      <c r="O52" s="26">
        <v>23</v>
      </c>
      <c r="P52" s="26">
        <v>4</v>
      </c>
      <c r="Q52" s="27">
        <v>4.7628737279999998</v>
      </c>
      <c r="R52" s="28">
        <v>0.18181818181817999</v>
      </c>
      <c r="S52" s="26">
        <v>432</v>
      </c>
      <c r="T52" s="29">
        <v>2057.5614504959999</v>
      </c>
      <c r="U52" s="30">
        <f t="shared" si="1"/>
        <v>1</v>
      </c>
      <c r="V52" s="18" t="str">
        <f t="shared" si="0"/>
        <v>NO</v>
      </c>
      <c r="W52" s="18"/>
      <c r="X52" s="18"/>
      <c r="Y52" s="30">
        <f t="shared" si="2"/>
        <v>2</v>
      </c>
    </row>
    <row r="53" spans="1:25" ht="31" x14ac:dyDescent="0.3">
      <c r="A53" s="26" t="s">
        <v>90</v>
      </c>
      <c r="B53" s="26" t="s">
        <v>91</v>
      </c>
      <c r="C53" s="26" t="s">
        <v>92</v>
      </c>
      <c r="D53" s="26">
        <v>5</v>
      </c>
      <c r="E53" s="26" t="s">
        <v>90</v>
      </c>
      <c r="F53" s="26" t="s">
        <v>93</v>
      </c>
      <c r="G53" s="26" t="s">
        <v>94</v>
      </c>
      <c r="H53" s="26">
        <v>57558</v>
      </c>
      <c r="I53" s="26" t="s">
        <v>95</v>
      </c>
      <c r="J53" s="27">
        <v>4.2846262719999997</v>
      </c>
      <c r="K53" s="26">
        <v>865</v>
      </c>
      <c r="L53" s="26" t="s">
        <v>796</v>
      </c>
      <c r="M53" s="26">
        <v>15005</v>
      </c>
      <c r="N53" s="27">
        <v>5.9720000000000004</v>
      </c>
      <c r="O53" s="26">
        <v>18</v>
      </c>
      <c r="P53" s="26">
        <v>4</v>
      </c>
      <c r="Q53" s="27">
        <v>1.6873737280000001</v>
      </c>
      <c r="R53" s="28">
        <v>0.23529411764704999</v>
      </c>
      <c r="S53" s="26">
        <v>432</v>
      </c>
      <c r="T53" s="29">
        <v>728.94545049600003</v>
      </c>
      <c r="U53" s="30">
        <f t="shared" si="1"/>
        <v>-1</v>
      </c>
      <c r="V53" s="18" t="str">
        <f t="shared" si="0"/>
        <v>NO</v>
      </c>
      <c r="W53" s="18"/>
      <c r="X53" s="18"/>
      <c r="Y53" s="30">
        <f t="shared" si="2"/>
        <v>2</v>
      </c>
    </row>
    <row r="54" spans="1:25" ht="31" x14ac:dyDescent="0.3">
      <c r="A54" s="26" t="s">
        <v>100</v>
      </c>
      <c r="B54" s="26" t="s">
        <v>101</v>
      </c>
      <c r="C54" s="26" t="s">
        <v>104</v>
      </c>
      <c r="D54" s="26">
        <v>1</v>
      </c>
      <c r="E54" s="26" t="s">
        <v>100</v>
      </c>
      <c r="F54" s="26" t="s">
        <v>105</v>
      </c>
      <c r="G54" s="26" t="s">
        <v>77</v>
      </c>
      <c r="H54" s="26">
        <v>40303</v>
      </c>
      <c r="I54" s="26" t="s">
        <v>103</v>
      </c>
      <c r="J54" s="27">
        <v>72.792630351400007</v>
      </c>
      <c r="K54" s="26">
        <v>2155</v>
      </c>
      <c r="L54" s="26" t="s">
        <v>796</v>
      </c>
      <c r="M54" s="26">
        <v>374</v>
      </c>
      <c r="N54" s="27">
        <v>193.982</v>
      </c>
      <c r="O54" s="26">
        <v>23</v>
      </c>
      <c r="P54" s="26">
        <v>3</v>
      </c>
      <c r="Q54" s="27">
        <v>121.18936964860001</v>
      </c>
      <c r="R54" s="28">
        <v>0.13636363636363</v>
      </c>
      <c r="S54" s="26">
        <v>1077</v>
      </c>
      <c r="T54" s="29">
        <v>130520.951111542</v>
      </c>
      <c r="U54" s="30">
        <f t="shared" si="1"/>
        <v>1</v>
      </c>
      <c r="V54" s="18" t="str">
        <f t="shared" si="0"/>
        <v>YES</v>
      </c>
      <c r="W54" s="18"/>
      <c r="X54" s="18"/>
      <c r="Y54" s="30">
        <f t="shared" si="2"/>
        <v>2</v>
      </c>
    </row>
    <row r="55" spans="1:25" ht="31" x14ac:dyDescent="0.3">
      <c r="A55" s="26" t="s">
        <v>100</v>
      </c>
      <c r="B55" s="26" t="s">
        <v>101</v>
      </c>
      <c r="C55" s="26" t="s">
        <v>104</v>
      </c>
      <c r="D55" s="26">
        <v>1</v>
      </c>
      <c r="E55" s="26" t="s">
        <v>100</v>
      </c>
      <c r="F55" s="26" t="s">
        <v>105</v>
      </c>
      <c r="G55" s="26" t="s">
        <v>77</v>
      </c>
      <c r="H55" s="26">
        <v>40303</v>
      </c>
      <c r="I55" s="26" t="s">
        <v>103</v>
      </c>
      <c r="J55" s="27">
        <v>72.792630351400007</v>
      </c>
      <c r="K55" s="26">
        <v>2155</v>
      </c>
      <c r="L55" s="26" t="s">
        <v>813</v>
      </c>
      <c r="M55" s="26">
        <v>1228</v>
      </c>
      <c r="N55" s="27">
        <v>169.56004340166101</v>
      </c>
      <c r="O55" s="26">
        <v>21</v>
      </c>
      <c r="P55" s="26">
        <v>3</v>
      </c>
      <c r="Q55" s="27">
        <v>96.767413050260998</v>
      </c>
      <c r="R55" s="28">
        <v>0.15</v>
      </c>
      <c r="S55" s="26">
        <v>1077</v>
      </c>
      <c r="T55" s="29">
        <v>104218.503855131</v>
      </c>
      <c r="U55" s="30">
        <f t="shared" si="1"/>
        <v>1</v>
      </c>
      <c r="V55" s="18" t="str">
        <f t="shared" si="0"/>
        <v>YES</v>
      </c>
      <c r="W55" s="18"/>
      <c r="X55" s="18"/>
      <c r="Y55" s="30">
        <f t="shared" si="2"/>
        <v>2</v>
      </c>
    </row>
    <row r="56" spans="1:25" ht="31" x14ac:dyDescent="0.3">
      <c r="A56" s="26" t="s">
        <v>100</v>
      </c>
      <c r="B56" s="26" t="s">
        <v>101</v>
      </c>
      <c r="C56" s="26" t="s">
        <v>104</v>
      </c>
      <c r="D56" s="26">
        <v>1</v>
      </c>
      <c r="E56" s="26" t="s">
        <v>100</v>
      </c>
      <c r="F56" s="26" t="s">
        <v>105</v>
      </c>
      <c r="G56" s="26" t="s">
        <v>77</v>
      </c>
      <c r="H56" s="26">
        <v>40303</v>
      </c>
      <c r="I56" s="26" t="s">
        <v>103</v>
      </c>
      <c r="J56" s="27">
        <v>72.792630351400007</v>
      </c>
      <c r="K56" s="26">
        <v>2155</v>
      </c>
      <c r="L56" s="26" t="s">
        <v>6</v>
      </c>
      <c r="M56" s="26">
        <v>4176</v>
      </c>
      <c r="N56" s="27">
        <v>164.20875000000001</v>
      </c>
      <c r="O56" s="26">
        <v>20</v>
      </c>
      <c r="P56" s="26">
        <v>3</v>
      </c>
      <c r="Q56" s="27">
        <v>91.416119648600002</v>
      </c>
      <c r="R56" s="28">
        <v>0.15789473684210001</v>
      </c>
      <c r="S56" s="26">
        <v>1077</v>
      </c>
      <c r="T56" s="29">
        <v>98455.160861542201</v>
      </c>
      <c r="U56" s="30">
        <f t="shared" si="1"/>
        <v>1</v>
      </c>
      <c r="V56" s="18" t="str">
        <f t="shared" si="0"/>
        <v>YES</v>
      </c>
      <c r="W56" s="18"/>
      <c r="X56" s="18"/>
      <c r="Y56" s="30">
        <f t="shared" si="2"/>
        <v>2</v>
      </c>
    </row>
    <row r="57" spans="1:25" ht="31" x14ac:dyDescent="0.3">
      <c r="A57" s="26" t="s">
        <v>106</v>
      </c>
      <c r="B57" s="26" t="s">
        <v>29</v>
      </c>
      <c r="C57" s="26" t="s">
        <v>107</v>
      </c>
      <c r="D57" s="26">
        <v>30</v>
      </c>
      <c r="E57" s="26" t="s">
        <v>106</v>
      </c>
      <c r="F57" s="26" t="s">
        <v>108</v>
      </c>
      <c r="G57" s="26" t="s">
        <v>71</v>
      </c>
      <c r="H57" s="26">
        <v>32230</v>
      </c>
      <c r="I57" s="26" t="s">
        <v>32</v>
      </c>
      <c r="J57" s="27">
        <v>0.39420606870000002</v>
      </c>
      <c r="K57" s="26">
        <v>253680</v>
      </c>
      <c r="L57" s="26" t="s">
        <v>794</v>
      </c>
      <c r="M57" s="26">
        <v>139380</v>
      </c>
      <c r="N57" s="27">
        <v>2.2075030693351998</v>
      </c>
      <c r="O57" s="26">
        <v>23</v>
      </c>
      <c r="P57" s="26">
        <v>2</v>
      </c>
      <c r="Q57" s="27">
        <v>1.8132970006352001</v>
      </c>
      <c r="R57" s="28">
        <v>9.0909090909089996E-2</v>
      </c>
      <c r="S57" s="26">
        <v>126840</v>
      </c>
      <c r="T57" s="29">
        <v>229998.59156056901</v>
      </c>
      <c r="U57" s="30">
        <f t="shared" si="1"/>
        <v>1</v>
      </c>
      <c r="V57" s="18" t="str">
        <f t="shared" si="0"/>
        <v>NO</v>
      </c>
      <c r="W57" s="18"/>
      <c r="X57" s="18"/>
      <c r="Y57" s="30">
        <f t="shared" si="2"/>
        <v>1</v>
      </c>
    </row>
    <row r="58" spans="1:25" ht="31" x14ac:dyDescent="0.3">
      <c r="A58" s="26" t="s">
        <v>106</v>
      </c>
      <c r="B58" s="26" t="s">
        <v>29</v>
      </c>
      <c r="C58" s="26" t="s">
        <v>107</v>
      </c>
      <c r="D58" s="26">
        <v>30</v>
      </c>
      <c r="E58" s="26" t="s">
        <v>106</v>
      </c>
      <c r="F58" s="26" t="s">
        <v>108</v>
      </c>
      <c r="G58" s="26" t="s">
        <v>71</v>
      </c>
      <c r="H58" s="26">
        <v>32230</v>
      </c>
      <c r="I58" s="26" t="s">
        <v>32</v>
      </c>
      <c r="J58" s="27">
        <v>0.39420606870000002</v>
      </c>
      <c r="K58" s="26">
        <v>253680</v>
      </c>
      <c r="L58" s="26" t="s">
        <v>6</v>
      </c>
      <c r="M58" s="26">
        <v>160900</v>
      </c>
      <c r="N58" s="27">
        <v>2.1457999999999999</v>
      </c>
      <c r="O58" s="26">
        <v>22</v>
      </c>
      <c r="P58" s="26">
        <v>2</v>
      </c>
      <c r="Q58" s="27">
        <v>1.7515939313</v>
      </c>
      <c r="R58" s="28">
        <v>9.5238095238090001E-2</v>
      </c>
      <c r="S58" s="26">
        <v>126840</v>
      </c>
      <c r="T58" s="29">
        <v>222172.17424609201</v>
      </c>
      <c r="U58" s="30">
        <f t="shared" si="1"/>
        <v>1</v>
      </c>
      <c r="V58" s="18" t="str">
        <f t="shared" si="0"/>
        <v>NO</v>
      </c>
      <c r="W58" s="18"/>
      <c r="X58" s="18"/>
      <c r="Y58" s="30">
        <f t="shared" si="2"/>
        <v>1</v>
      </c>
    </row>
    <row r="59" spans="1:25" ht="31" x14ac:dyDescent="0.3">
      <c r="A59" s="26" t="s">
        <v>106</v>
      </c>
      <c r="B59" s="26" t="s">
        <v>29</v>
      </c>
      <c r="C59" s="26" t="s">
        <v>107</v>
      </c>
      <c r="D59" s="26">
        <v>30</v>
      </c>
      <c r="E59" s="26" t="s">
        <v>106</v>
      </c>
      <c r="F59" s="26" t="s">
        <v>108</v>
      </c>
      <c r="G59" s="26" t="s">
        <v>71</v>
      </c>
      <c r="H59" s="26">
        <v>32230</v>
      </c>
      <c r="I59" s="26" t="s">
        <v>32</v>
      </c>
      <c r="J59" s="27">
        <v>0.39420606870000002</v>
      </c>
      <c r="K59" s="26">
        <v>253680</v>
      </c>
      <c r="L59" s="26" t="s">
        <v>795</v>
      </c>
      <c r="M59" s="26">
        <v>43860</v>
      </c>
      <c r="N59" s="27">
        <v>1.28633</v>
      </c>
      <c r="O59" s="26">
        <v>21</v>
      </c>
      <c r="P59" s="26">
        <v>2</v>
      </c>
      <c r="Q59" s="27">
        <v>0.89212393130000001</v>
      </c>
      <c r="R59" s="28">
        <v>0.1</v>
      </c>
      <c r="S59" s="26">
        <v>126840</v>
      </c>
      <c r="T59" s="29">
        <v>113156.999446092</v>
      </c>
      <c r="U59" s="30">
        <f t="shared" si="1"/>
        <v>1</v>
      </c>
      <c r="V59" s="18" t="str">
        <f t="shared" si="0"/>
        <v>NO</v>
      </c>
      <c r="W59" s="18"/>
      <c r="X59" s="18"/>
      <c r="Y59" s="30">
        <f t="shared" si="2"/>
        <v>1</v>
      </c>
    </row>
    <row r="60" spans="1:25" ht="31" x14ac:dyDescent="0.3">
      <c r="A60" s="26" t="s">
        <v>106</v>
      </c>
      <c r="B60" s="26" t="s">
        <v>29</v>
      </c>
      <c r="C60" s="26" t="s">
        <v>107</v>
      </c>
      <c r="D60" s="26">
        <v>30</v>
      </c>
      <c r="E60" s="26" t="s">
        <v>106</v>
      </c>
      <c r="F60" s="26" t="s">
        <v>108</v>
      </c>
      <c r="G60" s="26" t="s">
        <v>71</v>
      </c>
      <c r="H60" s="26">
        <v>32230</v>
      </c>
      <c r="I60" s="26" t="s">
        <v>32</v>
      </c>
      <c r="J60" s="27">
        <v>0.39420606870000002</v>
      </c>
      <c r="K60" s="26">
        <v>253680</v>
      </c>
      <c r="L60" s="26" t="s">
        <v>796</v>
      </c>
      <c r="M60" s="26">
        <v>2220</v>
      </c>
      <c r="N60" s="27">
        <v>1.2086699999999999</v>
      </c>
      <c r="O60" s="26">
        <v>18</v>
      </c>
      <c r="P60" s="26">
        <v>2</v>
      </c>
      <c r="Q60" s="27">
        <v>0.81446393130000005</v>
      </c>
      <c r="R60" s="28">
        <v>0.11764705882352</v>
      </c>
      <c r="S60" s="26">
        <v>126840</v>
      </c>
      <c r="T60" s="29">
        <v>103306.60504609199</v>
      </c>
      <c r="U60" s="30">
        <f t="shared" si="1"/>
        <v>1</v>
      </c>
      <c r="V60" s="18" t="str">
        <f t="shared" si="0"/>
        <v>NO</v>
      </c>
      <c r="W60" s="18"/>
      <c r="X60" s="18"/>
      <c r="Y60" s="30">
        <f t="shared" si="2"/>
        <v>1</v>
      </c>
    </row>
    <row r="61" spans="1:25" ht="31" x14ac:dyDescent="0.3">
      <c r="A61" s="26" t="s">
        <v>106</v>
      </c>
      <c r="B61" s="26" t="s">
        <v>29</v>
      </c>
      <c r="C61" s="26" t="s">
        <v>107</v>
      </c>
      <c r="D61" s="26">
        <v>30</v>
      </c>
      <c r="E61" s="26" t="s">
        <v>106</v>
      </c>
      <c r="F61" s="26" t="s">
        <v>108</v>
      </c>
      <c r="G61" s="26" t="s">
        <v>71</v>
      </c>
      <c r="H61" s="26">
        <v>32230</v>
      </c>
      <c r="I61" s="26" t="s">
        <v>32</v>
      </c>
      <c r="J61" s="27">
        <v>0.39420606870000002</v>
      </c>
      <c r="K61" s="26">
        <v>253680</v>
      </c>
      <c r="L61" s="26" t="s">
        <v>798</v>
      </c>
      <c r="M61" s="26">
        <v>127020</v>
      </c>
      <c r="N61" s="27">
        <v>1.1513150000000001</v>
      </c>
      <c r="O61" s="26">
        <v>17</v>
      </c>
      <c r="P61" s="26">
        <v>2</v>
      </c>
      <c r="Q61" s="27">
        <v>0.75710893130000001</v>
      </c>
      <c r="R61" s="28">
        <v>0.125</v>
      </c>
      <c r="S61" s="26">
        <v>126840</v>
      </c>
      <c r="T61" s="29">
        <v>96031.696846092003</v>
      </c>
      <c r="U61" s="30">
        <f t="shared" si="1"/>
        <v>1</v>
      </c>
      <c r="V61" s="18" t="str">
        <f t="shared" si="0"/>
        <v>NO</v>
      </c>
      <c r="W61" s="18"/>
      <c r="X61" s="18"/>
      <c r="Y61" s="30">
        <f t="shared" si="2"/>
        <v>1</v>
      </c>
    </row>
    <row r="62" spans="1:25" ht="31" x14ac:dyDescent="0.3">
      <c r="A62" s="26" t="s">
        <v>106</v>
      </c>
      <c r="B62" s="26" t="s">
        <v>29</v>
      </c>
      <c r="C62" s="26" t="s">
        <v>107</v>
      </c>
      <c r="D62" s="26">
        <v>30</v>
      </c>
      <c r="E62" s="26" t="s">
        <v>106</v>
      </c>
      <c r="F62" s="26" t="s">
        <v>108</v>
      </c>
      <c r="G62" s="26" t="s">
        <v>71</v>
      </c>
      <c r="H62" s="26">
        <v>32230</v>
      </c>
      <c r="I62" s="26" t="s">
        <v>32</v>
      </c>
      <c r="J62" s="27">
        <v>0.39420606870000002</v>
      </c>
      <c r="K62" s="26">
        <v>253680</v>
      </c>
      <c r="L62" s="26" t="s">
        <v>791</v>
      </c>
      <c r="M62" s="26">
        <v>36900</v>
      </c>
      <c r="N62" s="27">
        <v>0.8519835</v>
      </c>
      <c r="O62" s="26">
        <v>12</v>
      </c>
      <c r="P62" s="26">
        <v>2</v>
      </c>
      <c r="Q62" s="27">
        <v>0.45777743129999998</v>
      </c>
      <c r="R62" s="28">
        <v>0.18181818181817999</v>
      </c>
      <c r="S62" s="26">
        <v>126840</v>
      </c>
      <c r="T62" s="29">
        <v>58064.489386091998</v>
      </c>
      <c r="U62" s="30">
        <f t="shared" si="1"/>
        <v>1</v>
      </c>
      <c r="V62" s="18" t="str">
        <f t="shared" si="0"/>
        <v>NO</v>
      </c>
      <c r="W62" s="18"/>
      <c r="X62" s="18"/>
      <c r="Y62" s="30">
        <f t="shared" si="2"/>
        <v>1</v>
      </c>
    </row>
    <row r="63" spans="1:25" ht="31" x14ac:dyDescent="0.3">
      <c r="A63" s="26" t="s">
        <v>106</v>
      </c>
      <c r="B63" s="26" t="s">
        <v>29</v>
      </c>
      <c r="C63" s="26" t="s">
        <v>107</v>
      </c>
      <c r="D63" s="26">
        <v>30</v>
      </c>
      <c r="E63" s="26" t="s">
        <v>106</v>
      </c>
      <c r="F63" s="26" t="s">
        <v>108</v>
      </c>
      <c r="G63" s="26" t="s">
        <v>71</v>
      </c>
      <c r="H63" s="26">
        <v>32230</v>
      </c>
      <c r="I63" s="26" t="s">
        <v>32</v>
      </c>
      <c r="J63" s="27">
        <v>0.39420606870000002</v>
      </c>
      <c r="K63" s="26">
        <v>253680</v>
      </c>
      <c r="L63" s="26" t="s">
        <v>814</v>
      </c>
      <c r="M63" s="26">
        <v>15510</v>
      </c>
      <c r="N63" s="27">
        <v>0.82399999999999995</v>
      </c>
      <c r="O63" s="26">
        <v>11</v>
      </c>
      <c r="P63" s="26">
        <v>2</v>
      </c>
      <c r="Q63" s="27">
        <v>0.42979393129999999</v>
      </c>
      <c r="R63" s="28">
        <v>0.2</v>
      </c>
      <c r="S63" s="26">
        <v>126840</v>
      </c>
      <c r="T63" s="29">
        <v>54515.062246091999</v>
      </c>
      <c r="U63" s="30">
        <f t="shared" si="1"/>
        <v>1</v>
      </c>
      <c r="V63" s="18" t="str">
        <f t="shared" si="0"/>
        <v>NO</v>
      </c>
      <c r="W63" s="18"/>
      <c r="X63" s="18"/>
      <c r="Y63" s="30">
        <f t="shared" si="2"/>
        <v>1</v>
      </c>
    </row>
    <row r="64" spans="1:25" ht="31" x14ac:dyDescent="0.3">
      <c r="A64" s="26" t="s">
        <v>106</v>
      </c>
      <c r="B64" s="26" t="s">
        <v>29</v>
      </c>
      <c r="C64" s="26" t="s">
        <v>107</v>
      </c>
      <c r="D64" s="26">
        <v>30</v>
      </c>
      <c r="E64" s="26" t="s">
        <v>106</v>
      </c>
      <c r="F64" s="26" t="s">
        <v>108</v>
      </c>
      <c r="G64" s="26" t="s">
        <v>71</v>
      </c>
      <c r="H64" s="26">
        <v>32230</v>
      </c>
      <c r="I64" s="26" t="s">
        <v>32</v>
      </c>
      <c r="J64" s="27">
        <v>0.39420606870000002</v>
      </c>
      <c r="K64" s="26">
        <v>253680</v>
      </c>
      <c r="L64" s="26" t="s">
        <v>802</v>
      </c>
      <c r="M64" s="26">
        <v>36420</v>
      </c>
      <c r="N64" s="27">
        <v>0.69242826956673098</v>
      </c>
      <c r="O64" s="26">
        <v>8</v>
      </c>
      <c r="P64" s="26">
        <v>2</v>
      </c>
      <c r="Q64" s="27">
        <v>0.29822220086673101</v>
      </c>
      <c r="R64" s="28">
        <v>0.28571428571427998</v>
      </c>
      <c r="S64" s="26">
        <v>126840</v>
      </c>
      <c r="T64" s="29">
        <v>37826.503957936096</v>
      </c>
      <c r="U64" s="30">
        <f t="shared" si="1"/>
        <v>-1</v>
      </c>
      <c r="V64" s="18" t="str">
        <f t="shared" si="0"/>
        <v>NO</v>
      </c>
      <c r="W64" s="18"/>
      <c r="X64" s="18"/>
      <c r="Y64" s="30">
        <f t="shared" si="2"/>
        <v>1</v>
      </c>
    </row>
    <row r="65" spans="1:25" ht="31" x14ac:dyDescent="0.3">
      <c r="A65" s="26" t="s">
        <v>117</v>
      </c>
      <c r="B65" s="26" t="s">
        <v>26</v>
      </c>
      <c r="C65" s="26" t="s">
        <v>119</v>
      </c>
      <c r="D65" s="26">
        <v>10</v>
      </c>
      <c r="E65" s="26" t="s">
        <v>117</v>
      </c>
      <c r="F65" s="26" t="s">
        <v>120</v>
      </c>
      <c r="G65" s="26" t="s">
        <v>118</v>
      </c>
      <c r="H65" s="26">
        <v>38802</v>
      </c>
      <c r="I65" s="26" t="s">
        <v>28</v>
      </c>
      <c r="J65" s="27">
        <v>3.1071209850999999</v>
      </c>
      <c r="K65" s="26">
        <v>1740</v>
      </c>
      <c r="L65" s="26" t="s">
        <v>790</v>
      </c>
      <c r="M65" s="26">
        <v>1940</v>
      </c>
      <c r="N65" s="27">
        <v>6.7492850000000004</v>
      </c>
      <c r="O65" s="26">
        <v>21</v>
      </c>
      <c r="P65" s="26">
        <v>5</v>
      </c>
      <c r="Q65" s="27">
        <v>3.6421640149000001</v>
      </c>
      <c r="R65" s="28">
        <v>0.25</v>
      </c>
      <c r="S65" s="26">
        <v>870</v>
      </c>
      <c r="T65" s="29">
        <v>3168.6826929630001</v>
      </c>
      <c r="U65" s="30">
        <f t="shared" si="1"/>
        <v>1</v>
      </c>
      <c r="V65" s="18" t="str">
        <f t="shared" si="0"/>
        <v>NO</v>
      </c>
      <c r="W65" s="18"/>
      <c r="X65" s="18"/>
      <c r="Y65" s="30">
        <f t="shared" si="2"/>
        <v>1</v>
      </c>
    </row>
    <row r="66" spans="1:25" ht="31" x14ac:dyDescent="0.3">
      <c r="A66" s="26" t="s">
        <v>117</v>
      </c>
      <c r="B66" s="26" t="s">
        <v>26</v>
      </c>
      <c r="C66" s="26" t="s">
        <v>119</v>
      </c>
      <c r="D66" s="26">
        <v>10</v>
      </c>
      <c r="E66" s="26" t="s">
        <v>117</v>
      </c>
      <c r="F66" s="26" t="s">
        <v>120</v>
      </c>
      <c r="G66" s="26" t="s">
        <v>118</v>
      </c>
      <c r="H66" s="26">
        <v>38802</v>
      </c>
      <c r="I66" s="26" t="s">
        <v>28</v>
      </c>
      <c r="J66" s="27">
        <v>3.1071209850999999</v>
      </c>
      <c r="K66" s="26">
        <v>1740</v>
      </c>
      <c r="L66" s="26" t="s">
        <v>802</v>
      </c>
      <c r="M66" s="26">
        <v>50</v>
      </c>
      <c r="N66" s="27">
        <v>6.6601357623366004</v>
      </c>
      <c r="O66" s="26">
        <v>19</v>
      </c>
      <c r="P66" s="26">
        <v>5</v>
      </c>
      <c r="Q66" s="27">
        <v>3.5530147772366001</v>
      </c>
      <c r="R66" s="28">
        <v>0.27777777777777002</v>
      </c>
      <c r="S66" s="26">
        <v>870</v>
      </c>
      <c r="T66" s="29">
        <v>3091.1228561958401</v>
      </c>
      <c r="U66" s="30">
        <f t="shared" si="1"/>
        <v>1</v>
      </c>
      <c r="V66" s="18" t="str">
        <f t="shared" si="0"/>
        <v>NO</v>
      </c>
      <c r="W66" s="18"/>
      <c r="X66" s="18"/>
      <c r="Y66" s="30">
        <f t="shared" si="2"/>
        <v>1</v>
      </c>
    </row>
    <row r="67" spans="1:25" ht="31" x14ac:dyDescent="0.3">
      <c r="A67" s="26" t="s">
        <v>117</v>
      </c>
      <c r="B67" s="26" t="s">
        <v>26</v>
      </c>
      <c r="C67" s="26" t="s">
        <v>119</v>
      </c>
      <c r="D67" s="26">
        <v>10</v>
      </c>
      <c r="E67" s="26" t="s">
        <v>117</v>
      </c>
      <c r="F67" s="26" t="s">
        <v>120</v>
      </c>
      <c r="G67" s="26" t="s">
        <v>118</v>
      </c>
      <c r="H67" s="26">
        <v>38802</v>
      </c>
      <c r="I67" s="26" t="s">
        <v>28</v>
      </c>
      <c r="J67" s="27">
        <v>3.1071209850999999</v>
      </c>
      <c r="K67" s="26">
        <v>1740</v>
      </c>
      <c r="L67" s="26" t="s">
        <v>794</v>
      </c>
      <c r="M67" s="26">
        <v>1100</v>
      </c>
      <c r="N67" s="27">
        <v>6.4883891846332</v>
      </c>
      <c r="O67" s="26">
        <v>18</v>
      </c>
      <c r="P67" s="26">
        <v>5</v>
      </c>
      <c r="Q67" s="27">
        <v>3.3812681995332001</v>
      </c>
      <c r="R67" s="28">
        <v>0.29411764705881999</v>
      </c>
      <c r="S67" s="26">
        <v>870</v>
      </c>
      <c r="T67" s="29">
        <v>2941.70333359389</v>
      </c>
      <c r="U67" s="30">
        <f t="shared" si="1"/>
        <v>1</v>
      </c>
      <c r="V67" s="18" t="str">
        <f t="shared" si="0"/>
        <v>NO</v>
      </c>
      <c r="W67" s="18"/>
      <c r="X67" s="18"/>
      <c r="Y67" s="30">
        <f t="shared" si="2"/>
        <v>1</v>
      </c>
    </row>
    <row r="68" spans="1:25" ht="31" x14ac:dyDescent="0.3">
      <c r="A68" s="26" t="s">
        <v>815</v>
      </c>
      <c r="B68" s="26" t="s">
        <v>7</v>
      </c>
      <c r="C68" s="26" t="s">
        <v>816</v>
      </c>
      <c r="D68" s="26">
        <v>48</v>
      </c>
      <c r="E68" s="26" t="s">
        <v>815</v>
      </c>
      <c r="F68" s="26" t="s">
        <v>817</v>
      </c>
      <c r="G68" s="26" t="s">
        <v>818</v>
      </c>
      <c r="H68" s="26">
        <v>38959</v>
      </c>
      <c r="I68" s="26" t="s">
        <v>12</v>
      </c>
      <c r="J68" s="27">
        <v>0.25394166959999998</v>
      </c>
      <c r="K68" s="26">
        <v>601008</v>
      </c>
      <c r="L68" s="26" t="s">
        <v>813</v>
      </c>
      <c r="M68" s="26">
        <v>7150</v>
      </c>
      <c r="N68" s="27">
        <v>0.43122723094577498</v>
      </c>
      <c r="O68" s="26">
        <v>13</v>
      </c>
      <c r="P68" s="26">
        <v>3</v>
      </c>
      <c r="Q68" s="27">
        <v>0.177285561345775</v>
      </c>
      <c r="R68" s="28">
        <v>0.25</v>
      </c>
      <c r="S68" s="26">
        <v>300504</v>
      </c>
      <c r="T68" s="29">
        <v>53275.020326650701</v>
      </c>
      <c r="U68" s="30">
        <f t="shared" si="1"/>
        <v>-1</v>
      </c>
      <c r="V68" s="18" t="str">
        <f t="shared" si="0"/>
        <v>NO</v>
      </c>
      <c r="W68" s="18"/>
      <c r="X68" s="18"/>
      <c r="Y68" s="30">
        <f t="shared" si="2"/>
        <v>1</v>
      </c>
    </row>
    <row r="69" spans="1:25" ht="31" x14ac:dyDescent="0.3">
      <c r="A69" s="26" t="s">
        <v>121</v>
      </c>
      <c r="B69" s="26" t="s">
        <v>122</v>
      </c>
      <c r="C69" s="26" t="s">
        <v>123</v>
      </c>
      <c r="D69" s="26">
        <v>30</v>
      </c>
      <c r="E69" s="26" t="s">
        <v>121</v>
      </c>
      <c r="F69" s="26" t="s">
        <v>124</v>
      </c>
      <c r="G69" s="26" t="s">
        <v>125</v>
      </c>
      <c r="H69" s="26">
        <v>32014</v>
      </c>
      <c r="I69" s="26" t="s">
        <v>126</v>
      </c>
      <c r="J69" s="27">
        <v>0.45522022049999999</v>
      </c>
      <c r="K69" s="26">
        <v>111270</v>
      </c>
      <c r="L69" s="26" t="s">
        <v>6</v>
      </c>
      <c r="M69" s="26">
        <v>23400</v>
      </c>
      <c r="N69" s="27">
        <v>5.1910850000000002</v>
      </c>
      <c r="O69" s="26">
        <v>19</v>
      </c>
      <c r="P69" s="26">
        <v>1</v>
      </c>
      <c r="Q69" s="27">
        <v>4.7358647795</v>
      </c>
      <c r="R69" s="28">
        <v>5.5555555555550001E-2</v>
      </c>
      <c r="S69" s="26">
        <v>55635</v>
      </c>
      <c r="T69" s="29">
        <v>263479.83700748201</v>
      </c>
      <c r="U69" s="30">
        <f t="shared" si="1"/>
        <v>1</v>
      </c>
      <c r="V69" s="18" t="str">
        <f t="shared" si="0"/>
        <v>NO</v>
      </c>
      <c r="W69" s="18"/>
      <c r="X69" s="18"/>
      <c r="Y69" s="30">
        <f t="shared" si="2"/>
        <v>1</v>
      </c>
    </row>
    <row r="70" spans="1:25" ht="31" x14ac:dyDescent="0.3">
      <c r="A70" s="26" t="s">
        <v>121</v>
      </c>
      <c r="B70" s="26" t="s">
        <v>122</v>
      </c>
      <c r="C70" s="26" t="s">
        <v>123</v>
      </c>
      <c r="D70" s="26">
        <v>30</v>
      </c>
      <c r="E70" s="26" t="s">
        <v>121</v>
      </c>
      <c r="F70" s="26" t="s">
        <v>124</v>
      </c>
      <c r="G70" s="26" t="s">
        <v>125</v>
      </c>
      <c r="H70" s="26">
        <v>32014</v>
      </c>
      <c r="I70" s="26" t="s">
        <v>126</v>
      </c>
      <c r="J70" s="27">
        <v>0.45522022049999999</v>
      </c>
      <c r="K70" s="26">
        <v>111270</v>
      </c>
      <c r="L70" s="26" t="s">
        <v>794</v>
      </c>
      <c r="M70" s="26">
        <v>179220</v>
      </c>
      <c r="N70" s="27">
        <v>3.2071316114162798</v>
      </c>
      <c r="O70" s="26">
        <v>18</v>
      </c>
      <c r="P70" s="26">
        <v>1</v>
      </c>
      <c r="Q70" s="27">
        <v>2.75191139091628</v>
      </c>
      <c r="R70" s="28">
        <v>5.882352941176E-2</v>
      </c>
      <c r="S70" s="26">
        <v>55635</v>
      </c>
      <c r="T70" s="29">
        <v>153102.59023362701</v>
      </c>
      <c r="U70" s="30">
        <f t="shared" si="1"/>
        <v>1</v>
      </c>
      <c r="V70" s="18" t="str">
        <f t="shared" si="0"/>
        <v>NO</v>
      </c>
      <c r="W70" s="18"/>
      <c r="X70" s="18"/>
      <c r="Y70" s="30">
        <f t="shared" si="2"/>
        <v>1</v>
      </c>
    </row>
    <row r="71" spans="1:25" ht="31" x14ac:dyDescent="0.3">
      <c r="A71" s="26" t="s">
        <v>121</v>
      </c>
      <c r="B71" s="26" t="s">
        <v>122</v>
      </c>
      <c r="C71" s="26" t="s">
        <v>123</v>
      </c>
      <c r="D71" s="26">
        <v>30</v>
      </c>
      <c r="E71" s="26" t="s">
        <v>121</v>
      </c>
      <c r="F71" s="26" t="s">
        <v>124</v>
      </c>
      <c r="G71" s="26" t="s">
        <v>125</v>
      </c>
      <c r="H71" s="26">
        <v>32014</v>
      </c>
      <c r="I71" s="26" t="s">
        <v>126</v>
      </c>
      <c r="J71" s="27">
        <v>0.45522022049999999</v>
      </c>
      <c r="K71" s="26">
        <v>111270</v>
      </c>
      <c r="L71" s="26" t="s">
        <v>795</v>
      </c>
      <c r="M71" s="26">
        <v>19470</v>
      </c>
      <c r="N71" s="27">
        <v>2.2493300000000001</v>
      </c>
      <c r="O71" s="26">
        <v>17</v>
      </c>
      <c r="P71" s="26">
        <v>1</v>
      </c>
      <c r="Q71" s="27">
        <v>1.7941097795000001</v>
      </c>
      <c r="R71" s="28">
        <v>6.25E-2</v>
      </c>
      <c r="S71" s="26">
        <v>55635</v>
      </c>
      <c r="T71" s="29">
        <v>99815.297582482497</v>
      </c>
      <c r="U71" s="30">
        <f t="shared" si="1"/>
        <v>1</v>
      </c>
      <c r="V71" s="18" t="str">
        <f t="shared" si="0"/>
        <v>NO</v>
      </c>
      <c r="W71" s="18"/>
      <c r="X71" s="18"/>
      <c r="Y71" s="30">
        <f t="shared" si="2"/>
        <v>1</v>
      </c>
    </row>
    <row r="72" spans="1:25" ht="31" x14ac:dyDescent="0.3">
      <c r="A72" s="26" t="s">
        <v>121</v>
      </c>
      <c r="B72" s="26" t="s">
        <v>122</v>
      </c>
      <c r="C72" s="26" t="s">
        <v>123</v>
      </c>
      <c r="D72" s="26">
        <v>30</v>
      </c>
      <c r="E72" s="26" t="s">
        <v>121</v>
      </c>
      <c r="F72" s="26" t="s">
        <v>124</v>
      </c>
      <c r="G72" s="26" t="s">
        <v>125</v>
      </c>
      <c r="H72" s="26">
        <v>32014</v>
      </c>
      <c r="I72" s="26" t="s">
        <v>126</v>
      </c>
      <c r="J72" s="27">
        <v>0.45522022049999999</v>
      </c>
      <c r="K72" s="26">
        <v>111270</v>
      </c>
      <c r="L72" s="26" t="s">
        <v>790</v>
      </c>
      <c r="M72" s="26">
        <v>38520</v>
      </c>
      <c r="N72" s="27">
        <v>2.2130000000000001</v>
      </c>
      <c r="O72" s="26">
        <v>16</v>
      </c>
      <c r="P72" s="26">
        <v>1</v>
      </c>
      <c r="Q72" s="27">
        <v>1.7577797795000001</v>
      </c>
      <c r="R72" s="28">
        <v>6.6666666666660004E-2</v>
      </c>
      <c r="S72" s="26">
        <v>55635</v>
      </c>
      <c r="T72" s="29">
        <v>97794.078032482503</v>
      </c>
      <c r="U72" s="30">
        <f t="shared" si="1"/>
        <v>1</v>
      </c>
      <c r="V72" s="18" t="str">
        <f t="shared" si="0"/>
        <v>NO</v>
      </c>
      <c r="W72" s="18"/>
      <c r="X72" s="18"/>
      <c r="Y72" s="30">
        <f t="shared" si="2"/>
        <v>1</v>
      </c>
    </row>
    <row r="73" spans="1:25" ht="31" x14ac:dyDescent="0.3">
      <c r="A73" s="26" t="s">
        <v>121</v>
      </c>
      <c r="B73" s="26" t="s">
        <v>122</v>
      </c>
      <c r="C73" s="26" t="s">
        <v>123</v>
      </c>
      <c r="D73" s="26">
        <v>30</v>
      </c>
      <c r="E73" s="26" t="s">
        <v>121</v>
      </c>
      <c r="F73" s="26" t="s">
        <v>124</v>
      </c>
      <c r="G73" s="26" t="s">
        <v>125</v>
      </c>
      <c r="H73" s="26">
        <v>32014</v>
      </c>
      <c r="I73" s="26" t="s">
        <v>126</v>
      </c>
      <c r="J73" s="27">
        <v>0.45522022049999999</v>
      </c>
      <c r="K73" s="26">
        <v>111270</v>
      </c>
      <c r="L73" s="26" t="s">
        <v>798</v>
      </c>
      <c r="M73" s="26">
        <v>1050</v>
      </c>
      <c r="N73" s="27">
        <v>2.0640000000000001</v>
      </c>
      <c r="O73" s="26">
        <v>14</v>
      </c>
      <c r="P73" s="26">
        <v>1</v>
      </c>
      <c r="Q73" s="27">
        <v>1.6087797795000001</v>
      </c>
      <c r="R73" s="28">
        <v>7.6923076923070002E-2</v>
      </c>
      <c r="S73" s="26">
        <v>55635</v>
      </c>
      <c r="T73" s="29">
        <v>89504.463032482498</v>
      </c>
      <c r="U73" s="30">
        <f t="shared" si="1"/>
        <v>1</v>
      </c>
      <c r="V73" s="18" t="str">
        <f t="shared" ref="V73:V136" si="3">IF(Q73&gt;$V$7,"YES","NO")</f>
        <v>NO</v>
      </c>
      <c r="W73" s="18"/>
      <c r="X73" s="18"/>
      <c r="Y73" s="30">
        <f t="shared" ref="Y73:Y136" si="4">IF(H73&lt;39761.19,1,2)</f>
        <v>1</v>
      </c>
    </row>
    <row r="74" spans="1:25" ht="31" x14ac:dyDescent="0.3">
      <c r="A74" s="26" t="s">
        <v>121</v>
      </c>
      <c r="B74" s="26" t="s">
        <v>122</v>
      </c>
      <c r="C74" s="26" t="s">
        <v>123</v>
      </c>
      <c r="D74" s="26">
        <v>30</v>
      </c>
      <c r="E74" s="26" t="s">
        <v>121</v>
      </c>
      <c r="F74" s="26" t="s">
        <v>124</v>
      </c>
      <c r="G74" s="26" t="s">
        <v>125</v>
      </c>
      <c r="H74" s="26">
        <v>32014</v>
      </c>
      <c r="I74" s="26" t="s">
        <v>126</v>
      </c>
      <c r="J74" s="27">
        <v>0.45522022049999999</v>
      </c>
      <c r="K74" s="26">
        <v>111270</v>
      </c>
      <c r="L74" s="26" t="s">
        <v>819</v>
      </c>
      <c r="M74" s="26">
        <v>32100</v>
      </c>
      <c r="N74" s="27">
        <v>1.45</v>
      </c>
      <c r="O74" s="26">
        <v>13</v>
      </c>
      <c r="P74" s="26">
        <v>1</v>
      </c>
      <c r="Q74" s="27">
        <v>0.99477977949999996</v>
      </c>
      <c r="R74" s="28">
        <v>8.3333333333329998E-2</v>
      </c>
      <c r="S74" s="26">
        <v>55635</v>
      </c>
      <c r="T74" s="29">
        <v>55344.573032482498</v>
      </c>
      <c r="U74" s="30">
        <f t="shared" ref="U74:U137" si="5">IF(N74&gt;2*J74,1,IF(N74&lt;=2*J74,-1,0))</f>
        <v>1</v>
      </c>
      <c r="V74" s="18" t="str">
        <f t="shared" si="3"/>
        <v>NO</v>
      </c>
      <c r="W74" s="18"/>
      <c r="X74" s="18"/>
      <c r="Y74" s="30">
        <f t="shared" si="4"/>
        <v>1</v>
      </c>
    </row>
    <row r="75" spans="1:25" ht="31" x14ac:dyDescent="0.3">
      <c r="A75" s="26" t="s">
        <v>121</v>
      </c>
      <c r="B75" s="26" t="s">
        <v>122</v>
      </c>
      <c r="C75" s="26" t="s">
        <v>123</v>
      </c>
      <c r="D75" s="26">
        <v>30</v>
      </c>
      <c r="E75" s="26" t="s">
        <v>121</v>
      </c>
      <c r="F75" s="26" t="s">
        <v>124</v>
      </c>
      <c r="G75" s="26" t="s">
        <v>125</v>
      </c>
      <c r="H75" s="26">
        <v>32014</v>
      </c>
      <c r="I75" s="26" t="s">
        <v>126</v>
      </c>
      <c r="J75" s="27">
        <v>0.45522022049999999</v>
      </c>
      <c r="K75" s="26">
        <v>111270</v>
      </c>
      <c r="L75" s="26" t="s">
        <v>791</v>
      </c>
      <c r="M75" s="26">
        <v>93120</v>
      </c>
      <c r="N75" s="27">
        <v>1.3257000000000001</v>
      </c>
      <c r="O75" s="26">
        <v>10</v>
      </c>
      <c r="P75" s="26">
        <v>1</v>
      </c>
      <c r="Q75" s="27">
        <v>0.87047977949999999</v>
      </c>
      <c r="R75" s="28">
        <v>0.11111111111110999</v>
      </c>
      <c r="S75" s="26">
        <v>55635</v>
      </c>
      <c r="T75" s="29">
        <v>48429.142532482503</v>
      </c>
      <c r="U75" s="30">
        <f t="shared" si="5"/>
        <v>1</v>
      </c>
      <c r="V75" s="18" t="str">
        <f t="shared" si="3"/>
        <v>NO</v>
      </c>
      <c r="W75" s="18"/>
      <c r="X75" s="18"/>
      <c r="Y75" s="30">
        <f t="shared" si="4"/>
        <v>1</v>
      </c>
    </row>
    <row r="76" spans="1:25" ht="31" x14ac:dyDescent="0.3">
      <c r="A76" s="26" t="s">
        <v>121</v>
      </c>
      <c r="B76" s="26" t="s">
        <v>122</v>
      </c>
      <c r="C76" s="26" t="s">
        <v>123</v>
      </c>
      <c r="D76" s="26">
        <v>30</v>
      </c>
      <c r="E76" s="26" t="s">
        <v>121</v>
      </c>
      <c r="F76" s="26" t="s">
        <v>124</v>
      </c>
      <c r="G76" s="26" t="s">
        <v>125</v>
      </c>
      <c r="H76" s="26">
        <v>32014</v>
      </c>
      <c r="I76" s="26" t="s">
        <v>126</v>
      </c>
      <c r="J76" s="27">
        <v>0.45522022049999999</v>
      </c>
      <c r="K76" s="26">
        <v>111270</v>
      </c>
      <c r="L76" s="26" t="s">
        <v>814</v>
      </c>
      <c r="M76" s="26">
        <v>30150</v>
      </c>
      <c r="N76" s="27">
        <v>1.3196699999999999</v>
      </c>
      <c r="O76" s="26">
        <v>8</v>
      </c>
      <c r="P76" s="26">
        <v>1</v>
      </c>
      <c r="Q76" s="27">
        <v>0.86444977950000002</v>
      </c>
      <c r="R76" s="28">
        <v>0.14285714285713999</v>
      </c>
      <c r="S76" s="26">
        <v>55635</v>
      </c>
      <c r="T76" s="29">
        <v>48093.663482482501</v>
      </c>
      <c r="U76" s="30">
        <f t="shared" si="5"/>
        <v>1</v>
      </c>
      <c r="V76" s="18" t="str">
        <f t="shared" si="3"/>
        <v>NO</v>
      </c>
      <c r="W76" s="18"/>
      <c r="X76" s="18"/>
      <c r="Y76" s="30">
        <f t="shared" si="4"/>
        <v>1</v>
      </c>
    </row>
    <row r="77" spans="1:25" ht="31" x14ac:dyDescent="0.3">
      <c r="A77" s="26" t="s">
        <v>820</v>
      </c>
      <c r="B77" s="26" t="s">
        <v>234</v>
      </c>
      <c r="C77" s="32">
        <v>3.2000000000000002E-3</v>
      </c>
      <c r="D77" s="26">
        <v>1</v>
      </c>
      <c r="E77" s="26" t="s">
        <v>820</v>
      </c>
      <c r="F77" s="26" t="s">
        <v>821</v>
      </c>
      <c r="G77" s="26" t="s">
        <v>378</v>
      </c>
      <c r="H77" s="26">
        <v>36341</v>
      </c>
      <c r="I77" s="26" t="s">
        <v>238</v>
      </c>
      <c r="J77" s="27">
        <v>1.1427374400000001E-2</v>
      </c>
      <c r="K77" s="26">
        <v>2912800</v>
      </c>
      <c r="L77" s="26" t="s">
        <v>794</v>
      </c>
      <c r="M77" s="26">
        <v>270000</v>
      </c>
      <c r="N77" s="27">
        <v>2.4523570383479999E-2</v>
      </c>
      <c r="O77" s="26">
        <v>16</v>
      </c>
      <c r="P77" s="26">
        <v>3</v>
      </c>
      <c r="Q77" s="27">
        <v>1.309619598348E-2</v>
      </c>
      <c r="R77" s="28">
        <v>0.2</v>
      </c>
      <c r="S77" s="26">
        <v>1456400</v>
      </c>
      <c r="T77" s="29">
        <v>19073.299830340198</v>
      </c>
      <c r="U77" s="30">
        <f t="shared" si="5"/>
        <v>1</v>
      </c>
      <c r="V77" s="18" t="str">
        <f t="shared" si="3"/>
        <v>NO</v>
      </c>
      <c r="W77" s="18"/>
      <c r="X77" s="18"/>
      <c r="Y77" s="30">
        <f t="shared" si="4"/>
        <v>1</v>
      </c>
    </row>
    <row r="78" spans="1:25" ht="31" x14ac:dyDescent="0.3">
      <c r="A78" s="26" t="s">
        <v>822</v>
      </c>
      <c r="B78" s="26" t="s">
        <v>823</v>
      </c>
      <c r="C78" s="26" t="s">
        <v>824</v>
      </c>
      <c r="D78" s="26">
        <v>20</v>
      </c>
      <c r="E78" s="26" t="s">
        <v>825</v>
      </c>
      <c r="F78" s="26" t="s">
        <v>826</v>
      </c>
      <c r="G78" s="26" t="s">
        <v>86</v>
      </c>
      <c r="H78" s="26">
        <v>23235</v>
      </c>
      <c r="I78" s="26" t="s">
        <v>827</v>
      </c>
      <c r="J78" s="27">
        <v>0.15134240769999999</v>
      </c>
      <c r="K78" s="26">
        <v>10425260</v>
      </c>
      <c r="L78" s="26" t="s">
        <v>802</v>
      </c>
      <c r="M78" s="26">
        <v>5764570</v>
      </c>
      <c r="N78" s="27">
        <v>0.29940188251838301</v>
      </c>
      <c r="O78" s="26">
        <v>10</v>
      </c>
      <c r="P78" s="26">
        <v>1</v>
      </c>
      <c r="Q78" s="27">
        <v>0.148059474818383</v>
      </c>
      <c r="R78" s="28">
        <v>0.11111111111110999</v>
      </c>
      <c r="S78" s="26">
        <v>5212630</v>
      </c>
      <c r="T78" s="29">
        <v>771779.26022254897</v>
      </c>
      <c r="U78" s="30">
        <f t="shared" si="5"/>
        <v>-1</v>
      </c>
      <c r="V78" s="18" t="str">
        <f t="shared" si="3"/>
        <v>NO</v>
      </c>
      <c r="W78" s="18"/>
      <c r="X78" s="18"/>
      <c r="Y78" s="30">
        <f t="shared" si="4"/>
        <v>1</v>
      </c>
    </row>
    <row r="79" spans="1:25" ht="31" x14ac:dyDescent="0.3">
      <c r="A79" s="26" t="s">
        <v>132</v>
      </c>
      <c r="B79" s="26" t="s">
        <v>17</v>
      </c>
      <c r="C79" s="26" t="s">
        <v>133</v>
      </c>
      <c r="D79" s="26">
        <v>1</v>
      </c>
      <c r="E79" s="26" t="s">
        <v>132</v>
      </c>
      <c r="F79" s="26" t="s">
        <v>134</v>
      </c>
      <c r="G79" s="26" t="s">
        <v>20</v>
      </c>
      <c r="H79" s="26">
        <v>36281</v>
      </c>
      <c r="I79" s="26" t="s">
        <v>21</v>
      </c>
      <c r="J79" s="27">
        <v>235.88963924230001</v>
      </c>
      <c r="K79" s="26">
        <v>65</v>
      </c>
      <c r="L79" s="26" t="s">
        <v>6</v>
      </c>
      <c r="M79" s="26">
        <v>1860</v>
      </c>
      <c r="N79" s="27">
        <v>860.98</v>
      </c>
      <c r="O79" s="26">
        <v>19</v>
      </c>
      <c r="P79" s="26">
        <v>1</v>
      </c>
      <c r="Q79" s="27">
        <v>625.09036075769995</v>
      </c>
      <c r="R79" s="28">
        <v>5.5555555555550001E-2</v>
      </c>
      <c r="S79" s="26">
        <v>32</v>
      </c>
      <c r="T79" s="29">
        <v>20002.891544246399</v>
      </c>
      <c r="U79" s="30">
        <f t="shared" si="5"/>
        <v>1</v>
      </c>
      <c r="V79" s="18" t="str">
        <f t="shared" si="3"/>
        <v>YES</v>
      </c>
      <c r="W79" s="18"/>
      <c r="X79" s="18"/>
      <c r="Y79" s="30">
        <f t="shared" si="4"/>
        <v>1</v>
      </c>
    </row>
    <row r="80" spans="1:25" ht="31" x14ac:dyDescent="0.3">
      <c r="A80" s="26" t="s">
        <v>132</v>
      </c>
      <c r="B80" s="26" t="s">
        <v>17</v>
      </c>
      <c r="C80" s="26" t="s">
        <v>133</v>
      </c>
      <c r="D80" s="26">
        <v>1</v>
      </c>
      <c r="E80" s="26" t="s">
        <v>132</v>
      </c>
      <c r="F80" s="26" t="s">
        <v>134</v>
      </c>
      <c r="G80" s="26" t="s">
        <v>20</v>
      </c>
      <c r="H80" s="26">
        <v>36281</v>
      </c>
      <c r="I80" s="26" t="s">
        <v>21</v>
      </c>
      <c r="J80" s="27">
        <v>235.88963924230001</v>
      </c>
      <c r="K80" s="26">
        <v>65</v>
      </c>
      <c r="L80" s="26" t="s">
        <v>790</v>
      </c>
      <c r="M80" s="26">
        <v>25</v>
      </c>
      <c r="N80" s="27">
        <v>853</v>
      </c>
      <c r="O80" s="26">
        <v>18</v>
      </c>
      <c r="P80" s="26">
        <v>1</v>
      </c>
      <c r="Q80" s="27">
        <v>617.11036075770005</v>
      </c>
      <c r="R80" s="28">
        <v>5.882352941176E-2</v>
      </c>
      <c r="S80" s="26">
        <v>32</v>
      </c>
      <c r="T80" s="29">
        <v>19747.531544246402</v>
      </c>
      <c r="U80" s="30">
        <f t="shared" si="5"/>
        <v>1</v>
      </c>
      <c r="V80" s="18" t="str">
        <f t="shared" si="3"/>
        <v>YES</v>
      </c>
      <c r="W80" s="18"/>
      <c r="X80" s="18"/>
      <c r="Y80" s="30">
        <f t="shared" si="4"/>
        <v>1</v>
      </c>
    </row>
    <row r="81" spans="1:25" ht="31" x14ac:dyDescent="0.3">
      <c r="A81" s="26" t="s">
        <v>139</v>
      </c>
      <c r="B81" s="26" t="s">
        <v>29</v>
      </c>
      <c r="C81" s="26" t="s">
        <v>112</v>
      </c>
      <c r="D81" s="26">
        <v>28</v>
      </c>
      <c r="E81" s="26" t="s">
        <v>139</v>
      </c>
      <c r="F81" s="26" t="s">
        <v>113</v>
      </c>
      <c r="G81" s="26" t="s">
        <v>140</v>
      </c>
      <c r="H81" s="26">
        <v>38263</v>
      </c>
      <c r="I81" s="26" t="s">
        <v>32</v>
      </c>
      <c r="J81" s="27">
        <v>0.24980260809999999</v>
      </c>
      <c r="K81" s="26">
        <v>222712</v>
      </c>
      <c r="L81" s="26" t="s">
        <v>6</v>
      </c>
      <c r="M81" s="26">
        <v>72324</v>
      </c>
      <c r="N81" s="27">
        <v>1.385205</v>
      </c>
      <c r="O81" s="26">
        <v>8</v>
      </c>
      <c r="P81" s="26">
        <v>2</v>
      </c>
      <c r="Q81" s="27">
        <v>1.1354023919</v>
      </c>
      <c r="R81" s="28">
        <v>0.28571428571427998</v>
      </c>
      <c r="S81" s="26">
        <v>111356</v>
      </c>
      <c r="T81" s="29">
        <v>126433.86875241601</v>
      </c>
      <c r="U81" s="30">
        <f t="shared" si="5"/>
        <v>1</v>
      </c>
      <c r="V81" s="18" t="str">
        <f t="shared" si="3"/>
        <v>NO</v>
      </c>
      <c r="W81" s="18"/>
      <c r="X81" s="18"/>
      <c r="Y81" s="30">
        <f t="shared" si="4"/>
        <v>1</v>
      </c>
    </row>
    <row r="82" spans="1:25" ht="31" x14ac:dyDescent="0.3">
      <c r="A82" s="26" t="s">
        <v>141</v>
      </c>
      <c r="B82" s="26" t="s">
        <v>142</v>
      </c>
      <c r="C82" s="33">
        <v>0.02</v>
      </c>
      <c r="D82" s="26">
        <v>1</v>
      </c>
      <c r="E82" s="26" t="s">
        <v>141</v>
      </c>
      <c r="F82" s="26" t="s">
        <v>143</v>
      </c>
      <c r="G82" s="26" t="s">
        <v>129</v>
      </c>
      <c r="H82" s="26">
        <v>26684</v>
      </c>
      <c r="I82" s="26" t="s">
        <v>144</v>
      </c>
      <c r="J82" s="27">
        <v>0.12134659809999999</v>
      </c>
      <c r="K82" s="26">
        <v>341700</v>
      </c>
      <c r="L82" s="26" t="s">
        <v>6</v>
      </c>
      <c r="M82" s="26">
        <v>352680</v>
      </c>
      <c r="N82" s="27">
        <v>0.91766700000000001</v>
      </c>
      <c r="O82" s="26">
        <v>21</v>
      </c>
      <c r="P82" s="26">
        <v>1</v>
      </c>
      <c r="Q82" s="27">
        <v>0.79632040189999997</v>
      </c>
      <c r="R82" s="28">
        <v>0.05</v>
      </c>
      <c r="S82" s="26">
        <v>170850</v>
      </c>
      <c r="T82" s="29">
        <v>136051.34066461501</v>
      </c>
      <c r="U82" s="30">
        <f t="shared" si="5"/>
        <v>1</v>
      </c>
      <c r="V82" s="18" t="str">
        <f t="shared" si="3"/>
        <v>NO</v>
      </c>
      <c r="W82" s="18"/>
      <c r="X82" s="18"/>
      <c r="Y82" s="30">
        <f t="shared" si="4"/>
        <v>1</v>
      </c>
    </row>
    <row r="83" spans="1:25" ht="31" x14ac:dyDescent="0.3">
      <c r="A83" s="26" t="s">
        <v>141</v>
      </c>
      <c r="B83" s="26" t="s">
        <v>142</v>
      </c>
      <c r="C83" s="33">
        <v>0.02</v>
      </c>
      <c r="D83" s="26">
        <v>1</v>
      </c>
      <c r="E83" s="26" t="s">
        <v>141</v>
      </c>
      <c r="F83" s="26" t="s">
        <v>143</v>
      </c>
      <c r="G83" s="26" t="s">
        <v>129</v>
      </c>
      <c r="H83" s="26">
        <v>26684</v>
      </c>
      <c r="I83" s="26" t="s">
        <v>144</v>
      </c>
      <c r="J83" s="27">
        <v>0.12134659809999999</v>
      </c>
      <c r="K83" s="26">
        <v>341700</v>
      </c>
      <c r="L83" s="26" t="s">
        <v>819</v>
      </c>
      <c r="M83" s="26">
        <v>56100</v>
      </c>
      <c r="N83" s="27">
        <v>0.42233300000000001</v>
      </c>
      <c r="O83" s="26">
        <v>18</v>
      </c>
      <c r="P83" s="26">
        <v>1</v>
      </c>
      <c r="Q83" s="27">
        <v>0.30098640189999998</v>
      </c>
      <c r="R83" s="28">
        <v>5.882352941176E-2</v>
      </c>
      <c r="S83" s="26">
        <v>170850</v>
      </c>
      <c r="T83" s="29">
        <v>51423.526764615002</v>
      </c>
      <c r="U83" s="30">
        <f t="shared" si="5"/>
        <v>1</v>
      </c>
      <c r="V83" s="18" t="str">
        <f t="shared" si="3"/>
        <v>NO</v>
      </c>
      <c r="W83" s="18"/>
      <c r="X83" s="18"/>
      <c r="Y83" s="30">
        <f t="shared" si="4"/>
        <v>1</v>
      </c>
    </row>
    <row r="84" spans="1:25" ht="31" x14ac:dyDescent="0.3">
      <c r="A84" s="26" t="s">
        <v>141</v>
      </c>
      <c r="B84" s="26" t="s">
        <v>142</v>
      </c>
      <c r="C84" s="33">
        <v>0.02</v>
      </c>
      <c r="D84" s="26">
        <v>1</v>
      </c>
      <c r="E84" s="26" t="s">
        <v>141</v>
      </c>
      <c r="F84" s="26" t="s">
        <v>143</v>
      </c>
      <c r="G84" s="26" t="s">
        <v>129</v>
      </c>
      <c r="H84" s="26">
        <v>26684</v>
      </c>
      <c r="I84" s="26" t="s">
        <v>144</v>
      </c>
      <c r="J84" s="27">
        <v>0.12134659809999999</v>
      </c>
      <c r="K84" s="26">
        <v>341700</v>
      </c>
      <c r="L84" s="26" t="s">
        <v>795</v>
      </c>
      <c r="M84" s="26">
        <v>60540</v>
      </c>
      <c r="N84" s="27">
        <v>0.344167</v>
      </c>
      <c r="O84" s="26">
        <v>16</v>
      </c>
      <c r="P84" s="26">
        <v>1</v>
      </c>
      <c r="Q84" s="27">
        <v>0.22282040189999999</v>
      </c>
      <c r="R84" s="28">
        <v>6.6666666666660004E-2</v>
      </c>
      <c r="S84" s="26">
        <v>170850</v>
      </c>
      <c r="T84" s="29">
        <v>38068.865664614998</v>
      </c>
      <c r="U84" s="30">
        <f t="shared" si="5"/>
        <v>1</v>
      </c>
      <c r="V84" s="18" t="str">
        <f t="shared" si="3"/>
        <v>NO</v>
      </c>
      <c r="W84" s="18"/>
      <c r="X84" s="18"/>
      <c r="Y84" s="30">
        <f t="shared" si="4"/>
        <v>1</v>
      </c>
    </row>
    <row r="85" spans="1:25" ht="31" x14ac:dyDescent="0.3">
      <c r="A85" s="26" t="s">
        <v>141</v>
      </c>
      <c r="B85" s="26" t="s">
        <v>142</v>
      </c>
      <c r="C85" s="33">
        <v>0.02</v>
      </c>
      <c r="D85" s="26">
        <v>1</v>
      </c>
      <c r="E85" s="26" t="s">
        <v>141</v>
      </c>
      <c r="F85" s="26" t="s">
        <v>143</v>
      </c>
      <c r="G85" s="26" t="s">
        <v>129</v>
      </c>
      <c r="H85" s="26">
        <v>26684</v>
      </c>
      <c r="I85" s="26" t="s">
        <v>144</v>
      </c>
      <c r="J85" s="27">
        <v>0.12134659809999999</v>
      </c>
      <c r="K85" s="26">
        <v>341700</v>
      </c>
      <c r="L85" s="26" t="s">
        <v>793</v>
      </c>
      <c r="M85" s="26">
        <v>22410</v>
      </c>
      <c r="N85" s="27">
        <v>0.33566699999999999</v>
      </c>
      <c r="O85" s="26">
        <v>15</v>
      </c>
      <c r="P85" s="26">
        <v>1</v>
      </c>
      <c r="Q85" s="27">
        <v>0.21432040190000001</v>
      </c>
      <c r="R85" s="28">
        <v>7.1428571428569995E-2</v>
      </c>
      <c r="S85" s="26">
        <v>170850</v>
      </c>
      <c r="T85" s="29">
        <v>36616.640664614999</v>
      </c>
      <c r="U85" s="30">
        <f t="shared" si="5"/>
        <v>1</v>
      </c>
      <c r="V85" s="18" t="str">
        <f t="shared" si="3"/>
        <v>NO</v>
      </c>
      <c r="W85" s="18"/>
      <c r="X85" s="18"/>
      <c r="Y85" s="30">
        <f t="shared" si="4"/>
        <v>1</v>
      </c>
    </row>
    <row r="86" spans="1:25" ht="31" x14ac:dyDescent="0.3">
      <c r="A86" s="26" t="s">
        <v>141</v>
      </c>
      <c r="B86" s="26" t="s">
        <v>142</v>
      </c>
      <c r="C86" s="33">
        <v>0.02</v>
      </c>
      <c r="D86" s="26">
        <v>1</v>
      </c>
      <c r="E86" s="26" t="s">
        <v>141</v>
      </c>
      <c r="F86" s="26" t="s">
        <v>143</v>
      </c>
      <c r="G86" s="26" t="s">
        <v>129</v>
      </c>
      <c r="H86" s="26">
        <v>26684</v>
      </c>
      <c r="I86" s="26" t="s">
        <v>144</v>
      </c>
      <c r="J86" s="27">
        <v>0.12134659809999999</v>
      </c>
      <c r="K86" s="26">
        <v>341700</v>
      </c>
      <c r="L86" s="26" t="s">
        <v>802</v>
      </c>
      <c r="M86" s="26">
        <v>420930</v>
      </c>
      <c r="N86" s="27">
        <v>0.29685978411373098</v>
      </c>
      <c r="O86" s="26">
        <v>14</v>
      </c>
      <c r="P86" s="26">
        <v>1</v>
      </c>
      <c r="Q86" s="27">
        <v>0.175513186013731</v>
      </c>
      <c r="R86" s="28">
        <v>7.6923076923070002E-2</v>
      </c>
      <c r="S86" s="26">
        <v>170850</v>
      </c>
      <c r="T86" s="29">
        <v>29986.4278304459</v>
      </c>
      <c r="U86" s="30">
        <f t="shared" si="5"/>
        <v>1</v>
      </c>
      <c r="V86" s="18" t="str">
        <f t="shared" si="3"/>
        <v>NO</v>
      </c>
      <c r="W86" s="18"/>
      <c r="X86" s="18"/>
      <c r="Y86" s="30">
        <f t="shared" si="4"/>
        <v>1</v>
      </c>
    </row>
    <row r="87" spans="1:25" ht="31" x14ac:dyDescent="0.3">
      <c r="A87" s="26" t="s">
        <v>141</v>
      </c>
      <c r="B87" s="26" t="s">
        <v>142</v>
      </c>
      <c r="C87" s="33">
        <v>0.02</v>
      </c>
      <c r="D87" s="26">
        <v>1</v>
      </c>
      <c r="E87" s="26" t="s">
        <v>141</v>
      </c>
      <c r="F87" s="26" t="s">
        <v>143</v>
      </c>
      <c r="G87" s="26" t="s">
        <v>129</v>
      </c>
      <c r="H87" s="26">
        <v>26684</v>
      </c>
      <c r="I87" s="26" t="s">
        <v>144</v>
      </c>
      <c r="J87" s="27">
        <v>0.12134659809999999</v>
      </c>
      <c r="K87" s="26">
        <v>341700</v>
      </c>
      <c r="L87" s="26" t="s">
        <v>796</v>
      </c>
      <c r="M87" s="26">
        <v>184650</v>
      </c>
      <c r="N87" s="27">
        <v>0.246</v>
      </c>
      <c r="O87" s="26">
        <v>10</v>
      </c>
      <c r="P87" s="26">
        <v>1</v>
      </c>
      <c r="Q87" s="27">
        <v>0.1246534019</v>
      </c>
      <c r="R87" s="28">
        <v>0.11111111111110999</v>
      </c>
      <c r="S87" s="26">
        <v>170850</v>
      </c>
      <c r="T87" s="29">
        <v>21297.033714615001</v>
      </c>
      <c r="U87" s="30">
        <f t="shared" si="5"/>
        <v>1</v>
      </c>
      <c r="V87" s="18" t="str">
        <f t="shared" si="3"/>
        <v>NO</v>
      </c>
      <c r="W87" s="18"/>
      <c r="X87" s="18"/>
      <c r="Y87" s="30">
        <f t="shared" si="4"/>
        <v>1</v>
      </c>
    </row>
    <row r="88" spans="1:25" ht="31" x14ac:dyDescent="0.3">
      <c r="A88" s="26" t="s">
        <v>141</v>
      </c>
      <c r="B88" s="26" t="s">
        <v>257</v>
      </c>
      <c r="C88" s="33">
        <v>0.02</v>
      </c>
      <c r="D88" s="26">
        <v>1</v>
      </c>
      <c r="E88" s="26" t="s">
        <v>141</v>
      </c>
      <c r="F88" s="26" t="s">
        <v>258</v>
      </c>
      <c r="G88" s="26" t="s">
        <v>129</v>
      </c>
      <c r="H88" s="26">
        <v>22687</v>
      </c>
      <c r="I88" s="26" t="s">
        <v>259</v>
      </c>
      <c r="J88" s="27">
        <v>0.15236499149999999</v>
      </c>
      <c r="K88" s="26">
        <v>70230</v>
      </c>
      <c r="L88" s="26" t="s">
        <v>819</v>
      </c>
      <c r="M88" s="26">
        <v>11520</v>
      </c>
      <c r="N88" s="27">
        <v>0.66200000000000003</v>
      </c>
      <c r="O88" s="26">
        <v>16</v>
      </c>
      <c r="P88" s="26">
        <v>1</v>
      </c>
      <c r="Q88" s="27">
        <v>0.50963500849999999</v>
      </c>
      <c r="R88" s="28">
        <v>6.6666666666660004E-2</v>
      </c>
      <c r="S88" s="26">
        <v>35115</v>
      </c>
      <c r="T88" s="29">
        <v>17895.833323477498</v>
      </c>
      <c r="U88" s="30">
        <f t="shared" si="5"/>
        <v>1</v>
      </c>
      <c r="V88" s="18" t="str">
        <f t="shared" si="3"/>
        <v>NO</v>
      </c>
      <c r="W88" s="18"/>
      <c r="X88" s="18"/>
      <c r="Y88" s="30">
        <f t="shared" si="4"/>
        <v>1</v>
      </c>
    </row>
    <row r="89" spans="1:25" ht="31" x14ac:dyDescent="0.3">
      <c r="A89" s="26" t="s">
        <v>141</v>
      </c>
      <c r="B89" s="26" t="s">
        <v>257</v>
      </c>
      <c r="C89" s="33">
        <v>0.02</v>
      </c>
      <c r="D89" s="26">
        <v>1</v>
      </c>
      <c r="E89" s="26" t="s">
        <v>141</v>
      </c>
      <c r="F89" s="26" t="s">
        <v>258</v>
      </c>
      <c r="G89" s="26" t="s">
        <v>129</v>
      </c>
      <c r="H89" s="26">
        <v>22687</v>
      </c>
      <c r="I89" s="26" t="s">
        <v>259</v>
      </c>
      <c r="J89" s="27">
        <v>0.15236499149999999</v>
      </c>
      <c r="K89" s="26">
        <v>70230</v>
      </c>
      <c r="L89" s="26" t="s">
        <v>794</v>
      </c>
      <c r="M89" s="26">
        <v>173040</v>
      </c>
      <c r="N89" s="27">
        <v>0.37864971058187002</v>
      </c>
      <c r="O89" s="26">
        <v>13</v>
      </c>
      <c r="P89" s="26">
        <v>1</v>
      </c>
      <c r="Q89" s="27">
        <v>0.22628471908187001</v>
      </c>
      <c r="R89" s="28">
        <v>8.3333333333329998E-2</v>
      </c>
      <c r="S89" s="26">
        <v>35115</v>
      </c>
      <c r="T89" s="29">
        <v>7945.9879105598902</v>
      </c>
      <c r="U89" s="30">
        <f t="shared" si="5"/>
        <v>1</v>
      </c>
      <c r="V89" s="18" t="str">
        <f t="shared" si="3"/>
        <v>NO</v>
      </c>
      <c r="W89" s="18"/>
      <c r="X89" s="18"/>
      <c r="Y89" s="30">
        <f t="shared" si="4"/>
        <v>1</v>
      </c>
    </row>
    <row r="90" spans="1:25" ht="31" x14ac:dyDescent="0.3">
      <c r="A90" s="26" t="s">
        <v>141</v>
      </c>
      <c r="B90" s="26" t="s">
        <v>257</v>
      </c>
      <c r="C90" s="33">
        <v>0.02</v>
      </c>
      <c r="D90" s="26">
        <v>1</v>
      </c>
      <c r="E90" s="26" t="s">
        <v>141</v>
      </c>
      <c r="F90" s="26" t="s">
        <v>258</v>
      </c>
      <c r="G90" s="26" t="s">
        <v>129</v>
      </c>
      <c r="H90" s="26">
        <v>22687</v>
      </c>
      <c r="I90" s="26" t="s">
        <v>259</v>
      </c>
      <c r="J90" s="27">
        <v>0.15236499149999999</v>
      </c>
      <c r="K90" s="26">
        <v>70230</v>
      </c>
      <c r="L90" s="26" t="s">
        <v>802</v>
      </c>
      <c r="M90" s="26">
        <v>116940</v>
      </c>
      <c r="N90" s="27">
        <v>0.35461278298986898</v>
      </c>
      <c r="O90" s="26">
        <v>10</v>
      </c>
      <c r="P90" s="26">
        <v>1</v>
      </c>
      <c r="Q90" s="27">
        <v>0.20224779148986899</v>
      </c>
      <c r="R90" s="28">
        <v>0.11111111111110999</v>
      </c>
      <c r="S90" s="26">
        <v>35115</v>
      </c>
      <c r="T90" s="29">
        <v>7101.9311981667497</v>
      </c>
      <c r="U90" s="30">
        <f t="shared" si="5"/>
        <v>1</v>
      </c>
      <c r="V90" s="18" t="str">
        <f t="shared" si="3"/>
        <v>NO</v>
      </c>
      <c r="W90" s="18"/>
      <c r="X90" s="18"/>
      <c r="Y90" s="30">
        <f t="shared" si="4"/>
        <v>1</v>
      </c>
    </row>
    <row r="91" spans="1:25" ht="31" x14ac:dyDescent="0.3">
      <c r="A91" s="26" t="s">
        <v>141</v>
      </c>
      <c r="B91" s="26" t="s">
        <v>142</v>
      </c>
      <c r="C91" s="33">
        <v>0.02</v>
      </c>
      <c r="D91" s="26">
        <v>1</v>
      </c>
      <c r="E91" s="26" t="s">
        <v>141</v>
      </c>
      <c r="F91" s="26" t="s">
        <v>143</v>
      </c>
      <c r="G91" s="26" t="s">
        <v>129</v>
      </c>
      <c r="H91" s="26">
        <v>26684</v>
      </c>
      <c r="I91" s="26" t="s">
        <v>144</v>
      </c>
      <c r="J91" s="27">
        <v>0.12134659809999999</v>
      </c>
      <c r="K91" s="26">
        <v>341700</v>
      </c>
      <c r="L91" s="26" t="s">
        <v>794</v>
      </c>
      <c r="M91" s="26">
        <v>5790</v>
      </c>
      <c r="N91" s="27">
        <v>0.1526939288028</v>
      </c>
      <c r="O91" s="26">
        <v>6</v>
      </c>
      <c r="P91" s="26">
        <v>1</v>
      </c>
      <c r="Q91" s="27">
        <v>3.1347330702799998E-2</v>
      </c>
      <c r="R91" s="28">
        <v>0.2</v>
      </c>
      <c r="S91" s="26">
        <v>170850</v>
      </c>
      <c r="T91" s="29">
        <v>5355.6914505733803</v>
      </c>
      <c r="U91" s="30">
        <f t="shared" si="5"/>
        <v>-1</v>
      </c>
      <c r="V91" s="18" t="str">
        <f t="shared" si="3"/>
        <v>NO</v>
      </c>
      <c r="W91" s="18"/>
      <c r="X91" s="18"/>
      <c r="Y91" s="30">
        <f t="shared" si="4"/>
        <v>1</v>
      </c>
    </row>
    <row r="92" spans="1:25" ht="31" x14ac:dyDescent="0.3">
      <c r="A92" s="26" t="s">
        <v>146</v>
      </c>
      <c r="B92" s="26" t="s">
        <v>147</v>
      </c>
      <c r="C92" s="26" t="s">
        <v>148</v>
      </c>
      <c r="D92" s="26">
        <v>15</v>
      </c>
      <c r="E92" s="26" t="s">
        <v>146</v>
      </c>
      <c r="F92" s="26" t="s">
        <v>149</v>
      </c>
      <c r="G92" s="26" t="s">
        <v>86</v>
      </c>
      <c r="H92" s="26">
        <v>28752</v>
      </c>
      <c r="I92" s="26" t="s">
        <v>150</v>
      </c>
      <c r="J92" s="27">
        <v>32.506574990700003</v>
      </c>
      <c r="K92" s="26">
        <v>24075</v>
      </c>
      <c r="L92" s="26" t="s">
        <v>6</v>
      </c>
      <c r="M92" s="26">
        <v>74637</v>
      </c>
      <c r="N92" s="27">
        <v>86.522166666666607</v>
      </c>
      <c r="O92" s="26">
        <v>20</v>
      </c>
      <c r="P92" s="26">
        <v>2</v>
      </c>
      <c r="Q92" s="27">
        <v>54.015591675966597</v>
      </c>
      <c r="R92" s="28">
        <v>0.10526315789472999</v>
      </c>
      <c r="S92" s="26">
        <v>12037</v>
      </c>
      <c r="T92" s="29">
        <v>650185.67700360995</v>
      </c>
      <c r="U92" s="30">
        <f t="shared" si="5"/>
        <v>1</v>
      </c>
      <c r="V92" s="18" t="str">
        <f t="shared" si="3"/>
        <v>YES</v>
      </c>
      <c r="W92" s="18"/>
      <c r="X92" s="18"/>
      <c r="Y92" s="30">
        <f t="shared" si="4"/>
        <v>1</v>
      </c>
    </row>
    <row r="93" spans="1:25" ht="31" x14ac:dyDescent="0.3">
      <c r="A93" s="26" t="s">
        <v>146</v>
      </c>
      <c r="B93" s="26" t="s">
        <v>147</v>
      </c>
      <c r="C93" s="26" t="s">
        <v>148</v>
      </c>
      <c r="D93" s="26">
        <v>15</v>
      </c>
      <c r="E93" s="26" t="s">
        <v>146</v>
      </c>
      <c r="F93" s="26" t="s">
        <v>149</v>
      </c>
      <c r="G93" s="26" t="s">
        <v>86</v>
      </c>
      <c r="H93" s="26">
        <v>28752</v>
      </c>
      <c r="I93" s="26" t="s">
        <v>150</v>
      </c>
      <c r="J93" s="27">
        <v>32.506574990700003</v>
      </c>
      <c r="K93" s="26">
        <v>24075</v>
      </c>
      <c r="L93" s="26" t="s">
        <v>790</v>
      </c>
      <c r="M93" s="26">
        <v>5910</v>
      </c>
      <c r="N93" s="27">
        <v>58.389249999999997</v>
      </c>
      <c r="O93" s="26">
        <v>19</v>
      </c>
      <c r="P93" s="26">
        <v>2</v>
      </c>
      <c r="Q93" s="27">
        <v>25.882675009300002</v>
      </c>
      <c r="R93" s="28">
        <v>0.11111111111110999</v>
      </c>
      <c r="S93" s="26">
        <v>12037</v>
      </c>
      <c r="T93" s="29">
        <v>311549.75908694399</v>
      </c>
      <c r="U93" s="30">
        <f t="shared" si="5"/>
        <v>-1</v>
      </c>
      <c r="V93" s="18" t="str">
        <f t="shared" si="3"/>
        <v>NO</v>
      </c>
      <c r="W93" s="18"/>
      <c r="X93" s="18"/>
      <c r="Y93" s="30">
        <f t="shared" si="4"/>
        <v>1</v>
      </c>
    </row>
    <row r="94" spans="1:25" ht="31" x14ac:dyDescent="0.3">
      <c r="A94" s="26" t="s">
        <v>146</v>
      </c>
      <c r="B94" s="26" t="s">
        <v>147</v>
      </c>
      <c r="C94" s="26" t="s">
        <v>148</v>
      </c>
      <c r="D94" s="26">
        <v>15</v>
      </c>
      <c r="E94" s="26" t="s">
        <v>146</v>
      </c>
      <c r="F94" s="26" t="s">
        <v>149</v>
      </c>
      <c r="G94" s="26" t="s">
        <v>86</v>
      </c>
      <c r="H94" s="26">
        <v>28752</v>
      </c>
      <c r="I94" s="26" t="s">
        <v>150</v>
      </c>
      <c r="J94" s="27">
        <v>32.506574990700003</v>
      </c>
      <c r="K94" s="26">
        <v>24075</v>
      </c>
      <c r="L94" s="26" t="s">
        <v>801</v>
      </c>
      <c r="M94" s="26">
        <v>600</v>
      </c>
      <c r="N94" s="27">
        <v>57.31</v>
      </c>
      <c r="O94" s="26">
        <v>18</v>
      </c>
      <c r="P94" s="26">
        <v>2</v>
      </c>
      <c r="Q94" s="27">
        <v>24.8034250093</v>
      </c>
      <c r="R94" s="28">
        <v>0.11764705882352</v>
      </c>
      <c r="S94" s="26">
        <v>12037</v>
      </c>
      <c r="T94" s="29">
        <v>298558.82683694398</v>
      </c>
      <c r="U94" s="30">
        <f t="shared" si="5"/>
        <v>-1</v>
      </c>
      <c r="V94" s="18" t="str">
        <f t="shared" si="3"/>
        <v>NO</v>
      </c>
      <c r="W94" s="18"/>
      <c r="X94" s="18"/>
      <c r="Y94" s="30">
        <f t="shared" si="4"/>
        <v>1</v>
      </c>
    </row>
    <row r="95" spans="1:25" ht="31" x14ac:dyDescent="0.3">
      <c r="A95" s="26" t="s">
        <v>146</v>
      </c>
      <c r="B95" s="26" t="s">
        <v>147</v>
      </c>
      <c r="C95" s="26" t="s">
        <v>148</v>
      </c>
      <c r="D95" s="26">
        <v>15</v>
      </c>
      <c r="E95" s="26" t="s">
        <v>146</v>
      </c>
      <c r="F95" s="26" t="s">
        <v>149</v>
      </c>
      <c r="G95" s="26" t="s">
        <v>86</v>
      </c>
      <c r="H95" s="26">
        <v>28752</v>
      </c>
      <c r="I95" s="26" t="s">
        <v>150</v>
      </c>
      <c r="J95" s="27">
        <v>32.506574990700003</v>
      </c>
      <c r="K95" s="26">
        <v>24075</v>
      </c>
      <c r="L95" s="26" t="s">
        <v>796</v>
      </c>
      <c r="M95" s="26">
        <v>135</v>
      </c>
      <c r="N95" s="27">
        <v>42.1625333333333</v>
      </c>
      <c r="O95" s="26">
        <v>10</v>
      </c>
      <c r="P95" s="26">
        <v>2</v>
      </c>
      <c r="Q95" s="27">
        <v>9.6559583426333297</v>
      </c>
      <c r="R95" s="28">
        <v>0.22222222222221999</v>
      </c>
      <c r="S95" s="26">
        <v>12037</v>
      </c>
      <c r="T95" s="29">
        <v>116228.770570277</v>
      </c>
      <c r="U95" s="30">
        <f t="shared" si="5"/>
        <v>-1</v>
      </c>
      <c r="V95" s="18" t="str">
        <f t="shared" si="3"/>
        <v>NO</v>
      </c>
      <c r="W95" s="18"/>
      <c r="X95" s="18"/>
      <c r="Y95" s="30">
        <f t="shared" si="4"/>
        <v>1</v>
      </c>
    </row>
    <row r="96" spans="1:25" ht="31" x14ac:dyDescent="0.3">
      <c r="A96" s="26" t="s">
        <v>146</v>
      </c>
      <c r="B96" s="26" t="s">
        <v>147</v>
      </c>
      <c r="C96" s="26" t="s">
        <v>148</v>
      </c>
      <c r="D96" s="26">
        <v>15</v>
      </c>
      <c r="E96" s="26" t="s">
        <v>146</v>
      </c>
      <c r="F96" s="26" t="s">
        <v>149</v>
      </c>
      <c r="G96" s="26" t="s">
        <v>86</v>
      </c>
      <c r="H96" s="26">
        <v>28752</v>
      </c>
      <c r="I96" s="26" t="s">
        <v>150</v>
      </c>
      <c r="J96" s="27">
        <v>32.506574990700003</v>
      </c>
      <c r="K96" s="26">
        <v>24075</v>
      </c>
      <c r="L96" s="26" t="s">
        <v>813</v>
      </c>
      <c r="M96" s="26">
        <v>735</v>
      </c>
      <c r="N96" s="27">
        <v>40.881184945870501</v>
      </c>
      <c r="O96" s="26">
        <v>9</v>
      </c>
      <c r="P96" s="26">
        <v>2</v>
      </c>
      <c r="Q96" s="27">
        <v>8.3746099551705004</v>
      </c>
      <c r="R96" s="28">
        <v>0.25</v>
      </c>
      <c r="S96" s="26">
        <v>12037</v>
      </c>
      <c r="T96" s="29">
        <v>100805.180030387</v>
      </c>
      <c r="U96" s="30">
        <f t="shared" si="5"/>
        <v>-1</v>
      </c>
      <c r="V96" s="18" t="str">
        <f t="shared" si="3"/>
        <v>NO</v>
      </c>
      <c r="W96" s="18"/>
      <c r="X96" s="18"/>
      <c r="Y96" s="30">
        <f t="shared" si="4"/>
        <v>1</v>
      </c>
    </row>
    <row r="97" spans="1:25" ht="31" x14ac:dyDescent="0.3">
      <c r="A97" s="26" t="s">
        <v>146</v>
      </c>
      <c r="B97" s="26" t="s">
        <v>147</v>
      </c>
      <c r="C97" s="26" t="s">
        <v>148</v>
      </c>
      <c r="D97" s="26">
        <v>15</v>
      </c>
      <c r="E97" s="26" t="s">
        <v>146</v>
      </c>
      <c r="F97" s="26" t="s">
        <v>149</v>
      </c>
      <c r="G97" s="26" t="s">
        <v>86</v>
      </c>
      <c r="H97" s="26">
        <v>28752</v>
      </c>
      <c r="I97" s="26" t="s">
        <v>150</v>
      </c>
      <c r="J97" s="27">
        <v>32.506574990700003</v>
      </c>
      <c r="K97" s="26">
        <v>24075</v>
      </c>
      <c r="L97" s="26" t="s">
        <v>793</v>
      </c>
      <c r="M97" s="26">
        <v>6720</v>
      </c>
      <c r="N97" s="27">
        <v>38.628</v>
      </c>
      <c r="O97" s="26">
        <v>8</v>
      </c>
      <c r="P97" s="26">
        <v>2</v>
      </c>
      <c r="Q97" s="27">
        <v>6.1214250093000002</v>
      </c>
      <c r="R97" s="28">
        <v>0.28571428571427998</v>
      </c>
      <c r="S97" s="26">
        <v>12037</v>
      </c>
      <c r="T97" s="29">
        <v>73683.592836944095</v>
      </c>
      <c r="U97" s="30">
        <f t="shared" si="5"/>
        <v>-1</v>
      </c>
      <c r="V97" s="18" t="str">
        <f t="shared" si="3"/>
        <v>NO</v>
      </c>
      <c r="W97" s="18"/>
      <c r="X97" s="18"/>
      <c r="Y97" s="30">
        <f t="shared" si="4"/>
        <v>1</v>
      </c>
    </row>
    <row r="98" spans="1:25" ht="31" x14ac:dyDescent="0.3">
      <c r="A98" s="26" t="s">
        <v>828</v>
      </c>
      <c r="B98" s="26" t="s">
        <v>405</v>
      </c>
      <c r="C98" s="26" t="s">
        <v>88</v>
      </c>
      <c r="D98" s="26">
        <v>30</v>
      </c>
      <c r="E98" s="26" t="s">
        <v>829</v>
      </c>
      <c r="F98" s="26" t="s">
        <v>830</v>
      </c>
      <c r="G98" s="26" t="s">
        <v>267</v>
      </c>
      <c r="H98" s="26">
        <v>45907</v>
      </c>
      <c r="I98" s="26" t="s">
        <v>409</v>
      </c>
      <c r="J98" s="27">
        <v>0.74887239949999995</v>
      </c>
      <c r="K98" s="26">
        <v>564060</v>
      </c>
      <c r="L98" s="26" t="s">
        <v>791</v>
      </c>
      <c r="M98" s="26">
        <v>184230</v>
      </c>
      <c r="N98" s="27">
        <v>1.32789</v>
      </c>
      <c r="O98" s="26">
        <v>22</v>
      </c>
      <c r="P98" s="26">
        <v>5</v>
      </c>
      <c r="Q98" s="27">
        <v>0.57901760049999995</v>
      </c>
      <c r="R98" s="28">
        <v>0.23809523809523001</v>
      </c>
      <c r="S98" s="26">
        <v>282030</v>
      </c>
      <c r="T98" s="29">
        <v>163300.33386901501</v>
      </c>
      <c r="U98" s="30">
        <f t="shared" si="5"/>
        <v>-1</v>
      </c>
      <c r="V98" s="18" t="str">
        <f t="shared" si="3"/>
        <v>NO</v>
      </c>
      <c r="W98" s="18"/>
      <c r="X98" s="18"/>
      <c r="Y98" s="30">
        <f t="shared" si="4"/>
        <v>2</v>
      </c>
    </row>
    <row r="99" spans="1:25" ht="31" x14ac:dyDescent="0.3">
      <c r="A99" s="26" t="s">
        <v>828</v>
      </c>
      <c r="B99" s="26" t="s">
        <v>405</v>
      </c>
      <c r="C99" s="26" t="s">
        <v>88</v>
      </c>
      <c r="D99" s="26">
        <v>30</v>
      </c>
      <c r="E99" s="26" t="s">
        <v>829</v>
      </c>
      <c r="F99" s="26" t="s">
        <v>830</v>
      </c>
      <c r="G99" s="26" t="s">
        <v>267</v>
      </c>
      <c r="H99" s="26">
        <v>45907</v>
      </c>
      <c r="I99" s="26" t="s">
        <v>409</v>
      </c>
      <c r="J99" s="27">
        <v>0.74887239949999995</v>
      </c>
      <c r="K99" s="26">
        <v>564060</v>
      </c>
      <c r="L99" s="26" t="s">
        <v>813</v>
      </c>
      <c r="M99" s="26">
        <v>4123110</v>
      </c>
      <c r="N99" s="27">
        <v>1.1097491451161501</v>
      </c>
      <c r="O99" s="26">
        <v>20</v>
      </c>
      <c r="P99" s="26">
        <v>5</v>
      </c>
      <c r="Q99" s="27">
        <v>0.36087674561615002</v>
      </c>
      <c r="R99" s="28">
        <v>0.26315789473683998</v>
      </c>
      <c r="S99" s="26">
        <v>282030</v>
      </c>
      <c r="T99" s="29">
        <v>101778.068566122</v>
      </c>
      <c r="U99" s="30">
        <f t="shared" si="5"/>
        <v>-1</v>
      </c>
      <c r="V99" s="18" t="str">
        <f t="shared" si="3"/>
        <v>NO</v>
      </c>
      <c r="W99" s="18"/>
      <c r="X99" s="18"/>
      <c r="Y99" s="30">
        <f t="shared" si="4"/>
        <v>2</v>
      </c>
    </row>
    <row r="100" spans="1:25" ht="31" x14ac:dyDescent="0.3">
      <c r="A100" s="26" t="s">
        <v>828</v>
      </c>
      <c r="B100" s="26" t="s">
        <v>405</v>
      </c>
      <c r="C100" s="26" t="s">
        <v>88</v>
      </c>
      <c r="D100" s="26">
        <v>30</v>
      </c>
      <c r="E100" s="26" t="s">
        <v>829</v>
      </c>
      <c r="F100" s="26" t="s">
        <v>830</v>
      </c>
      <c r="G100" s="26" t="s">
        <v>267</v>
      </c>
      <c r="H100" s="26">
        <v>45907</v>
      </c>
      <c r="I100" s="26" t="s">
        <v>409</v>
      </c>
      <c r="J100" s="27">
        <v>0.74887239949999995</v>
      </c>
      <c r="K100" s="26">
        <v>564060</v>
      </c>
      <c r="L100" s="26" t="s">
        <v>795</v>
      </c>
      <c r="M100" s="26">
        <v>1840050</v>
      </c>
      <c r="N100" s="27">
        <v>1.1000000000000001</v>
      </c>
      <c r="O100" s="26">
        <v>19</v>
      </c>
      <c r="P100" s="26">
        <v>5</v>
      </c>
      <c r="Q100" s="27">
        <v>0.35112760050000003</v>
      </c>
      <c r="R100" s="28">
        <v>0.27777777777777002</v>
      </c>
      <c r="S100" s="26">
        <v>282030</v>
      </c>
      <c r="T100" s="29">
        <v>99028.517169015002</v>
      </c>
      <c r="U100" s="30">
        <f t="shared" si="5"/>
        <v>-1</v>
      </c>
      <c r="V100" s="18" t="str">
        <f t="shared" si="3"/>
        <v>NO</v>
      </c>
      <c r="W100" s="18"/>
      <c r="X100" s="18"/>
      <c r="Y100" s="30">
        <f t="shared" si="4"/>
        <v>2</v>
      </c>
    </row>
    <row r="101" spans="1:25" ht="31" x14ac:dyDescent="0.3">
      <c r="A101" s="26" t="s">
        <v>831</v>
      </c>
      <c r="B101" s="26" t="s">
        <v>521</v>
      </c>
      <c r="C101" s="32">
        <v>2.5000000000000001E-3</v>
      </c>
      <c r="D101" s="26">
        <v>1</v>
      </c>
      <c r="E101" s="26" t="s">
        <v>832</v>
      </c>
      <c r="F101" s="26" t="s">
        <v>833</v>
      </c>
      <c r="G101" s="26" t="s">
        <v>523</v>
      </c>
      <c r="H101" s="26">
        <v>23810</v>
      </c>
      <c r="I101" s="26" t="s">
        <v>524</v>
      </c>
      <c r="J101" s="27">
        <v>1.94290929E-2</v>
      </c>
      <c r="K101" s="26">
        <v>609400</v>
      </c>
      <c r="L101" s="26" t="s">
        <v>796</v>
      </c>
      <c r="M101" s="26">
        <v>26400</v>
      </c>
      <c r="N101" s="27">
        <v>4.1399999999999999E-2</v>
      </c>
      <c r="O101" s="26">
        <v>14</v>
      </c>
      <c r="P101" s="26">
        <v>2</v>
      </c>
      <c r="Q101" s="27">
        <v>2.1970907099999999E-2</v>
      </c>
      <c r="R101" s="28">
        <v>0.15384615384615</v>
      </c>
      <c r="S101" s="26">
        <v>304700</v>
      </c>
      <c r="T101" s="29">
        <v>6694.5353933699998</v>
      </c>
      <c r="U101" s="30">
        <f t="shared" si="5"/>
        <v>1</v>
      </c>
      <c r="V101" s="18" t="str">
        <f t="shared" si="3"/>
        <v>NO</v>
      </c>
      <c r="W101" s="18"/>
      <c r="X101" s="18"/>
      <c r="Y101" s="30">
        <f t="shared" si="4"/>
        <v>1</v>
      </c>
    </row>
    <row r="102" spans="1:25" ht="31" x14ac:dyDescent="0.3">
      <c r="A102" s="26" t="s">
        <v>831</v>
      </c>
      <c r="B102" s="26" t="s">
        <v>521</v>
      </c>
      <c r="C102" s="32">
        <v>2.5000000000000001E-3</v>
      </c>
      <c r="D102" s="26">
        <v>1</v>
      </c>
      <c r="E102" s="26" t="s">
        <v>832</v>
      </c>
      <c r="F102" s="26" t="s">
        <v>833</v>
      </c>
      <c r="G102" s="26" t="s">
        <v>523</v>
      </c>
      <c r="H102" s="26">
        <v>23810</v>
      </c>
      <c r="I102" s="26" t="s">
        <v>524</v>
      </c>
      <c r="J102" s="27">
        <v>1.94290929E-2</v>
      </c>
      <c r="K102" s="26">
        <v>609400</v>
      </c>
      <c r="L102" s="26" t="s">
        <v>794</v>
      </c>
      <c r="M102" s="26">
        <v>67600</v>
      </c>
      <c r="N102" s="27">
        <v>2.695279197807E-2</v>
      </c>
      <c r="O102" s="26">
        <v>8</v>
      </c>
      <c r="P102" s="26">
        <v>2</v>
      </c>
      <c r="Q102" s="27">
        <v>7.5236990780700001E-3</v>
      </c>
      <c r="R102" s="28">
        <v>0.28571428571427998</v>
      </c>
      <c r="S102" s="26">
        <v>304700</v>
      </c>
      <c r="T102" s="29">
        <v>2292.47110908793</v>
      </c>
      <c r="U102" s="30">
        <f t="shared" si="5"/>
        <v>-1</v>
      </c>
      <c r="V102" s="18" t="str">
        <f t="shared" si="3"/>
        <v>NO</v>
      </c>
      <c r="W102" s="18"/>
      <c r="X102" s="18"/>
      <c r="Y102" s="30">
        <f t="shared" si="4"/>
        <v>1</v>
      </c>
    </row>
    <row r="103" spans="1:25" ht="31" x14ac:dyDescent="0.3">
      <c r="A103" s="26" t="s">
        <v>151</v>
      </c>
      <c r="B103" s="26" t="s">
        <v>101</v>
      </c>
      <c r="C103" s="26" t="s">
        <v>152</v>
      </c>
      <c r="D103" s="26">
        <v>1</v>
      </c>
      <c r="E103" s="26" t="s">
        <v>151</v>
      </c>
      <c r="F103" s="26" t="s">
        <v>153</v>
      </c>
      <c r="G103" s="26" t="s">
        <v>154</v>
      </c>
      <c r="H103" s="26">
        <v>41760</v>
      </c>
      <c r="I103" s="26" t="s">
        <v>103</v>
      </c>
      <c r="J103" s="27">
        <v>10.164483327899999</v>
      </c>
      <c r="K103" s="26">
        <v>4329</v>
      </c>
      <c r="L103" s="26" t="s">
        <v>6</v>
      </c>
      <c r="M103" s="26">
        <v>130043</v>
      </c>
      <c r="N103" s="27">
        <v>37.113900000000001</v>
      </c>
      <c r="O103" s="26">
        <v>14</v>
      </c>
      <c r="P103" s="26">
        <v>2</v>
      </c>
      <c r="Q103" s="27">
        <v>26.9494166721</v>
      </c>
      <c r="R103" s="28">
        <v>0.15384615384615</v>
      </c>
      <c r="S103" s="26">
        <v>2164</v>
      </c>
      <c r="T103" s="29">
        <v>58318.5376784244</v>
      </c>
      <c r="U103" s="30">
        <f t="shared" si="5"/>
        <v>1</v>
      </c>
      <c r="V103" s="18" t="str">
        <f t="shared" si="3"/>
        <v>NO</v>
      </c>
      <c r="W103" s="18"/>
      <c r="X103" s="18"/>
      <c r="Y103" s="30">
        <f t="shared" si="4"/>
        <v>2</v>
      </c>
    </row>
    <row r="104" spans="1:25" ht="31" x14ac:dyDescent="0.3">
      <c r="A104" s="26" t="s">
        <v>151</v>
      </c>
      <c r="B104" s="26" t="s">
        <v>101</v>
      </c>
      <c r="C104" s="26" t="s">
        <v>152</v>
      </c>
      <c r="D104" s="26">
        <v>1</v>
      </c>
      <c r="E104" s="26" t="s">
        <v>151</v>
      </c>
      <c r="F104" s="26" t="s">
        <v>153</v>
      </c>
      <c r="G104" s="26" t="s">
        <v>154</v>
      </c>
      <c r="H104" s="26">
        <v>41760</v>
      </c>
      <c r="I104" s="26" t="s">
        <v>103</v>
      </c>
      <c r="J104" s="27">
        <v>10.164483327899999</v>
      </c>
      <c r="K104" s="26">
        <v>4329</v>
      </c>
      <c r="L104" s="26" t="s">
        <v>790</v>
      </c>
      <c r="M104" s="26">
        <v>1008</v>
      </c>
      <c r="N104" s="27">
        <v>33.880566666666603</v>
      </c>
      <c r="O104" s="26">
        <v>13</v>
      </c>
      <c r="P104" s="26">
        <v>2</v>
      </c>
      <c r="Q104" s="27">
        <v>23.716083338766602</v>
      </c>
      <c r="R104" s="28">
        <v>0.16666666666666</v>
      </c>
      <c r="S104" s="26">
        <v>2164</v>
      </c>
      <c r="T104" s="29">
        <v>51321.604345091</v>
      </c>
      <c r="U104" s="30">
        <f t="shared" si="5"/>
        <v>1</v>
      </c>
      <c r="V104" s="18" t="str">
        <f t="shared" si="3"/>
        <v>NO</v>
      </c>
      <c r="W104" s="18"/>
      <c r="X104" s="18"/>
      <c r="Y104" s="30">
        <f t="shared" si="4"/>
        <v>2</v>
      </c>
    </row>
    <row r="105" spans="1:25" ht="31" x14ac:dyDescent="0.3">
      <c r="A105" s="26" t="s">
        <v>151</v>
      </c>
      <c r="B105" s="26" t="s">
        <v>101</v>
      </c>
      <c r="C105" s="26" t="s">
        <v>155</v>
      </c>
      <c r="D105" s="26">
        <v>1</v>
      </c>
      <c r="E105" s="26" t="s">
        <v>151</v>
      </c>
      <c r="F105" s="26" t="s">
        <v>156</v>
      </c>
      <c r="G105" s="26" t="s">
        <v>154</v>
      </c>
      <c r="H105" s="26">
        <v>41513</v>
      </c>
      <c r="I105" s="26" t="s">
        <v>103</v>
      </c>
      <c r="J105" s="27">
        <v>6.7950695888999997</v>
      </c>
      <c r="K105" s="26">
        <v>2408</v>
      </c>
      <c r="L105" s="26" t="s">
        <v>6</v>
      </c>
      <c r="M105" s="26">
        <v>44274</v>
      </c>
      <c r="N105" s="27">
        <v>8.7249999999999996</v>
      </c>
      <c r="O105" s="26">
        <v>10</v>
      </c>
      <c r="P105" s="26">
        <v>1</v>
      </c>
      <c r="Q105" s="27">
        <v>1.9299304111</v>
      </c>
      <c r="R105" s="28">
        <v>0.11111111111110999</v>
      </c>
      <c r="S105" s="26">
        <v>1204</v>
      </c>
      <c r="T105" s="29">
        <v>2323.6362149644001</v>
      </c>
      <c r="U105" s="30">
        <f t="shared" si="5"/>
        <v>-1</v>
      </c>
      <c r="V105" s="18" t="str">
        <f t="shared" si="3"/>
        <v>NO</v>
      </c>
      <c r="W105" s="18"/>
      <c r="X105" s="18"/>
      <c r="Y105" s="30">
        <f t="shared" si="4"/>
        <v>2</v>
      </c>
    </row>
    <row r="106" spans="1:25" ht="31" x14ac:dyDescent="0.3">
      <c r="A106" s="26" t="s">
        <v>834</v>
      </c>
      <c r="B106" s="26" t="s">
        <v>7</v>
      </c>
      <c r="C106" s="26" t="s">
        <v>835</v>
      </c>
      <c r="D106" s="26">
        <v>28</v>
      </c>
      <c r="E106" s="26" t="s">
        <v>836</v>
      </c>
      <c r="F106" s="26" t="s">
        <v>837</v>
      </c>
      <c r="G106" s="26" t="s">
        <v>838</v>
      </c>
      <c r="H106" s="26">
        <v>56405</v>
      </c>
      <c r="I106" s="26" t="s">
        <v>12</v>
      </c>
      <c r="J106" s="27">
        <v>5.7702923099999998E-2</v>
      </c>
      <c r="K106" s="26">
        <v>2621192</v>
      </c>
      <c r="L106" s="26" t="s">
        <v>792</v>
      </c>
      <c r="M106" s="26">
        <v>70280</v>
      </c>
      <c r="N106" s="27">
        <v>0.124988078798501</v>
      </c>
      <c r="O106" s="26">
        <v>6</v>
      </c>
      <c r="P106" s="26">
        <v>1</v>
      </c>
      <c r="Q106" s="27">
        <v>6.7285155698501894E-2</v>
      </c>
      <c r="R106" s="28">
        <v>0.2</v>
      </c>
      <c r="S106" s="26">
        <v>1310596</v>
      </c>
      <c r="T106" s="29">
        <v>88183.655917833807</v>
      </c>
      <c r="U106" s="30">
        <f t="shared" si="5"/>
        <v>1</v>
      </c>
      <c r="V106" s="18" t="str">
        <f t="shared" si="3"/>
        <v>NO</v>
      </c>
      <c r="W106" s="18"/>
      <c r="X106" s="18"/>
      <c r="Y106" s="30">
        <f t="shared" si="4"/>
        <v>2</v>
      </c>
    </row>
    <row r="107" spans="1:25" ht="31" x14ac:dyDescent="0.3">
      <c r="A107" s="26" t="s">
        <v>158</v>
      </c>
      <c r="B107" s="26" t="s">
        <v>159</v>
      </c>
      <c r="C107" s="26" t="s">
        <v>58</v>
      </c>
      <c r="D107" s="26">
        <v>1</v>
      </c>
      <c r="E107" s="26" t="s">
        <v>158</v>
      </c>
      <c r="F107" s="26" t="s">
        <v>160</v>
      </c>
      <c r="G107" s="26" t="s">
        <v>129</v>
      </c>
      <c r="H107" s="26">
        <v>42548</v>
      </c>
      <c r="I107" s="26" t="s">
        <v>161</v>
      </c>
      <c r="J107" s="27">
        <v>11.141050891000001</v>
      </c>
      <c r="K107" s="26">
        <v>130000</v>
      </c>
      <c r="L107" s="26" t="s">
        <v>6</v>
      </c>
      <c r="M107" s="26">
        <v>14048</v>
      </c>
      <c r="N107" s="27">
        <v>20.83</v>
      </c>
      <c r="O107" s="26">
        <v>17</v>
      </c>
      <c r="P107" s="26">
        <v>1</v>
      </c>
      <c r="Q107" s="27">
        <v>9.6889491089999993</v>
      </c>
      <c r="R107" s="28">
        <v>6.25E-2</v>
      </c>
      <c r="S107" s="26">
        <v>65000</v>
      </c>
      <c r="T107" s="29">
        <v>629781.69208499999</v>
      </c>
      <c r="U107" s="30">
        <f t="shared" si="5"/>
        <v>-1</v>
      </c>
      <c r="V107" s="18" t="str">
        <f t="shared" si="3"/>
        <v>NO</v>
      </c>
      <c r="W107" s="18"/>
      <c r="X107" s="18"/>
      <c r="Y107" s="30">
        <f t="shared" si="4"/>
        <v>2</v>
      </c>
    </row>
    <row r="108" spans="1:25" ht="31" x14ac:dyDescent="0.3">
      <c r="A108" s="26" t="s">
        <v>158</v>
      </c>
      <c r="B108" s="26" t="s">
        <v>159</v>
      </c>
      <c r="C108" s="26" t="s">
        <v>58</v>
      </c>
      <c r="D108" s="26">
        <v>1</v>
      </c>
      <c r="E108" s="26" t="s">
        <v>158</v>
      </c>
      <c r="F108" s="26" t="s">
        <v>160</v>
      </c>
      <c r="G108" s="26" t="s">
        <v>129</v>
      </c>
      <c r="H108" s="26">
        <v>42548</v>
      </c>
      <c r="I108" s="26" t="s">
        <v>161</v>
      </c>
      <c r="J108" s="27">
        <v>11.141050891000001</v>
      </c>
      <c r="K108" s="26">
        <v>130000</v>
      </c>
      <c r="L108" s="26" t="s">
        <v>796</v>
      </c>
      <c r="M108" s="26">
        <v>162</v>
      </c>
      <c r="N108" s="27">
        <v>18.62</v>
      </c>
      <c r="O108" s="26">
        <v>15</v>
      </c>
      <c r="P108" s="26">
        <v>1</v>
      </c>
      <c r="Q108" s="27">
        <v>7.4789491090000002</v>
      </c>
      <c r="R108" s="28">
        <v>7.1428571428569995E-2</v>
      </c>
      <c r="S108" s="26">
        <v>65000</v>
      </c>
      <c r="T108" s="29">
        <v>486131.69208499999</v>
      </c>
      <c r="U108" s="30">
        <f t="shared" si="5"/>
        <v>-1</v>
      </c>
      <c r="V108" s="18" t="str">
        <f t="shared" si="3"/>
        <v>NO</v>
      </c>
      <c r="W108" s="18"/>
      <c r="X108" s="18"/>
      <c r="Y108" s="30">
        <f t="shared" si="4"/>
        <v>2</v>
      </c>
    </row>
    <row r="109" spans="1:25" ht="31" x14ac:dyDescent="0.3">
      <c r="A109" s="26" t="s">
        <v>162</v>
      </c>
      <c r="B109" s="26" t="s">
        <v>163</v>
      </c>
      <c r="C109" s="26" t="s">
        <v>164</v>
      </c>
      <c r="D109" s="26">
        <v>60</v>
      </c>
      <c r="E109" s="26" t="s">
        <v>162</v>
      </c>
      <c r="F109" s="26" t="s">
        <v>165</v>
      </c>
      <c r="G109" s="26" t="s">
        <v>37</v>
      </c>
      <c r="H109" s="26">
        <v>45359</v>
      </c>
      <c r="I109" s="26" t="s">
        <v>166</v>
      </c>
      <c r="J109" s="27">
        <v>0.32850505730000001</v>
      </c>
      <c r="K109" s="26">
        <v>2248380</v>
      </c>
      <c r="L109" s="26" t="s">
        <v>795</v>
      </c>
      <c r="M109" s="26">
        <v>315720</v>
      </c>
      <c r="N109" s="27">
        <v>0.51283299999999998</v>
      </c>
      <c r="O109" s="26">
        <v>14</v>
      </c>
      <c r="P109" s="26">
        <v>1</v>
      </c>
      <c r="Q109" s="27">
        <v>0.1843279427</v>
      </c>
      <c r="R109" s="28">
        <v>7.6923076923070002E-2</v>
      </c>
      <c r="S109" s="26">
        <v>1124190</v>
      </c>
      <c r="T109" s="29">
        <v>207219.62990391301</v>
      </c>
      <c r="U109" s="30">
        <f t="shared" si="5"/>
        <v>-1</v>
      </c>
      <c r="V109" s="18" t="str">
        <f t="shared" si="3"/>
        <v>NO</v>
      </c>
      <c r="W109" s="18"/>
      <c r="X109" s="18"/>
      <c r="Y109" s="30">
        <f t="shared" si="4"/>
        <v>2</v>
      </c>
    </row>
    <row r="110" spans="1:25" ht="31" x14ac:dyDescent="0.3">
      <c r="A110" s="26" t="s">
        <v>162</v>
      </c>
      <c r="B110" s="26" t="s">
        <v>163</v>
      </c>
      <c r="C110" s="26" t="s">
        <v>164</v>
      </c>
      <c r="D110" s="26">
        <v>60</v>
      </c>
      <c r="E110" s="26" t="s">
        <v>162</v>
      </c>
      <c r="F110" s="26" t="s">
        <v>165</v>
      </c>
      <c r="G110" s="26" t="s">
        <v>37</v>
      </c>
      <c r="H110" s="26">
        <v>45359</v>
      </c>
      <c r="I110" s="26" t="s">
        <v>166</v>
      </c>
      <c r="J110" s="27">
        <v>0.32850505730000001</v>
      </c>
      <c r="K110" s="26">
        <v>2248380</v>
      </c>
      <c r="L110" s="26" t="s">
        <v>6</v>
      </c>
      <c r="M110" s="26">
        <v>630900</v>
      </c>
      <c r="N110" s="27">
        <v>0.48499999999999999</v>
      </c>
      <c r="O110" s="26">
        <v>10</v>
      </c>
      <c r="P110" s="26">
        <v>1</v>
      </c>
      <c r="Q110" s="27">
        <v>0.1564949427</v>
      </c>
      <c r="R110" s="28">
        <v>0.11111111111110999</v>
      </c>
      <c r="S110" s="26">
        <v>1124190</v>
      </c>
      <c r="T110" s="29">
        <v>175930.049633913</v>
      </c>
      <c r="U110" s="30">
        <f t="shared" si="5"/>
        <v>-1</v>
      </c>
      <c r="V110" s="18" t="str">
        <f t="shared" si="3"/>
        <v>NO</v>
      </c>
      <c r="W110" s="18"/>
      <c r="X110" s="18"/>
      <c r="Y110" s="30">
        <f t="shared" si="4"/>
        <v>2</v>
      </c>
    </row>
    <row r="111" spans="1:25" ht="31" x14ac:dyDescent="0.3">
      <c r="A111" s="26" t="s">
        <v>167</v>
      </c>
      <c r="B111" s="26" t="s">
        <v>29</v>
      </c>
      <c r="C111" s="26" t="s">
        <v>111</v>
      </c>
      <c r="D111" s="26">
        <v>56</v>
      </c>
      <c r="E111" s="26" t="s">
        <v>168</v>
      </c>
      <c r="F111" s="26" t="s">
        <v>839</v>
      </c>
      <c r="G111" s="26" t="s">
        <v>116</v>
      </c>
      <c r="H111" s="26">
        <v>42466</v>
      </c>
      <c r="I111" s="26" t="s">
        <v>32</v>
      </c>
      <c r="J111" s="27">
        <v>0.95447259419999997</v>
      </c>
      <c r="K111" s="26">
        <v>2240168</v>
      </c>
      <c r="L111" s="26" t="s">
        <v>795</v>
      </c>
      <c r="M111" s="26">
        <v>514248</v>
      </c>
      <c r="N111" s="27">
        <v>1.0660700000000001</v>
      </c>
      <c r="O111" s="26">
        <v>23</v>
      </c>
      <c r="P111" s="26">
        <v>6</v>
      </c>
      <c r="Q111" s="27">
        <v>0.11159740579999999</v>
      </c>
      <c r="R111" s="28">
        <v>0.27272727272726999</v>
      </c>
      <c r="S111" s="26">
        <v>1120084</v>
      </c>
      <c r="T111" s="29">
        <v>124998.468678087</v>
      </c>
      <c r="U111" s="30">
        <f t="shared" si="5"/>
        <v>-1</v>
      </c>
      <c r="V111" s="18" t="str">
        <f t="shared" si="3"/>
        <v>NO</v>
      </c>
      <c r="W111" s="18"/>
      <c r="X111" s="18"/>
      <c r="Y111" s="30">
        <f t="shared" si="4"/>
        <v>2</v>
      </c>
    </row>
    <row r="112" spans="1:25" ht="31" x14ac:dyDescent="0.3">
      <c r="A112" s="26" t="s">
        <v>169</v>
      </c>
      <c r="B112" s="26" t="s">
        <v>163</v>
      </c>
      <c r="C112" s="26" t="s">
        <v>170</v>
      </c>
      <c r="D112" s="26">
        <v>60</v>
      </c>
      <c r="E112" s="26" t="s">
        <v>169</v>
      </c>
      <c r="F112" s="26" t="s">
        <v>171</v>
      </c>
      <c r="G112" s="26" t="s">
        <v>37</v>
      </c>
      <c r="H112" s="26">
        <v>58031</v>
      </c>
      <c r="I112" s="26" t="s">
        <v>166</v>
      </c>
      <c r="J112" s="27">
        <v>0.45138558229999998</v>
      </c>
      <c r="K112" s="26">
        <v>864600</v>
      </c>
      <c r="L112" s="26" t="s">
        <v>6</v>
      </c>
      <c r="M112" s="26">
        <v>10513380</v>
      </c>
      <c r="N112" s="27">
        <v>0.82880549999999997</v>
      </c>
      <c r="O112" s="26">
        <v>15</v>
      </c>
      <c r="P112" s="26">
        <v>1</v>
      </c>
      <c r="Q112" s="27">
        <v>0.3774199177</v>
      </c>
      <c r="R112" s="28">
        <v>7.1428571428569995E-2</v>
      </c>
      <c r="S112" s="26">
        <v>432300</v>
      </c>
      <c r="T112" s="29">
        <v>163158.63042171</v>
      </c>
      <c r="U112" s="30">
        <f t="shared" si="5"/>
        <v>-1</v>
      </c>
      <c r="V112" s="18" t="str">
        <f t="shared" si="3"/>
        <v>NO</v>
      </c>
      <c r="W112" s="18"/>
      <c r="X112" s="18"/>
      <c r="Y112" s="30">
        <f t="shared" si="4"/>
        <v>2</v>
      </c>
    </row>
    <row r="113" spans="1:25" ht="31" x14ac:dyDescent="0.3">
      <c r="A113" s="26" t="s">
        <v>169</v>
      </c>
      <c r="B113" s="26" t="s">
        <v>163</v>
      </c>
      <c r="C113" s="26" t="s">
        <v>170</v>
      </c>
      <c r="D113" s="26">
        <v>60</v>
      </c>
      <c r="E113" s="26" t="s">
        <v>169</v>
      </c>
      <c r="F113" s="26" t="s">
        <v>171</v>
      </c>
      <c r="G113" s="26" t="s">
        <v>37</v>
      </c>
      <c r="H113" s="26">
        <v>58031</v>
      </c>
      <c r="I113" s="26" t="s">
        <v>166</v>
      </c>
      <c r="J113" s="27">
        <v>0.45138558229999998</v>
      </c>
      <c r="K113" s="26">
        <v>864600</v>
      </c>
      <c r="L113" s="26" t="s">
        <v>795</v>
      </c>
      <c r="M113" s="26">
        <v>576660</v>
      </c>
      <c r="N113" s="27">
        <v>0.68783300000000003</v>
      </c>
      <c r="O113" s="26">
        <v>11</v>
      </c>
      <c r="P113" s="26">
        <v>1</v>
      </c>
      <c r="Q113" s="27">
        <v>0.2364474177</v>
      </c>
      <c r="R113" s="28">
        <v>0.1</v>
      </c>
      <c r="S113" s="26">
        <v>432300</v>
      </c>
      <c r="T113" s="29">
        <v>102216.21867171</v>
      </c>
      <c r="U113" s="30">
        <f t="shared" si="5"/>
        <v>-1</v>
      </c>
      <c r="V113" s="18" t="str">
        <f t="shared" si="3"/>
        <v>NO</v>
      </c>
      <c r="W113" s="18"/>
      <c r="X113" s="18"/>
      <c r="Y113" s="30">
        <f t="shared" si="4"/>
        <v>2</v>
      </c>
    </row>
    <row r="114" spans="1:25" ht="31" x14ac:dyDescent="0.3">
      <c r="A114" s="26" t="s">
        <v>840</v>
      </c>
      <c r="B114" s="26" t="s">
        <v>29</v>
      </c>
      <c r="C114" s="26" t="s">
        <v>38</v>
      </c>
      <c r="D114" s="26">
        <v>28</v>
      </c>
      <c r="E114" s="26" t="s">
        <v>841</v>
      </c>
      <c r="F114" s="26" t="s">
        <v>843</v>
      </c>
      <c r="G114" s="26" t="s">
        <v>4</v>
      </c>
      <c r="H114" s="26">
        <v>57746</v>
      </c>
      <c r="I114" s="26" t="s">
        <v>32</v>
      </c>
      <c r="J114" s="27">
        <v>0.3400091254</v>
      </c>
      <c r="K114" s="26">
        <v>75684</v>
      </c>
      <c r="L114" s="26" t="s">
        <v>794</v>
      </c>
      <c r="M114" s="26">
        <v>516404</v>
      </c>
      <c r="N114" s="27">
        <v>0.97334166529250898</v>
      </c>
      <c r="O114" s="26">
        <v>22</v>
      </c>
      <c r="P114" s="26">
        <v>2</v>
      </c>
      <c r="Q114" s="27">
        <v>0.63333253989250904</v>
      </c>
      <c r="R114" s="28">
        <v>9.5238095238090001E-2</v>
      </c>
      <c r="S114" s="26">
        <v>37842</v>
      </c>
      <c r="T114" s="29">
        <v>23966.569974612299</v>
      </c>
      <c r="U114" s="30">
        <f t="shared" si="5"/>
        <v>1</v>
      </c>
      <c r="V114" s="18" t="str">
        <f t="shared" si="3"/>
        <v>NO</v>
      </c>
      <c r="W114" s="18"/>
      <c r="X114" s="18"/>
      <c r="Y114" s="30">
        <f t="shared" si="4"/>
        <v>2</v>
      </c>
    </row>
    <row r="115" spans="1:25" ht="31" x14ac:dyDescent="0.3">
      <c r="A115" s="26" t="s">
        <v>840</v>
      </c>
      <c r="B115" s="26" t="s">
        <v>29</v>
      </c>
      <c r="C115" s="26" t="s">
        <v>112</v>
      </c>
      <c r="D115" s="26">
        <v>28</v>
      </c>
      <c r="E115" s="26" t="s">
        <v>841</v>
      </c>
      <c r="F115" s="26" t="s">
        <v>842</v>
      </c>
      <c r="G115" s="26" t="s">
        <v>4</v>
      </c>
      <c r="H115" s="26">
        <v>57745</v>
      </c>
      <c r="I115" s="26" t="s">
        <v>32</v>
      </c>
      <c r="J115" s="27">
        <v>0.69133978770000004</v>
      </c>
      <c r="K115" s="26">
        <v>116284</v>
      </c>
      <c r="L115" s="26" t="s">
        <v>813</v>
      </c>
      <c r="M115" s="26">
        <v>949606</v>
      </c>
      <c r="N115" s="27">
        <v>1.03524911503117</v>
      </c>
      <c r="O115" s="26">
        <v>20</v>
      </c>
      <c r="P115" s="26">
        <v>2</v>
      </c>
      <c r="Q115" s="27">
        <v>0.34390932733117502</v>
      </c>
      <c r="R115" s="28">
        <v>0.10526315789472999</v>
      </c>
      <c r="S115" s="26">
        <v>58142</v>
      </c>
      <c r="T115" s="29">
        <v>19995.5761096891</v>
      </c>
      <c r="U115" s="30">
        <f t="shared" si="5"/>
        <v>-1</v>
      </c>
      <c r="V115" s="18" t="str">
        <f t="shared" si="3"/>
        <v>NO</v>
      </c>
      <c r="W115" s="18"/>
      <c r="X115" s="18"/>
      <c r="Y115" s="30">
        <f t="shared" si="4"/>
        <v>2</v>
      </c>
    </row>
    <row r="116" spans="1:25" ht="31" x14ac:dyDescent="0.3">
      <c r="A116" s="26" t="s">
        <v>840</v>
      </c>
      <c r="B116" s="26" t="s">
        <v>29</v>
      </c>
      <c r="C116" s="26" t="s">
        <v>112</v>
      </c>
      <c r="D116" s="26">
        <v>28</v>
      </c>
      <c r="E116" s="26" t="s">
        <v>841</v>
      </c>
      <c r="F116" s="26" t="s">
        <v>842</v>
      </c>
      <c r="G116" s="26" t="s">
        <v>4</v>
      </c>
      <c r="H116" s="26">
        <v>57745</v>
      </c>
      <c r="I116" s="26" t="s">
        <v>32</v>
      </c>
      <c r="J116" s="27">
        <v>0.69133978770000004</v>
      </c>
      <c r="K116" s="26">
        <v>116284</v>
      </c>
      <c r="L116" s="26" t="s">
        <v>794</v>
      </c>
      <c r="M116" s="26">
        <v>975156</v>
      </c>
      <c r="N116" s="27">
        <v>0.97334166529250898</v>
      </c>
      <c r="O116" s="26">
        <v>18</v>
      </c>
      <c r="P116" s="26">
        <v>2</v>
      </c>
      <c r="Q116" s="27">
        <v>0.282001877592509</v>
      </c>
      <c r="R116" s="28">
        <v>0.11764705882352</v>
      </c>
      <c r="S116" s="26">
        <v>58142</v>
      </c>
      <c r="T116" s="29">
        <v>16396.1531669836</v>
      </c>
      <c r="U116" s="30">
        <f t="shared" si="5"/>
        <v>-1</v>
      </c>
      <c r="V116" s="18" t="str">
        <f t="shared" si="3"/>
        <v>NO</v>
      </c>
      <c r="W116" s="18"/>
      <c r="X116" s="18"/>
      <c r="Y116" s="30">
        <f t="shared" si="4"/>
        <v>2</v>
      </c>
    </row>
    <row r="117" spans="1:25" ht="31" x14ac:dyDescent="0.3">
      <c r="A117" s="26" t="s">
        <v>840</v>
      </c>
      <c r="B117" s="26" t="s">
        <v>29</v>
      </c>
      <c r="C117" s="26" t="s">
        <v>112</v>
      </c>
      <c r="D117" s="26">
        <v>28</v>
      </c>
      <c r="E117" s="26" t="s">
        <v>841</v>
      </c>
      <c r="F117" s="26" t="s">
        <v>842</v>
      </c>
      <c r="G117" s="26" t="s">
        <v>4</v>
      </c>
      <c r="H117" s="26">
        <v>57745</v>
      </c>
      <c r="I117" s="26" t="s">
        <v>32</v>
      </c>
      <c r="J117" s="27">
        <v>0.69133978770000004</v>
      </c>
      <c r="K117" s="26">
        <v>116284</v>
      </c>
      <c r="L117" s="26" t="s">
        <v>796</v>
      </c>
      <c r="M117" s="26">
        <v>210308</v>
      </c>
      <c r="N117" s="27">
        <v>0.95321400000000001</v>
      </c>
      <c r="O117" s="26">
        <v>17</v>
      </c>
      <c r="P117" s="26">
        <v>2</v>
      </c>
      <c r="Q117" s="27">
        <v>0.26187421230000002</v>
      </c>
      <c r="R117" s="28">
        <v>0.125</v>
      </c>
      <c r="S117" s="26">
        <v>58142</v>
      </c>
      <c r="T117" s="29">
        <v>15225.8904515466</v>
      </c>
      <c r="U117" s="30">
        <f t="shared" si="5"/>
        <v>-1</v>
      </c>
      <c r="V117" s="18" t="str">
        <f t="shared" si="3"/>
        <v>NO</v>
      </c>
      <c r="W117" s="18"/>
      <c r="X117" s="18"/>
      <c r="Y117" s="30">
        <f t="shared" si="4"/>
        <v>2</v>
      </c>
    </row>
    <row r="118" spans="1:25" ht="31" x14ac:dyDescent="0.3">
      <c r="A118" s="26" t="s">
        <v>840</v>
      </c>
      <c r="B118" s="26" t="s">
        <v>29</v>
      </c>
      <c r="C118" s="26" t="s">
        <v>112</v>
      </c>
      <c r="D118" s="26">
        <v>28</v>
      </c>
      <c r="E118" s="26" t="s">
        <v>841</v>
      </c>
      <c r="F118" s="26" t="s">
        <v>842</v>
      </c>
      <c r="G118" s="26" t="s">
        <v>4</v>
      </c>
      <c r="H118" s="26">
        <v>57745</v>
      </c>
      <c r="I118" s="26" t="s">
        <v>32</v>
      </c>
      <c r="J118" s="27">
        <v>0.69133978770000004</v>
      </c>
      <c r="K118" s="26">
        <v>116284</v>
      </c>
      <c r="L118" s="26" t="s">
        <v>795</v>
      </c>
      <c r="M118" s="26">
        <v>241724</v>
      </c>
      <c r="N118" s="27">
        <v>0.93928599999999995</v>
      </c>
      <c r="O118" s="26">
        <v>15</v>
      </c>
      <c r="P118" s="26">
        <v>2</v>
      </c>
      <c r="Q118" s="27">
        <v>0.2479462123</v>
      </c>
      <c r="R118" s="28">
        <v>0.14285714285713999</v>
      </c>
      <c r="S118" s="26">
        <v>58142</v>
      </c>
      <c r="T118" s="29">
        <v>14416.0886755466</v>
      </c>
      <c r="U118" s="30">
        <f t="shared" si="5"/>
        <v>-1</v>
      </c>
      <c r="V118" s="18" t="str">
        <f t="shared" si="3"/>
        <v>NO</v>
      </c>
      <c r="W118" s="18"/>
      <c r="X118" s="18"/>
      <c r="Y118" s="30">
        <f t="shared" si="4"/>
        <v>2</v>
      </c>
    </row>
    <row r="119" spans="1:25" ht="31" x14ac:dyDescent="0.3">
      <c r="A119" s="26" t="s">
        <v>840</v>
      </c>
      <c r="B119" s="26" t="s">
        <v>29</v>
      </c>
      <c r="C119" s="26" t="s">
        <v>38</v>
      </c>
      <c r="D119" s="26">
        <v>28</v>
      </c>
      <c r="E119" s="26" t="s">
        <v>841</v>
      </c>
      <c r="F119" s="26" t="s">
        <v>843</v>
      </c>
      <c r="G119" s="26" t="s">
        <v>4</v>
      </c>
      <c r="H119" s="26">
        <v>57746</v>
      </c>
      <c r="I119" s="26" t="s">
        <v>32</v>
      </c>
      <c r="J119" s="27">
        <v>0.3400091254</v>
      </c>
      <c r="K119" s="26">
        <v>75684</v>
      </c>
      <c r="L119" s="26" t="s">
        <v>813</v>
      </c>
      <c r="M119" s="26">
        <v>385280</v>
      </c>
      <c r="N119" s="27">
        <v>0.62114357075149496</v>
      </c>
      <c r="O119" s="26">
        <v>20</v>
      </c>
      <c r="P119" s="26">
        <v>2</v>
      </c>
      <c r="Q119" s="27">
        <v>0.28113444535149501</v>
      </c>
      <c r="R119" s="28">
        <v>0.10526315789472999</v>
      </c>
      <c r="S119" s="26">
        <v>37842</v>
      </c>
      <c r="T119" s="29">
        <v>10638.6896809912</v>
      </c>
      <c r="U119" s="30">
        <f t="shared" si="5"/>
        <v>-1</v>
      </c>
      <c r="V119" s="18" t="str">
        <f t="shared" si="3"/>
        <v>NO</v>
      </c>
      <c r="W119" s="18"/>
      <c r="X119" s="18"/>
      <c r="Y119" s="30">
        <f t="shared" si="4"/>
        <v>2</v>
      </c>
    </row>
    <row r="120" spans="1:25" ht="31" x14ac:dyDescent="0.3">
      <c r="A120" s="26" t="s">
        <v>840</v>
      </c>
      <c r="B120" s="26" t="s">
        <v>29</v>
      </c>
      <c r="C120" s="26" t="s">
        <v>38</v>
      </c>
      <c r="D120" s="26">
        <v>28</v>
      </c>
      <c r="E120" s="26" t="s">
        <v>841</v>
      </c>
      <c r="F120" s="26" t="s">
        <v>843</v>
      </c>
      <c r="G120" s="26" t="s">
        <v>4</v>
      </c>
      <c r="H120" s="26">
        <v>57746</v>
      </c>
      <c r="I120" s="26" t="s">
        <v>32</v>
      </c>
      <c r="J120" s="27">
        <v>0.3400091254</v>
      </c>
      <c r="K120" s="26">
        <v>75684</v>
      </c>
      <c r="L120" s="26" t="s">
        <v>796</v>
      </c>
      <c r="M120" s="26">
        <v>170856</v>
      </c>
      <c r="N120" s="27">
        <v>0.57178600000000002</v>
      </c>
      <c r="O120" s="26">
        <v>18</v>
      </c>
      <c r="P120" s="26">
        <v>2</v>
      </c>
      <c r="Q120" s="27">
        <v>0.23177687459999999</v>
      </c>
      <c r="R120" s="28">
        <v>0.11764705882352</v>
      </c>
      <c r="S120" s="26">
        <v>37842</v>
      </c>
      <c r="T120" s="29">
        <v>8770.9004886132007</v>
      </c>
      <c r="U120" s="30">
        <f t="shared" si="5"/>
        <v>-1</v>
      </c>
      <c r="V120" s="18" t="str">
        <f t="shared" si="3"/>
        <v>NO</v>
      </c>
      <c r="W120" s="18"/>
      <c r="X120" s="18"/>
      <c r="Y120" s="30">
        <f t="shared" si="4"/>
        <v>2</v>
      </c>
    </row>
    <row r="121" spans="1:25" ht="31" x14ac:dyDescent="0.3">
      <c r="A121" s="26" t="s">
        <v>840</v>
      </c>
      <c r="B121" s="26" t="s">
        <v>29</v>
      </c>
      <c r="C121" s="26" t="s">
        <v>38</v>
      </c>
      <c r="D121" s="26">
        <v>28</v>
      </c>
      <c r="E121" s="26" t="s">
        <v>841</v>
      </c>
      <c r="F121" s="26" t="s">
        <v>843</v>
      </c>
      <c r="G121" s="26" t="s">
        <v>4</v>
      </c>
      <c r="H121" s="26">
        <v>57746</v>
      </c>
      <c r="I121" s="26" t="s">
        <v>32</v>
      </c>
      <c r="J121" s="27">
        <v>0.3400091254</v>
      </c>
      <c r="K121" s="26">
        <v>75684</v>
      </c>
      <c r="L121" s="26" t="s">
        <v>795</v>
      </c>
      <c r="M121" s="26">
        <v>71540</v>
      </c>
      <c r="N121" s="27">
        <v>0.55321399999999998</v>
      </c>
      <c r="O121" s="26">
        <v>17</v>
      </c>
      <c r="P121" s="26">
        <v>2</v>
      </c>
      <c r="Q121" s="27">
        <v>0.21320487460000001</v>
      </c>
      <c r="R121" s="28">
        <v>0.125</v>
      </c>
      <c r="S121" s="26">
        <v>37842</v>
      </c>
      <c r="T121" s="29">
        <v>8068.0988646132</v>
      </c>
      <c r="U121" s="30">
        <f t="shared" si="5"/>
        <v>-1</v>
      </c>
      <c r="V121" s="18" t="str">
        <f t="shared" si="3"/>
        <v>NO</v>
      </c>
      <c r="W121" s="18"/>
      <c r="X121" s="18"/>
      <c r="Y121" s="30">
        <f t="shared" si="4"/>
        <v>2</v>
      </c>
    </row>
    <row r="122" spans="1:25" ht="31" x14ac:dyDescent="0.3">
      <c r="A122" s="26" t="s">
        <v>840</v>
      </c>
      <c r="B122" s="26" t="s">
        <v>29</v>
      </c>
      <c r="C122" s="26" t="s">
        <v>112</v>
      </c>
      <c r="D122" s="26">
        <v>28</v>
      </c>
      <c r="E122" s="26" t="s">
        <v>841</v>
      </c>
      <c r="F122" s="26" t="s">
        <v>842</v>
      </c>
      <c r="G122" s="26" t="s">
        <v>4</v>
      </c>
      <c r="H122" s="26">
        <v>57745</v>
      </c>
      <c r="I122" s="26" t="s">
        <v>32</v>
      </c>
      <c r="J122" s="27">
        <v>0.69133978770000004</v>
      </c>
      <c r="K122" s="26">
        <v>116284</v>
      </c>
      <c r="L122" s="26" t="s">
        <v>797</v>
      </c>
      <c r="M122" s="26">
        <v>191296</v>
      </c>
      <c r="N122" s="27">
        <v>0.81836737837951201</v>
      </c>
      <c r="O122" s="26">
        <v>12</v>
      </c>
      <c r="P122" s="26">
        <v>2</v>
      </c>
      <c r="Q122" s="27">
        <v>0.127027590679512</v>
      </c>
      <c r="R122" s="28">
        <v>0.18181818181817999</v>
      </c>
      <c r="S122" s="26">
        <v>58142</v>
      </c>
      <c r="T122" s="29">
        <v>7385.6381772881896</v>
      </c>
      <c r="U122" s="30">
        <f t="shared" si="5"/>
        <v>-1</v>
      </c>
      <c r="V122" s="18" t="str">
        <f t="shared" si="3"/>
        <v>NO</v>
      </c>
      <c r="W122" s="18"/>
      <c r="X122" s="18"/>
      <c r="Y122" s="30">
        <f t="shared" si="4"/>
        <v>2</v>
      </c>
    </row>
    <row r="123" spans="1:25" ht="31" x14ac:dyDescent="0.3">
      <c r="A123" s="26" t="s">
        <v>844</v>
      </c>
      <c r="B123" s="26" t="s">
        <v>29</v>
      </c>
      <c r="C123" s="26" t="s">
        <v>88</v>
      </c>
      <c r="D123" s="26">
        <v>56</v>
      </c>
      <c r="E123" s="26" t="s">
        <v>844</v>
      </c>
      <c r="F123" s="26" t="s">
        <v>845</v>
      </c>
      <c r="G123" s="26" t="s">
        <v>204</v>
      </c>
      <c r="H123" s="26">
        <v>62593</v>
      </c>
      <c r="I123" s="26" t="s">
        <v>32</v>
      </c>
      <c r="J123" s="27">
        <v>1.1256638655</v>
      </c>
      <c r="K123" s="26">
        <v>51856</v>
      </c>
      <c r="L123" s="26" t="s">
        <v>794</v>
      </c>
      <c r="M123" s="26">
        <v>372344</v>
      </c>
      <c r="N123" s="27">
        <v>2.6244269012981198</v>
      </c>
      <c r="O123" s="26">
        <v>21</v>
      </c>
      <c r="P123" s="26">
        <v>2</v>
      </c>
      <c r="Q123" s="27">
        <v>1.4987630357981201</v>
      </c>
      <c r="R123" s="28">
        <v>0.1</v>
      </c>
      <c r="S123" s="26">
        <v>25928</v>
      </c>
      <c r="T123" s="29">
        <v>38859.927992173703</v>
      </c>
      <c r="U123" s="30">
        <f t="shared" si="5"/>
        <v>1</v>
      </c>
      <c r="V123" s="18" t="str">
        <f t="shared" si="3"/>
        <v>NO</v>
      </c>
      <c r="W123" s="18"/>
      <c r="X123" s="18"/>
      <c r="Y123" s="30">
        <f t="shared" si="4"/>
        <v>2</v>
      </c>
    </row>
    <row r="124" spans="1:25" ht="31" x14ac:dyDescent="0.3">
      <c r="A124" s="26" t="s">
        <v>844</v>
      </c>
      <c r="B124" s="26" t="s">
        <v>29</v>
      </c>
      <c r="C124" s="26" t="s">
        <v>88</v>
      </c>
      <c r="D124" s="26">
        <v>56</v>
      </c>
      <c r="E124" s="26" t="s">
        <v>844</v>
      </c>
      <c r="F124" s="26" t="s">
        <v>845</v>
      </c>
      <c r="G124" s="26" t="s">
        <v>204</v>
      </c>
      <c r="H124" s="26">
        <v>62593</v>
      </c>
      <c r="I124" s="26" t="s">
        <v>32</v>
      </c>
      <c r="J124" s="27">
        <v>1.1256638655</v>
      </c>
      <c r="K124" s="26">
        <v>51856</v>
      </c>
      <c r="L124" s="26" t="s">
        <v>793</v>
      </c>
      <c r="M124" s="26">
        <v>42672</v>
      </c>
      <c r="N124" s="27">
        <v>2.0187499999999998</v>
      </c>
      <c r="O124" s="26">
        <v>20</v>
      </c>
      <c r="P124" s="26">
        <v>2</v>
      </c>
      <c r="Q124" s="27">
        <v>0.89308613449999996</v>
      </c>
      <c r="R124" s="28">
        <v>0.10526315789472999</v>
      </c>
      <c r="S124" s="26">
        <v>25928</v>
      </c>
      <c r="T124" s="29">
        <v>23155.937295315998</v>
      </c>
      <c r="U124" s="30">
        <f t="shared" si="5"/>
        <v>-1</v>
      </c>
      <c r="V124" s="18" t="str">
        <f t="shared" si="3"/>
        <v>NO</v>
      </c>
      <c r="W124" s="18"/>
      <c r="X124" s="18"/>
      <c r="Y124" s="30">
        <f t="shared" si="4"/>
        <v>2</v>
      </c>
    </row>
    <row r="125" spans="1:25" ht="31" x14ac:dyDescent="0.3">
      <c r="A125" s="26" t="s">
        <v>844</v>
      </c>
      <c r="B125" s="26" t="s">
        <v>29</v>
      </c>
      <c r="C125" s="26" t="s">
        <v>88</v>
      </c>
      <c r="D125" s="26">
        <v>56</v>
      </c>
      <c r="E125" s="26" t="s">
        <v>844</v>
      </c>
      <c r="F125" s="26" t="s">
        <v>845</v>
      </c>
      <c r="G125" s="26" t="s">
        <v>204</v>
      </c>
      <c r="H125" s="26">
        <v>62593</v>
      </c>
      <c r="I125" s="26" t="s">
        <v>32</v>
      </c>
      <c r="J125" s="27">
        <v>1.1256638655</v>
      </c>
      <c r="K125" s="26">
        <v>51856</v>
      </c>
      <c r="L125" s="26" t="s">
        <v>813</v>
      </c>
      <c r="M125" s="26">
        <v>43400</v>
      </c>
      <c r="N125" s="27">
        <v>1.9914516190030001</v>
      </c>
      <c r="O125" s="26">
        <v>18</v>
      </c>
      <c r="P125" s="26">
        <v>2</v>
      </c>
      <c r="Q125" s="27">
        <v>0.86578775350299997</v>
      </c>
      <c r="R125" s="28">
        <v>0.11764705882352</v>
      </c>
      <c r="S125" s="26">
        <v>25928</v>
      </c>
      <c r="T125" s="29">
        <v>22448.144872825698</v>
      </c>
      <c r="U125" s="30">
        <f t="shared" si="5"/>
        <v>-1</v>
      </c>
      <c r="V125" s="18" t="str">
        <f t="shared" si="3"/>
        <v>NO</v>
      </c>
      <c r="W125" s="18"/>
      <c r="X125" s="18"/>
      <c r="Y125" s="30">
        <f t="shared" si="4"/>
        <v>2</v>
      </c>
    </row>
    <row r="126" spans="1:25" ht="31" x14ac:dyDescent="0.3">
      <c r="A126" s="26" t="s">
        <v>844</v>
      </c>
      <c r="B126" s="26" t="s">
        <v>29</v>
      </c>
      <c r="C126" s="26" t="s">
        <v>88</v>
      </c>
      <c r="D126" s="26">
        <v>56</v>
      </c>
      <c r="E126" s="26" t="s">
        <v>844</v>
      </c>
      <c r="F126" s="26" t="s">
        <v>845</v>
      </c>
      <c r="G126" s="26" t="s">
        <v>204</v>
      </c>
      <c r="H126" s="26">
        <v>62593</v>
      </c>
      <c r="I126" s="26" t="s">
        <v>32</v>
      </c>
      <c r="J126" s="27">
        <v>1.1256638655</v>
      </c>
      <c r="K126" s="26">
        <v>51856</v>
      </c>
      <c r="L126" s="26" t="s">
        <v>797</v>
      </c>
      <c r="M126" s="26">
        <v>42672</v>
      </c>
      <c r="N126" s="27">
        <v>1.9238050414800001</v>
      </c>
      <c r="O126" s="26">
        <v>16</v>
      </c>
      <c r="P126" s="26">
        <v>2</v>
      </c>
      <c r="Q126" s="27">
        <v>0.79814117598000001</v>
      </c>
      <c r="R126" s="28">
        <v>0.13333333333333</v>
      </c>
      <c r="S126" s="26">
        <v>25928</v>
      </c>
      <c r="T126" s="29">
        <v>20694.204410809401</v>
      </c>
      <c r="U126" s="30">
        <f t="shared" si="5"/>
        <v>-1</v>
      </c>
      <c r="V126" s="18" t="str">
        <f t="shared" si="3"/>
        <v>NO</v>
      </c>
      <c r="W126" s="18"/>
      <c r="X126" s="18"/>
      <c r="Y126" s="30">
        <f t="shared" si="4"/>
        <v>2</v>
      </c>
    </row>
    <row r="127" spans="1:25" ht="31" x14ac:dyDescent="0.3">
      <c r="A127" s="26" t="s">
        <v>844</v>
      </c>
      <c r="B127" s="26" t="s">
        <v>29</v>
      </c>
      <c r="C127" s="26" t="s">
        <v>88</v>
      </c>
      <c r="D127" s="26">
        <v>56</v>
      </c>
      <c r="E127" s="26" t="s">
        <v>844</v>
      </c>
      <c r="F127" s="26" t="s">
        <v>845</v>
      </c>
      <c r="G127" s="26" t="s">
        <v>204</v>
      </c>
      <c r="H127" s="26">
        <v>62593</v>
      </c>
      <c r="I127" s="26" t="s">
        <v>32</v>
      </c>
      <c r="J127" s="27">
        <v>1.1256638655</v>
      </c>
      <c r="K127" s="26">
        <v>51856</v>
      </c>
      <c r="L127" s="26" t="s">
        <v>795</v>
      </c>
      <c r="M127" s="26">
        <v>5264</v>
      </c>
      <c r="N127" s="27">
        <v>1.90446</v>
      </c>
      <c r="O127" s="26">
        <v>15</v>
      </c>
      <c r="P127" s="26">
        <v>2</v>
      </c>
      <c r="Q127" s="27">
        <v>0.77879613449999996</v>
      </c>
      <c r="R127" s="28">
        <v>0.14285714285713999</v>
      </c>
      <c r="S127" s="26">
        <v>25928</v>
      </c>
      <c r="T127" s="29">
        <v>20192.626175316</v>
      </c>
      <c r="U127" s="30">
        <f t="shared" si="5"/>
        <v>-1</v>
      </c>
      <c r="V127" s="18" t="str">
        <f t="shared" si="3"/>
        <v>NO</v>
      </c>
      <c r="W127" s="18"/>
      <c r="X127" s="18"/>
      <c r="Y127" s="30">
        <f t="shared" si="4"/>
        <v>2</v>
      </c>
    </row>
    <row r="128" spans="1:25" ht="31" x14ac:dyDescent="0.3">
      <c r="A128" s="26" t="s">
        <v>844</v>
      </c>
      <c r="B128" s="26" t="s">
        <v>29</v>
      </c>
      <c r="C128" s="26" t="s">
        <v>88</v>
      </c>
      <c r="D128" s="26">
        <v>56</v>
      </c>
      <c r="E128" s="26" t="s">
        <v>844</v>
      </c>
      <c r="F128" s="26" t="s">
        <v>845</v>
      </c>
      <c r="G128" s="26" t="s">
        <v>204</v>
      </c>
      <c r="H128" s="26">
        <v>62593</v>
      </c>
      <c r="I128" s="26" t="s">
        <v>32</v>
      </c>
      <c r="J128" s="27">
        <v>1.1256638655</v>
      </c>
      <c r="K128" s="26">
        <v>51856</v>
      </c>
      <c r="L128" s="26" t="s">
        <v>796</v>
      </c>
      <c r="M128" s="26">
        <v>151312</v>
      </c>
      <c r="N128" s="27">
        <v>1.5978600000000001</v>
      </c>
      <c r="O128" s="26">
        <v>13</v>
      </c>
      <c r="P128" s="26">
        <v>2</v>
      </c>
      <c r="Q128" s="27">
        <v>0.47219613449999998</v>
      </c>
      <c r="R128" s="28">
        <v>0.16666666666666</v>
      </c>
      <c r="S128" s="26">
        <v>25928</v>
      </c>
      <c r="T128" s="29">
        <v>12243.101375316</v>
      </c>
      <c r="U128" s="30">
        <f t="shared" si="5"/>
        <v>-1</v>
      </c>
      <c r="V128" s="18" t="str">
        <f t="shared" si="3"/>
        <v>NO</v>
      </c>
      <c r="W128" s="18"/>
      <c r="X128" s="18"/>
      <c r="Y128" s="30">
        <f t="shared" si="4"/>
        <v>2</v>
      </c>
    </row>
    <row r="129" spans="1:25" ht="31" x14ac:dyDescent="0.3">
      <c r="A129" s="26" t="s">
        <v>172</v>
      </c>
      <c r="B129" s="26" t="s">
        <v>135</v>
      </c>
      <c r="C129" s="26" t="s">
        <v>58</v>
      </c>
      <c r="D129" s="26">
        <v>30</v>
      </c>
      <c r="E129" s="26" t="s">
        <v>173</v>
      </c>
      <c r="F129" s="26" t="s">
        <v>174</v>
      </c>
      <c r="G129" s="26" t="s">
        <v>175</v>
      </c>
      <c r="H129" s="26">
        <v>22238</v>
      </c>
      <c r="I129" s="26" t="s">
        <v>138</v>
      </c>
      <c r="J129" s="27">
        <v>0.2904138094</v>
      </c>
      <c r="K129" s="26">
        <v>220050</v>
      </c>
      <c r="L129" s="26" t="s">
        <v>6</v>
      </c>
      <c r="M129" s="26">
        <v>229790</v>
      </c>
      <c r="N129" s="27">
        <v>0.71675</v>
      </c>
      <c r="O129" s="26">
        <v>12</v>
      </c>
      <c r="P129" s="26">
        <v>2</v>
      </c>
      <c r="Q129" s="27">
        <v>0.4263361906</v>
      </c>
      <c r="R129" s="28">
        <v>0.18181818181817999</v>
      </c>
      <c r="S129" s="26">
        <v>110025</v>
      </c>
      <c r="T129" s="29">
        <v>46907.639370764999</v>
      </c>
      <c r="U129" s="30">
        <f t="shared" si="5"/>
        <v>1</v>
      </c>
      <c r="V129" s="18" t="str">
        <f t="shared" si="3"/>
        <v>NO</v>
      </c>
      <c r="W129" s="18"/>
      <c r="X129" s="18"/>
      <c r="Y129" s="30">
        <f t="shared" si="4"/>
        <v>1</v>
      </c>
    </row>
    <row r="130" spans="1:25" ht="31" x14ac:dyDescent="0.3">
      <c r="A130" s="26" t="s">
        <v>172</v>
      </c>
      <c r="B130" s="26" t="s">
        <v>135</v>
      </c>
      <c r="C130" s="26" t="s">
        <v>58</v>
      </c>
      <c r="D130" s="26">
        <v>30</v>
      </c>
      <c r="E130" s="26" t="s">
        <v>173</v>
      </c>
      <c r="F130" s="26" t="s">
        <v>174</v>
      </c>
      <c r="G130" s="26" t="s">
        <v>175</v>
      </c>
      <c r="H130" s="26">
        <v>22238</v>
      </c>
      <c r="I130" s="26" t="s">
        <v>138</v>
      </c>
      <c r="J130" s="27">
        <v>0.2904138094</v>
      </c>
      <c r="K130" s="26">
        <v>220050</v>
      </c>
      <c r="L130" s="26" t="s">
        <v>791</v>
      </c>
      <c r="M130" s="26">
        <v>600360</v>
      </c>
      <c r="N130" s="27">
        <v>0.64516700000000005</v>
      </c>
      <c r="O130" s="26">
        <v>11</v>
      </c>
      <c r="P130" s="26">
        <v>2</v>
      </c>
      <c r="Q130" s="27">
        <v>0.35475319059999999</v>
      </c>
      <c r="R130" s="28">
        <v>0.2</v>
      </c>
      <c r="S130" s="26">
        <v>110025</v>
      </c>
      <c r="T130" s="29">
        <v>39031.719795764999</v>
      </c>
      <c r="U130" s="30">
        <f t="shared" si="5"/>
        <v>1</v>
      </c>
      <c r="V130" s="18" t="str">
        <f t="shared" si="3"/>
        <v>NO</v>
      </c>
      <c r="W130" s="18"/>
      <c r="X130" s="18"/>
      <c r="Y130" s="30">
        <f t="shared" si="4"/>
        <v>1</v>
      </c>
    </row>
    <row r="131" spans="1:25" ht="31" x14ac:dyDescent="0.3">
      <c r="A131" s="26" t="s">
        <v>176</v>
      </c>
      <c r="B131" s="26" t="s">
        <v>177</v>
      </c>
      <c r="C131" s="26" t="s">
        <v>72</v>
      </c>
      <c r="D131" s="26">
        <v>100</v>
      </c>
      <c r="E131" s="26" t="s">
        <v>176</v>
      </c>
      <c r="F131" s="26" t="s">
        <v>178</v>
      </c>
      <c r="G131" s="26" t="s">
        <v>179</v>
      </c>
      <c r="H131" s="26">
        <v>35572</v>
      </c>
      <c r="I131" s="26" t="s">
        <v>180</v>
      </c>
      <c r="J131" s="27">
        <v>0.56778967479999998</v>
      </c>
      <c r="K131" s="26">
        <v>108200</v>
      </c>
      <c r="L131" s="26" t="s">
        <v>6</v>
      </c>
      <c r="M131" s="26">
        <v>2620240</v>
      </c>
      <c r="N131" s="27">
        <v>1.1963666666666599</v>
      </c>
      <c r="O131" s="26">
        <v>16</v>
      </c>
      <c r="P131" s="26">
        <v>4</v>
      </c>
      <c r="Q131" s="27">
        <v>0.62857699186666605</v>
      </c>
      <c r="R131" s="28">
        <v>0.26666666666666</v>
      </c>
      <c r="S131" s="26">
        <v>54100</v>
      </c>
      <c r="T131" s="29">
        <v>34006.015259986598</v>
      </c>
      <c r="U131" s="30">
        <f t="shared" si="5"/>
        <v>1</v>
      </c>
      <c r="V131" s="18" t="str">
        <f t="shared" si="3"/>
        <v>NO</v>
      </c>
      <c r="W131" s="18"/>
      <c r="X131" s="18"/>
      <c r="Y131" s="30">
        <f t="shared" si="4"/>
        <v>1</v>
      </c>
    </row>
    <row r="132" spans="1:25" ht="31" x14ac:dyDescent="0.3">
      <c r="A132" s="26" t="s">
        <v>176</v>
      </c>
      <c r="B132" s="26" t="s">
        <v>177</v>
      </c>
      <c r="C132" s="26" t="s">
        <v>72</v>
      </c>
      <c r="D132" s="26">
        <v>100</v>
      </c>
      <c r="E132" s="26" t="s">
        <v>176</v>
      </c>
      <c r="F132" s="26" t="s">
        <v>178</v>
      </c>
      <c r="G132" s="26" t="s">
        <v>179</v>
      </c>
      <c r="H132" s="26">
        <v>35572</v>
      </c>
      <c r="I132" s="26" t="s">
        <v>180</v>
      </c>
      <c r="J132" s="27">
        <v>0.56778967479999998</v>
      </c>
      <c r="K132" s="26">
        <v>108200</v>
      </c>
      <c r="L132" s="26" t="s">
        <v>813</v>
      </c>
      <c r="M132" s="26">
        <v>137100</v>
      </c>
      <c r="N132" s="27">
        <v>0.99997256189270001</v>
      </c>
      <c r="O132" s="26">
        <v>15</v>
      </c>
      <c r="P132" s="26">
        <v>4</v>
      </c>
      <c r="Q132" s="27">
        <v>0.43218288709269997</v>
      </c>
      <c r="R132" s="28">
        <v>0.28571428571427998</v>
      </c>
      <c r="S132" s="26">
        <v>54100</v>
      </c>
      <c r="T132" s="29">
        <v>23381.094191715001</v>
      </c>
      <c r="U132" s="30">
        <f t="shared" si="5"/>
        <v>-1</v>
      </c>
      <c r="V132" s="18" t="str">
        <f t="shared" si="3"/>
        <v>NO</v>
      </c>
      <c r="W132" s="18"/>
      <c r="X132" s="18"/>
      <c r="Y132" s="30">
        <f t="shared" si="4"/>
        <v>1</v>
      </c>
    </row>
    <row r="133" spans="1:25" ht="31" x14ac:dyDescent="0.3">
      <c r="A133" s="26" t="s">
        <v>176</v>
      </c>
      <c r="B133" s="26" t="s">
        <v>181</v>
      </c>
      <c r="C133" s="26" t="s">
        <v>182</v>
      </c>
      <c r="D133" s="26">
        <v>14</v>
      </c>
      <c r="E133" s="26" t="s">
        <v>176</v>
      </c>
      <c r="F133" s="26" t="s">
        <v>183</v>
      </c>
      <c r="G133" s="26" t="s">
        <v>179</v>
      </c>
      <c r="H133" s="26">
        <v>44784</v>
      </c>
      <c r="I133" s="26" t="s">
        <v>184</v>
      </c>
      <c r="J133" s="27">
        <v>3.6111817014000001</v>
      </c>
      <c r="K133" s="26">
        <v>3850</v>
      </c>
      <c r="L133" s="26" t="s">
        <v>6</v>
      </c>
      <c r="M133" s="26">
        <v>114758</v>
      </c>
      <c r="N133" s="27">
        <v>5.1785699999999997</v>
      </c>
      <c r="O133" s="26">
        <v>15</v>
      </c>
      <c r="P133" s="26">
        <v>4</v>
      </c>
      <c r="Q133" s="27">
        <v>1.5673882986000001</v>
      </c>
      <c r="R133" s="28">
        <v>0.28571428571427998</v>
      </c>
      <c r="S133" s="26">
        <v>1925</v>
      </c>
      <c r="T133" s="29">
        <v>3017.2224748049998</v>
      </c>
      <c r="U133" s="30">
        <f t="shared" si="5"/>
        <v>-1</v>
      </c>
      <c r="V133" s="18" t="str">
        <f t="shared" si="3"/>
        <v>NO</v>
      </c>
      <c r="W133" s="18"/>
      <c r="X133" s="18"/>
      <c r="Y133" s="30">
        <f t="shared" si="4"/>
        <v>2</v>
      </c>
    </row>
    <row r="134" spans="1:25" ht="31" x14ac:dyDescent="0.3">
      <c r="A134" s="26" t="s">
        <v>185</v>
      </c>
      <c r="B134" s="26" t="s">
        <v>122</v>
      </c>
      <c r="C134" s="26" t="s">
        <v>112</v>
      </c>
      <c r="D134" s="26">
        <v>20</v>
      </c>
      <c r="E134" s="26" t="s">
        <v>185</v>
      </c>
      <c r="F134" s="26" t="s">
        <v>186</v>
      </c>
      <c r="G134" s="26" t="s">
        <v>94</v>
      </c>
      <c r="H134" s="26">
        <v>23488</v>
      </c>
      <c r="I134" s="26" t="s">
        <v>126</v>
      </c>
      <c r="J134" s="27">
        <v>0.1083938866</v>
      </c>
      <c r="K134" s="26">
        <v>20</v>
      </c>
      <c r="L134" s="26" t="s">
        <v>6</v>
      </c>
      <c r="M134" s="26">
        <v>5885800</v>
      </c>
      <c r="N134" s="27">
        <v>0.20415</v>
      </c>
      <c r="O134" s="26">
        <v>14</v>
      </c>
      <c r="P134" s="26">
        <v>3</v>
      </c>
      <c r="Q134" s="27">
        <v>9.5756113399999995E-2</v>
      </c>
      <c r="R134" s="28">
        <v>0.23076923076923</v>
      </c>
      <c r="S134" s="26">
        <v>10</v>
      </c>
      <c r="T134" s="29">
        <v>0.95756113399999998</v>
      </c>
      <c r="U134" s="30">
        <f t="shared" si="5"/>
        <v>-1</v>
      </c>
      <c r="V134" s="18" t="str">
        <f t="shared" si="3"/>
        <v>NO</v>
      </c>
      <c r="W134" s="18"/>
      <c r="X134" s="18"/>
      <c r="Y134" s="30">
        <f t="shared" si="4"/>
        <v>1</v>
      </c>
    </row>
    <row r="135" spans="1:25" ht="31" x14ac:dyDescent="0.3">
      <c r="A135" s="26" t="s">
        <v>185</v>
      </c>
      <c r="B135" s="26" t="s">
        <v>122</v>
      </c>
      <c r="C135" s="26" t="s">
        <v>112</v>
      </c>
      <c r="D135" s="26">
        <v>20</v>
      </c>
      <c r="E135" s="26" t="s">
        <v>185</v>
      </c>
      <c r="F135" s="26" t="s">
        <v>186</v>
      </c>
      <c r="G135" s="26" t="s">
        <v>94</v>
      </c>
      <c r="H135" s="26">
        <v>23488</v>
      </c>
      <c r="I135" s="26" t="s">
        <v>126</v>
      </c>
      <c r="J135" s="27">
        <v>0.1083938866</v>
      </c>
      <c r="K135" s="26">
        <v>20</v>
      </c>
      <c r="L135" s="26" t="s">
        <v>795</v>
      </c>
      <c r="M135" s="26">
        <v>19660</v>
      </c>
      <c r="N135" s="27">
        <v>0.19625000000000001</v>
      </c>
      <c r="O135" s="26">
        <v>13</v>
      </c>
      <c r="P135" s="26">
        <v>3</v>
      </c>
      <c r="Q135" s="27">
        <v>8.7856113400000005E-2</v>
      </c>
      <c r="R135" s="28">
        <v>0.25</v>
      </c>
      <c r="S135" s="26">
        <v>10</v>
      </c>
      <c r="T135" s="29">
        <v>0.87856113400000002</v>
      </c>
      <c r="U135" s="30">
        <f t="shared" si="5"/>
        <v>-1</v>
      </c>
      <c r="V135" s="18" t="str">
        <f t="shared" si="3"/>
        <v>NO</v>
      </c>
      <c r="W135" s="18"/>
      <c r="X135" s="18"/>
      <c r="Y135" s="30">
        <f t="shared" si="4"/>
        <v>1</v>
      </c>
    </row>
    <row r="136" spans="1:25" ht="31" x14ac:dyDescent="0.3">
      <c r="A136" s="26" t="s">
        <v>185</v>
      </c>
      <c r="B136" s="26" t="s">
        <v>122</v>
      </c>
      <c r="C136" s="26" t="s">
        <v>112</v>
      </c>
      <c r="D136" s="26">
        <v>20</v>
      </c>
      <c r="E136" s="26" t="s">
        <v>185</v>
      </c>
      <c r="F136" s="26" t="s">
        <v>186</v>
      </c>
      <c r="G136" s="26" t="s">
        <v>94</v>
      </c>
      <c r="H136" s="26">
        <v>23488</v>
      </c>
      <c r="I136" s="26" t="s">
        <v>126</v>
      </c>
      <c r="J136" s="27">
        <v>0.1083938866</v>
      </c>
      <c r="K136" s="26">
        <v>20</v>
      </c>
      <c r="L136" s="26" t="s">
        <v>819</v>
      </c>
      <c r="M136" s="26">
        <v>3524910</v>
      </c>
      <c r="N136" s="27">
        <v>0.19500000000000001</v>
      </c>
      <c r="O136" s="26">
        <v>12</v>
      </c>
      <c r="P136" s="26">
        <v>3</v>
      </c>
      <c r="Q136" s="27">
        <v>8.6606113400000004E-2</v>
      </c>
      <c r="R136" s="28">
        <v>0.27272727272726999</v>
      </c>
      <c r="S136" s="26">
        <v>10</v>
      </c>
      <c r="T136" s="29">
        <v>0.86606113399999995</v>
      </c>
      <c r="U136" s="30">
        <f t="shared" si="5"/>
        <v>-1</v>
      </c>
      <c r="V136" s="18" t="str">
        <f t="shared" si="3"/>
        <v>NO</v>
      </c>
      <c r="W136" s="18"/>
      <c r="X136" s="18"/>
      <c r="Y136" s="30">
        <f t="shared" si="4"/>
        <v>1</v>
      </c>
    </row>
    <row r="137" spans="1:25" ht="31" x14ac:dyDescent="0.3">
      <c r="A137" s="26" t="s">
        <v>846</v>
      </c>
      <c r="B137" s="26" t="s">
        <v>847</v>
      </c>
      <c r="C137" s="26" t="s">
        <v>191</v>
      </c>
      <c r="D137" s="26">
        <v>3</v>
      </c>
      <c r="E137" s="26" t="s">
        <v>846</v>
      </c>
      <c r="F137" s="26" t="s">
        <v>848</v>
      </c>
      <c r="G137" s="26" t="s">
        <v>86</v>
      </c>
      <c r="H137" s="26">
        <v>32028</v>
      </c>
      <c r="I137" s="26" t="s">
        <v>849</v>
      </c>
      <c r="J137" s="27">
        <v>1.0924605682999999</v>
      </c>
      <c r="K137" s="26">
        <v>8103</v>
      </c>
      <c r="L137" s="26" t="s">
        <v>796</v>
      </c>
      <c r="M137" s="26">
        <v>12891</v>
      </c>
      <c r="N137" s="27">
        <v>1.7366699999999999</v>
      </c>
      <c r="O137" s="26">
        <v>8</v>
      </c>
      <c r="P137" s="26">
        <v>1</v>
      </c>
      <c r="Q137" s="27">
        <v>0.6442094317</v>
      </c>
      <c r="R137" s="28">
        <v>0.14285714285713999</v>
      </c>
      <c r="S137" s="26">
        <v>4051</v>
      </c>
      <c r="T137" s="29">
        <v>2609.6924078166999</v>
      </c>
      <c r="U137" s="30">
        <f t="shared" si="5"/>
        <v>-1</v>
      </c>
      <c r="V137" s="18" t="str">
        <f t="shared" ref="V137:V200" si="6">IF(Q137&gt;$V$7,"YES","NO")</f>
        <v>NO</v>
      </c>
      <c r="W137" s="18"/>
      <c r="X137" s="18"/>
      <c r="Y137" s="30">
        <f t="shared" ref="Y137:Y200" si="7">IF(H137&lt;39761.19,1,2)</f>
        <v>1</v>
      </c>
    </row>
    <row r="138" spans="1:25" ht="31" x14ac:dyDescent="0.3">
      <c r="A138" s="26" t="s">
        <v>187</v>
      </c>
      <c r="B138" s="26" t="s">
        <v>29</v>
      </c>
      <c r="C138" s="26" t="s">
        <v>79</v>
      </c>
      <c r="D138" s="26">
        <v>120</v>
      </c>
      <c r="E138" s="26" t="s">
        <v>188</v>
      </c>
      <c r="F138" s="26" t="s">
        <v>189</v>
      </c>
      <c r="G138" s="26" t="s">
        <v>190</v>
      </c>
      <c r="H138" s="26">
        <v>45657</v>
      </c>
      <c r="I138" s="26" t="s">
        <v>32</v>
      </c>
      <c r="J138" s="27">
        <v>0.3160636376</v>
      </c>
      <c r="K138" s="26">
        <v>8520</v>
      </c>
      <c r="L138" s="26" t="s">
        <v>6</v>
      </c>
      <c r="M138" s="26">
        <v>124560</v>
      </c>
      <c r="N138" s="27">
        <v>0.92516699999999996</v>
      </c>
      <c r="O138" s="26">
        <v>15</v>
      </c>
      <c r="P138" s="26">
        <v>2</v>
      </c>
      <c r="Q138" s="27">
        <v>0.60910336239999996</v>
      </c>
      <c r="R138" s="28">
        <v>0.14285714285713999</v>
      </c>
      <c r="S138" s="26">
        <v>4260</v>
      </c>
      <c r="T138" s="29">
        <v>2594.7803238239999</v>
      </c>
      <c r="U138" s="30">
        <f t="shared" ref="U138:U201" si="8">IF(N138&gt;2*J138,1,IF(N138&lt;=2*J138,-1,0))</f>
        <v>1</v>
      </c>
      <c r="V138" s="18" t="str">
        <f t="shared" si="6"/>
        <v>NO</v>
      </c>
      <c r="W138" s="18"/>
      <c r="X138" s="18"/>
      <c r="Y138" s="30">
        <f t="shared" si="7"/>
        <v>2</v>
      </c>
    </row>
    <row r="139" spans="1:25" ht="31" x14ac:dyDescent="0.3">
      <c r="A139" s="26" t="s">
        <v>850</v>
      </c>
      <c r="B139" s="26" t="s">
        <v>7</v>
      </c>
      <c r="C139" s="26" t="s">
        <v>453</v>
      </c>
      <c r="D139" s="26">
        <v>30</v>
      </c>
      <c r="E139" s="26" t="s">
        <v>851</v>
      </c>
      <c r="F139" s="26" t="s">
        <v>454</v>
      </c>
      <c r="G139" s="26" t="s">
        <v>67</v>
      </c>
      <c r="H139" s="26">
        <v>44003</v>
      </c>
      <c r="I139" s="26" t="s">
        <v>12</v>
      </c>
      <c r="J139" s="27">
        <v>0.105837427</v>
      </c>
      <c r="K139" s="26">
        <v>22260</v>
      </c>
      <c r="L139" s="26" t="s">
        <v>802</v>
      </c>
      <c r="M139" s="26">
        <v>16128</v>
      </c>
      <c r="N139" s="27">
        <v>0.15078485047319501</v>
      </c>
      <c r="O139" s="26">
        <v>5</v>
      </c>
      <c r="P139" s="26">
        <v>1</v>
      </c>
      <c r="Q139" s="27">
        <v>4.4947423473194997E-2</v>
      </c>
      <c r="R139" s="28">
        <v>0.25</v>
      </c>
      <c r="S139" s="26">
        <v>11130</v>
      </c>
      <c r="T139" s="29">
        <v>500.26482325666001</v>
      </c>
      <c r="U139" s="30">
        <f t="shared" si="8"/>
        <v>-1</v>
      </c>
      <c r="V139" s="18" t="str">
        <f t="shared" si="6"/>
        <v>NO</v>
      </c>
      <c r="W139" s="18"/>
      <c r="X139" s="18"/>
      <c r="Y139" s="30">
        <f t="shared" si="7"/>
        <v>2</v>
      </c>
    </row>
    <row r="140" spans="1:25" ht="31" x14ac:dyDescent="0.3">
      <c r="A140" s="26" t="s">
        <v>852</v>
      </c>
      <c r="B140" s="26" t="s">
        <v>229</v>
      </c>
      <c r="C140" s="26" t="s">
        <v>119</v>
      </c>
      <c r="D140" s="26">
        <v>10</v>
      </c>
      <c r="E140" s="26" t="s">
        <v>852</v>
      </c>
      <c r="F140" s="26" t="s">
        <v>853</v>
      </c>
      <c r="G140" s="26" t="s">
        <v>463</v>
      </c>
      <c r="H140" s="26">
        <v>35812</v>
      </c>
      <c r="I140" s="26" t="s">
        <v>232</v>
      </c>
      <c r="J140" s="27">
        <v>0.2515556236</v>
      </c>
      <c r="K140" s="26">
        <v>7040</v>
      </c>
      <c r="L140" s="26" t="s">
        <v>802</v>
      </c>
      <c r="M140" s="26">
        <v>930</v>
      </c>
      <c r="N140" s="27">
        <v>0.77191101658509997</v>
      </c>
      <c r="O140" s="26">
        <v>8</v>
      </c>
      <c r="P140" s="26">
        <v>2</v>
      </c>
      <c r="Q140" s="27">
        <v>0.52035539298510003</v>
      </c>
      <c r="R140" s="28">
        <v>0.28571428571427998</v>
      </c>
      <c r="S140" s="26">
        <v>3520</v>
      </c>
      <c r="T140" s="29">
        <v>1831.65098330755</v>
      </c>
      <c r="U140" s="30">
        <f t="shared" si="8"/>
        <v>1</v>
      </c>
      <c r="V140" s="18" t="str">
        <f t="shared" si="6"/>
        <v>NO</v>
      </c>
      <c r="W140" s="18"/>
      <c r="X140" s="18"/>
      <c r="Y140" s="30">
        <f t="shared" si="7"/>
        <v>1</v>
      </c>
    </row>
    <row r="141" spans="1:25" ht="31" x14ac:dyDescent="0.3">
      <c r="A141" s="26" t="s">
        <v>192</v>
      </c>
      <c r="B141" s="26" t="s">
        <v>135</v>
      </c>
      <c r="C141" s="26" t="s">
        <v>193</v>
      </c>
      <c r="D141" s="26">
        <v>100</v>
      </c>
      <c r="E141" s="26" t="s">
        <v>192</v>
      </c>
      <c r="F141" s="26" t="s">
        <v>194</v>
      </c>
      <c r="G141" s="26" t="s">
        <v>20</v>
      </c>
      <c r="H141" s="26">
        <v>33594</v>
      </c>
      <c r="I141" s="26" t="s">
        <v>138</v>
      </c>
      <c r="J141" s="27">
        <v>0.3510019016</v>
      </c>
      <c r="K141" s="26">
        <v>727100</v>
      </c>
      <c r="L141" s="26" t="s">
        <v>794</v>
      </c>
      <c r="M141" s="26">
        <v>184000</v>
      </c>
      <c r="N141" s="27">
        <v>0.93247406066618999</v>
      </c>
      <c r="O141" s="26">
        <v>22</v>
      </c>
      <c r="P141" s="26">
        <v>6</v>
      </c>
      <c r="Q141" s="27">
        <v>0.58147215906618999</v>
      </c>
      <c r="R141" s="28">
        <v>0.28571428571427998</v>
      </c>
      <c r="S141" s="26">
        <v>363550</v>
      </c>
      <c r="T141" s="29">
        <v>211394.20342851299</v>
      </c>
      <c r="U141" s="30">
        <f t="shared" si="8"/>
        <v>1</v>
      </c>
      <c r="V141" s="18" t="str">
        <f t="shared" si="6"/>
        <v>NO</v>
      </c>
      <c r="W141" s="18"/>
      <c r="X141" s="18"/>
      <c r="Y141" s="30">
        <f t="shared" si="7"/>
        <v>1</v>
      </c>
    </row>
    <row r="142" spans="1:25" ht="31" x14ac:dyDescent="0.3">
      <c r="A142" s="26" t="s">
        <v>192</v>
      </c>
      <c r="B142" s="26" t="s">
        <v>135</v>
      </c>
      <c r="C142" s="26" t="s">
        <v>193</v>
      </c>
      <c r="D142" s="26">
        <v>100</v>
      </c>
      <c r="E142" s="26" t="s">
        <v>192</v>
      </c>
      <c r="F142" s="26" t="s">
        <v>194</v>
      </c>
      <c r="G142" s="26" t="s">
        <v>20</v>
      </c>
      <c r="H142" s="26">
        <v>33594</v>
      </c>
      <c r="I142" s="26" t="s">
        <v>138</v>
      </c>
      <c r="J142" s="27">
        <v>0.3510019016</v>
      </c>
      <c r="K142" s="26">
        <v>727100</v>
      </c>
      <c r="L142" s="26" t="s">
        <v>6</v>
      </c>
      <c r="M142" s="26">
        <v>929700</v>
      </c>
      <c r="N142" s="27">
        <v>0.77143349999999999</v>
      </c>
      <c r="O142" s="26">
        <v>21</v>
      </c>
      <c r="P142" s="26">
        <v>6</v>
      </c>
      <c r="Q142" s="27">
        <v>0.4204315984</v>
      </c>
      <c r="R142" s="28">
        <v>0.3</v>
      </c>
      <c r="S142" s="26">
        <v>363550</v>
      </c>
      <c r="T142" s="29">
        <v>152847.90759831999</v>
      </c>
      <c r="U142" s="30">
        <f t="shared" si="8"/>
        <v>1</v>
      </c>
      <c r="V142" s="18" t="str">
        <f t="shared" si="6"/>
        <v>NO</v>
      </c>
      <c r="W142" s="18"/>
      <c r="X142" s="18"/>
      <c r="Y142" s="30">
        <f t="shared" si="7"/>
        <v>1</v>
      </c>
    </row>
    <row r="143" spans="1:25" ht="31" x14ac:dyDescent="0.3">
      <c r="A143" s="26" t="s">
        <v>196</v>
      </c>
      <c r="B143" s="26" t="s">
        <v>159</v>
      </c>
      <c r="C143" s="26" t="s">
        <v>58</v>
      </c>
      <c r="D143" s="26">
        <v>1</v>
      </c>
      <c r="E143" s="26" t="s">
        <v>196</v>
      </c>
      <c r="F143" s="26" t="s">
        <v>197</v>
      </c>
      <c r="G143" s="26" t="s">
        <v>129</v>
      </c>
      <c r="H143" s="26">
        <v>37874</v>
      </c>
      <c r="I143" s="26" t="s">
        <v>161</v>
      </c>
      <c r="J143" s="27">
        <v>44.620445675100001</v>
      </c>
      <c r="K143" s="26">
        <v>1450</v>
      </c>
      <c r="L143" s="26" t="s">
        <v>6</v>
      </c>
      <c r="M143" s="26">
        <v>2295</v>
      </c>
      <c r="N143" s="27">
        <v>115</v>
      </c>
      <c r="O143" s="26">
        <v>19</v>
      </c>
      <c r="P143" s="26">
        <v>2</v>
      </c>
      <c r="Q143" s="27">
        <v>70.379554324899999</v>
      </c>
      <c r="R143" s="28">
        <v>0.11111111111110999</v>
      </c>
      <c r="S143" s="26">
        <v>725</v>
      </c>
      <c r="T143" s="29">
        <v>51025.176885552501</v>
      </c>
      <c r="U143" s="30">
        <f t="shared" si="8"/>
        <v>1</v>
      </c>
      <c r="V143" s="18" t="str">
        <f t="shared" si="6"/>
        <v>YES</v>
      </c>
      <c r="W143" s="18"/>
      <c r="X143" s="18"/>
      <c r="Y143" s="30">
        <f t="shared" si="7"/>
        <v>1</v>
      </c>
    </row>
    <row r="144" spans="1:25" ht="31" x14ac:dyDescent="0.3">
      <c r="A144" s="26" t="s">
        <v>196</v>
      </c>
      <c r="B144" s="26" t="s">
        <v>159</v>
      </c>
      <c r="C144" s="26" t="s">
        <v>58</v>
      </c>
      <c r="D144" s="26">
        <v>1</v>
      </c>
      <c r="E144" s="26" t="s">
        <v>196</v>
      </c>
      <c r="F144" s="26" t="s">
        <v>197</v>
      </c>
      <c r="G144" s="26" t="s">
        <v>129</v>
      </c>
      <c r="H144" s="26">
        <v>37874</v>
      </c>
      <c r="I144" s="26" t="s">
        <v>161</v>
      </c>
      <c r="J144" s="27">
        <v>44.620445675100001</v>
      </c>
      <c r="K144" s="26">
        <v>1450</v>
      </c>
      <c r="L144" s="26" t="s">
        <v>796</v>
      </c>
      <c r="M144" s="26">
        <v>138</v>
      </c>
      <c r="N144" s="27">
        <v>105.59</v>
      </c>
      <c r="O144" s="26">
        <v>18</v>
      </c>
      <c r="P144" s="26">
        <v>2</v>
      </c>
      <c r="Q144" s="27">
        <v>60.969554324900002</v>
      </c>
      <c r="R144" s="28">
        <v>0.11764705882352</v>
      </c>
      <c r="S144" s="26">
        <v>725</v>
      </c>
      <c r="T144" s="29">
        <v>44202.926885552501</v>
      </c>
      <c r="U144" s="30">
        <f t="shared" si="8"/>
        <v>1</v>
      </c>
      <c r="V144" s="18" t="str">
        <f t="shared" si="6"/>
        <v>YES</v>
      </c>
      <c r="W144" s="18"/>
      <c r="X144" s="18"/>
      <c r="Y144" s="30">
        <f t="shared" si="7"/>
        <v>1</v>
      </c>
    </row>
    <row r="145" spans="1:25" ht="31" x14ac:dyDescent="0.3">
      <c r="A145" s="26" t="s">
        <v>198</v>
      </c>
      <c r="B145" s="26" t="s">
        <v>147</v>
      </c>
      <c r="C145" s="26" t="s">
        <v>195</v>
      </c>
      <c r="D145" s="26">
        <v>7</v>
      </c>
      <c r="E145" s="26" t="s">
        <v>198</v>
      </c>
      <c r="F145" s="26" t="s">
        <v>199</v>
      </c>
      <c r="G145" s="26" t="s">
        <v>200</v>
      </c>
      <c r="H145" s="26">
        <v>42281</v>
      </c>
      <c r="I145" s="26" t="s">
        <v>150</v>
      </c>
      <c r="J145" s="27">
        <v>20.082815387699998</v>
      </c>
      <c r="K145" s="26">
        <v>623</v>
      </c>
      <c r="L145" s="26" t="s">
        <v>6</v>
      </c>
      <c r="M145" s="26">
        <v>5704</v>
      </c>
      <c r="N145" s="27">
        <v>37.894300000000001</v>
      </c>
      <c r="O145" s="26">
        <v>23</v>
      </c>
      <c r="P145" s="26">
        <v>1</v>
      </c>
      <c r="Q145" s="27">
        <v>17.811484612299999</v>
      </c>
      <c r="R145" s="28">
        <v>4.5454545454540002E-2</v>
      </c>
      <c r="S145" s="26">
        <v>311</v>
      </c>
      <c r="T145" s="29">
        <v>5539.3717144252996</v>
      </c>
      <c r="U145" s="30">
        <f t="shared" si="8"/>
        <v>-1</v>
      </c>
      <c r="V145" s="18" t="str">
        <f t="shared" si="6"/>
        <v>NO</v>
      </c>
      <c r="W145" s="18"/>
      <c r="X145" s="18"/>
      <c r="Y145" s="30">
        <f t="shared" si="7"/>
        <v>2</v>
      </c>
    </row>
    <row r="146" spans="1:25" ht="31" x14ac:dyDescent="0.3">
      <c r="A146" s="26" t="s">
        <v>198</v>
      </c>
      <c r="B146" s="26" t="s">
        <v>147</v>
      </c>
      <c r="C146" s="26" t="s">
        <v>195</v>
      </c>
      <c r="D146" s="26">
        <v>7</v>
      </c>
      <c r="E146" s="26" t="s">
        <v>198</v>
      </c>
      <c r="F146" s="26" t="s">
        <v>199</v>
      </c>
      <c r="G146" s="26" t="s">
        <v>200</v>
      </c>
      <c r="H146" s="26">
        <v>42281</v>
      </c>
      <c r="I146" s="26" t="s">
        <v>150</v>
      </c>
      <c r="J146" s="27">
        <v>20.082815387699998</v>
      </c>
      <c r="K146" s="26">
        <v>623</v>
      </c>
      <c r="L146" s="26" t="s">
        <v>813</v>
      </c>
      <c r="M146" s="26">
        <v>61</v>
      </c>
      <c r="N146" s="27">
        <v>32.478808391865002</v>
      </c>
      <c r="O146" s="26">
        <v>14</v>
      </c>
      <c r="P146" s="26">
        <v>1</v>
      </c>
      <c r="Q146" s="27">
        <v>12.395993004165</v>
      </c>
      <c r="R146" s="28">
        <v>7.6923076923070002E-2</v>
      </c>
      <c r="S146" s="26">
        <v>311</v>
      </c>
      <c r="T146" s="29">
        <v>3855.1538242953202</v>
      </c>
      <c r="U146" s="30">
        <f t="shared" si="8"/>
        <v>-1</v>
      </c>
      <c r="V146" s="18" t="str">
        <f t="shared" si="6"/>
        <v>NO</v>
      </c>
      <c r="W146" s="18"/>
      <c r="X146" s="18"/>
      <c r="Y146" s="30">
        <f t="shared" si="7"/>
        <v>2</v>
      </c>
    </row>
    <row r="147" spans="1:25" ht="31" x14ac:dyDescent="0.3">
      <c r="A147" s="26" t="s">
        <v>198</v>
      </c>
      <c r="B147" s="26" t="s">
        <v>147</v>
      </c>
      <c r="C147" s="26" t="s">
        <v>195</v>
      </c>
      <c r="D147" s="26">
        <v>7</v>
      </c>
      <c r="E147" s="26" t="s">
        <v>198</v>
      </c>
      <c r="F147" s="26" t="s">
        <v>199</v>
      </c>
      <c r="G147" s="26" t="s">
        <v>200</v>
      </c>
      <c r="H147" s="26">
        <v>42281</v>
      </c>
      <c r="I147" s="26" t="s">
        <v>150</v>
      </c>
      <c r="J147" s="27">
        <v>20.082815387699998</v>
      </c>
      <c r="K147" s="26">
        <v>623</v>
      </c>
      <c r="L147" s="26" t="s">
        <v>795</v>
      </c>
      <c r="M147" s="26">
        <v>9375</v>
      </c>
      <c r="N147" s="27">
        <v>30.317150000000002</v>
      </c>
      <c r="O147" s="26">
        <v>12</v>
      </c>
      <c r="P147" s="26">
        <v>1</v>
      </c>
      <c r="Q147" s="27">
        <v>10.2343346123</v>
      </c>
      <c r="R147" s="28">
        <v>9.0909090909089996E-2</v>
      </c>
      <c r="S147" s="26">
        <v>311</v>
      </c>
      <c r="T147" s="29">
        <v>3182.8780644253002</v>
      </c>
      <c r="U147" s="30">
        <f t="shared" si="8"/>
        <v>-1</v>
      </c>
      <c r="V147" s="18" t="str">
        <f t="shared" si="6"/>
        <v>NO</v>
      </c>
      <c r="W147" s="18"/>
      <c r="X147" s="18"/>
      <c r="Y147" s="30">
        <f t="shared" si="7"/>
        <v>2</v>
      </c>
    </row>
    <row r="148" spans="1:25" ht="31" x14ac:dyDescent="0.3">
      <c r="A148" s="26" t="s">
        <v>201</v>
      </c>
      <c r="B148" s="26" t="s">
        <v>26</v>
      </c>
      <c r="C148" s="26" t="s">
        <v>202</v>
      </c>
      <c r="D148" s="26">
        <v>2</v>
      </c>
      <c r="E148" s="26" t="s">
        <v>201</v>
      </c>
      <c r="F148" s="26" t="s">
        <v>203</v>
      </c>
      <c r="G148" s="26" t="s">
        <v>204</v>
      </c>
      <c r="H148" s="26">
        <v>42737</v>
      </c>
      <c r="I148" s="26" t="s">
        <v>28</v>
      </c>
      <c r="J148" s="27">
        <v>219.9450007826</v>
      </c>
      <c r="K148" s="26">
        <v>7644</v>
      </c>
      <c r="L148" s="26" t="s">
        <v>6</v>
      </c>
      <c r="M148" s="26">
        <v>7752</v>
      </c>
      <c r="N148" s="27">
        <v>648.66849999999999</v>
      </c>
      <c r="O148" s="26">
        <v>19</v>
      </c>
      <c r="P148" s="26">
        <v>2</v>
      </c>
      <c r="Q148" s="27">
        <v>428.72349921739999</v>
      </c>
      <c r="R148" s="28">
        <v>0.11111111111110999</v>
      </c>
      <c r="S148" s="26">
        <v>3822</v>
      </c>
      <c r="T148" s="29">
        <v>1638581.2140089001</v>
      </c>
      <c r="U148" s="30">
        <f t="shared" si="8"/>
        <v>1</v>
      </c>
      <c r="V148" s="18" t="str">
        <f t="shared" si="6"/>
        <v>YES</v>
      </c>
      <c r="W148" s="18"/>
      <c r="X148" s="18"/>
      <c r="Y148" s="30">
        <f t="shared" si="7"/>
        <v>2</v>
      </c>
    </row>
    <row r="149" spans="1:25" ht="31" x14ac:dyDescent="0.3">
      <c r="A149" s="26" t="s">
        <v>201</v>
      </c>
      <c r="B149" s="26" t="s">
        <v>26</v>
      </c>
      <c r="C149" s="26" t="s">
        <v>202</v>
      </c>
      <c r="D149" s="26">
        <v>2</v>
      </c>
      <c r="E149" s="26" t="s">
        <v>201</v>
      </c>
      <c r="F149" s="26" t="s">
        <v>203</v>
      </c>
      <c r="G149" s="26" t="s">
        <v>204</v>
      </c>
      <c r="H149" s="26">
        <v>42737</v>
      </c>
      <c r="I149" s="26" t="s">
        <v>28</v>
      </c>
      <c r="J149" s="27">
        <v>219.9450007826</v>
      </c>
      <c r="K149" s="26">
        <v>7644</v>
      </c>
      <c r="L149" s="26" t="s">
        <v>791</v>
      </c>
      <c r="M149" s="26">
        <v>364</v>
      </c>
      <c r="N149" s="27">
        <v>435.54</v>
      </c>
      <c r="O149" s="26">
        <v>17</v>
      </c>
      <c r="P149" s="26">
        <v>2</v>
      </c>
      <c r="Q149" s="27">
        <v>215.59499921739999</v>
      </c>
      <c r="R149" s="28">
        <v>0.125</v>
      </c>
      <c r="S149" s="26">
        <v>3822</v>
      </c>
      <c r="T149" s="29">
        <v>824004.08700890199</v>
      </c>
      <c r="U149" s="30">
        <f t="shared" si="8"/>
        <v>-1</v>
      </c>
      <c r="V149" s="18" t="str">
        <f t="shared" si="6"/>
        <v>YES</v>
      </c>
      <c r="W149" s="18"/>
      <c r="X149" s="18"/>
      <c r="Y149" s="30">
        <f t="shared" si="7"/>
        <v>2</v>
      </c>
    </row>
    <row r="150" spans="1:25" ht="31" x14ac:dyDescent="0.3">
      <c r="A150" s="26" t="s">
        <v>201</v>
      </c>
      <c r="B150" s="26" t="s">
        <v>26</v>
      </c>
      <c r="C150" s="26" t="s">
        <v>202</v>
      </c>
      <c r="D150" s="26">
        <v>2</v>
      </c>
      <c r="E150" s="26" t="s">
        <v>201</v>
      </c>
      <c r="F150" s="26" t="s">
        <v>203</v>
      </c>
      <c r="G150" s="26" t="s">
        <v>204</v>
      </c>
      <c r="H150" s="26">
        <v>42737</v>
      </c>
      <c r="I150" s="26" t="s">
        <v>28</v>
      </c>
      <c r="J150" s="27">
        <v>219.9450007826</v>
      </c>
      <c r="K150" s="26">
        <v>7644</v>
      </c>
      <c r="L150" s="26" t="s">
        <v>813</v>
      </c>
      <c r="M150" s="26">
        <v>5704</v>
      </c>
      <c r="N150" s="27">
        <v>429.99154396528002</v>
      </c>
      <c r="O150" s="26">
        <v>15</v>
      </c>
      <c r="P150" s="26">
        <v>2</v>
      </c>
      <c r="Q150" s="27">
        <v>210.04654318268001</v>
      </c>
      <c r="R150" s="28">
        <v>0.14285714285713999</v>
      </c>
      <c r="S150" s="26">
        <v>3822</v>
      </c>
      <c r="T150" s="29">
        <v>802797.888044202</v>
      </c>
      <c r="U150" s="30">
        <f t="shared" si="8"/>
        <v>-1</v>
      </c>
      <c r="V150" s="18" t="str">
        <f t="shared" si="6"/>
        <v>YES</v>
      </c>
      <c r="W150" s="18"/>
      <c r="X150" s="18"/>
      <c r="Y150" s="30">
        <f t="shared" si="7"/>
        <v>2</v>
      </c>
    </row>
    <row r="151" spans="1:25" ht="31" x14ac:dyDescent="0.3">
      <c r="A151" s="26" t="s">
        <v>205</v>
      </c>
      <c r="B151" s="26" t="s">
        <v>29</v>
      </c>
      <c r="C151" s="26" t="s">
        <v>79</v>
      </c>
      <c r="D151" s="26">
        <v>10</v>
      </c>
      <c r="E151" s="26" t="s">
        <v>206</v>
      </c>
      <c r="F151" s="26" t="s">
        <v>207</v>
      </c>
      <c r="G151" s="26" t="s">
        <v>86</v>
      </c>
      <c r="H151" s="26">
        <v>45849</v>
      </c>
      <c r="I151" s="26" t="s">
        <v>32</v>
      </c>
      <c r="J151" s="27">
        <v>0.63349068630000005</v>
      </c>
      <c r="K151" s="26">
        <v>59710</v>
      </c>
      <c r="L151" s="26" t="s">
        <v>794</v>
      </c>
      <c r="M151" s="26">
        <v>3760</v>
      </c>
      <c r="N151" s="27">
        <v>1.4310043145781599</v>
      </c>
      <c r="O151" s="26">
        <v>12</v>
      </c>
      <c r="P151" s="26">
        <v>3</v>
      </c>
      <c r="Q151" s="27">
        <v>0.79751362827815997</v>
      </c>
      <c r="R151" s="28">
        <v>0.27272727272726999</v>
      </c>
      <c r="S151" s="26">
        <v>29855</v>
      </c>
      <c r="T151" s="29">
        <v>23809.769372244398</v>
      </c>
      <c r="U151" s="30">
        <f t="shared" si="8"/>
        <v>1</v>
      </c>
      <c r="V151" s="18" t="str">
        <f t="shared" si="6"/>
        <v>NO</v>
      </c>
      <c r="W151" s="18"/>
      <c r="X151" s="18"/>
      <c r="Y151" s="30">
        <f t="shared" si="7"/>
        <v>2</v>
      </c>
    </row>
    <row r="152" spans="1:25" ht="31" x14ac:dyDescent="0.3">
      <c r="A152" s="26" t="s">
        <v>205</v>
      </c>
      <c r="B152" s="26" t="s">
        <v>29</v>
      </c>
      <c r="C152" s="26" t="s">
        <v>79</v>
      </c>
      <c r="D152" s="26">
        <v>10</v>
      </c>
      <c r="E152" s="26" t="s">
        <v>206</v>
      </c>
      <c r="F152" s="26" t="s">
        <v>207</v>
      </c>
      <c r="G152" s="26" t="s">
        <v>86</v>
      </c>
      <c r="H152" s="26">
        <v>45849</v>
      </c>
      <c r="I152" s="26" t="s">
        <v>32</v>
      </c>
      <c r="J152" s="27">
        <v>0.63349068630000005</v>
      </c>
      <c r="K152" s="26">
        <v>59710</v>
      </c>
      <c r="L152" s="26" t="s">
        <v>6</v>
      </c>
      <c r="M152" s="26">
        <v>5012</v>
      </c>
      <c r="N152" s="27">
        <v>1.32857</v>
      </c>
      <c r="O152" s="26">
        <v>11</v>
      </c>
      <c r="P152" s="26">
        <v>3</v>
      </c>
      <c r="Q152" s="27">
        <v>0.69507931369999998</v>
      </c>
      <c r="R152" s="28">
        <v>0.3</v>
      </c>
      <c r="S152" s="26">
        <v>29855</v>
      </c>
      <c r="T152" s="29">
        <v>20751.5929105135</v>
      </c>
      <c r="U152" s="30">
        <f t="shared" si="8"/>
        <v>1</v>
      </c>
      <c r="V152" s="18" t="str">
        <f t="shared" si="6"/>
        <v>NO</v>
      </c>
      <c r="W152" s="18"/>
      <c r="X152" s="18"/>
      <c r="Y152" s="30">
        <f t="shared" si="7"/>
        <v>2</v>
      </c>
    </row>
    <row r="153" spans="1:25" ht="31" x14ac:dyDescent="0.3">
      <c r="A153" s="26" t="s">
        <v>854</v>
      </c>
      <c r="B153" s="26" t="s">
        <v>855</v>
      </c>
      <c r="C153" s="26" t="s">
        <v>856</v>
      </c>
      <c r="D153" s="26">
        <v>10</v>
      </c>
      <c r="E153" s="26" t="s">
        <v>857</v>
      </c>
      <c r="F153" s="26" t="s">
        <v>858</v>
      </c>
      <c r="G153" s="26" t="s">
        <v>40</v>
      </c>
      <c r="H153" s="26">
        <v>39180</v>
      </c>
      <c r="I153" s="26" t="s">
        <v>859</v>
      </c>
      <c r="J153" s="27">
        <v>0.3067751507</v>
      </c>
      <c r="K153" s="26">
        <v>49690</v>
      </c>
      <c r="L153" s="26" t="s">
        <v>793</v>
      </c>
      <c r="M153" s="26">
        <v>142760</v>
      </c>
      <c r="N153" s="27">
        <v>0.54100000000000004</v>
      </c>
      <c r="O153" s="26">
        <v>9</v>
      </c>
      <c r="P153" s="26">
        <v>1</v>
      </c>
      <c r="Q153" s="27">
        <v>0.23422484930000001</v>
      </c>
      <c r="R153" s="28">
        <v>0.125</v>
      </c>
      <c r="S153" s="26">
        <v>24845</v>
      </c>
      <c r="T153" s="29">
        <v>5819.3163808585005</v>
      </c>
      <c r="U153" s="30">
        <f t="shared" si="8"/>
        <v>-1</v>
      </c>
      <c r="V153" s="18" t="str">
        <f t="shared" si="6"/>
        <v>NO</v>
      </c>
      <c r="W153" s="18"/>
      <c r="X153" s="18"/>
      <c r="Y153" s="30">
        <f t="shared" si="7"/>
        <v>1</v>
      </c>
    </row>
    <row r="154" spans="1:25" ht="31" x14ac:dyDescent="0.3">
      <c r="A154" s="26" t="s">
        <v>860</v>
      </c>
      <c r="B154" s="26" t="s">
        <v>83</v>
      </c>
      <c r="C154" s="26" t="s">
        <v>202</v>
      </c>
      <c r="D154" s="26">
        <v>1</v>
      </c>
      <c r="E154" s="26" t="s">
        <v>861</v>
      </c>
      <c r="F154" s="26" t="s">
        <v>862</v>
      </c>
      <c r="G154" s="26" t="s">
        <v>4</v>
      </c>
      <c r="H154" s="26">
        <v>24374</v>
      </c>
      <c r="I154" s="26" t="s">
        <v>87</v>
      </c>
      <c r="J154" s="27">
        <v>2.0042643182000002</v>
      </c>
      <c r="K154" s="26">
        <v>3245</v>
      </c>
      <c r="L154" s="26" t="s">
        <v>796</v>
      </c>
      <c r="M154" s="26">
        <v>9523</v>
      </c>
      <c r="N154" s="27">
        <v>5.532</v>
      </c>
      <c r="O154" s="26">
        <v>22</v>
      </c>
      <c r="P154" s="26">
        <v>2</v>
      </c>
      <c r="Q154" s="27">
        <v>3.5277356817999999</v>
      </c>
      <c r="R154" s="28">
        <v>9.5238095238090001E-2</v>
      </c>
      <c r="S154" s="26">
        <v>1622</v>
      </c>
      <c r="T154" s="29">
        <v>5721.9872758796</v>
      </c>
      <c r="U154" s="30">
        <f t="shared" si="8"/>
        <v>1</v>
      </c>
      <c r="V154" s="18" t="str">
        <f t="shared" si="6"/>
        <v>NO</v>
      </c>
      <c r="W154" s="18"/>
      <c r="X154" s="18"/>
      <c r="Y154" s="30">
        <f t="shared" si="7"/>
        <v>1</v>
      </c>
    </row>
    <row r="155" spans="1:25" ht="31" x14ac:dyDescent="0.3">
      <c r="A155" s="26" t="s">
        <v>860</v>
      </c>
      <c r="B155" s="26" t="s">
        <v>83</v>
      </c>
      <c r="C155" s="26" t="s">
        <v>202</v>
      </c>
      <c r="D155" s="26">
        <v>1</v>
      </c>
      <c r="E155" s="26" t="s">
        <v>861</v>
      </c>
      <c r="F155" s="26" t="s">
        <v>862</v>
      </c>
      <c r="G155" s="26" t="s">
        <v>4</v>
      </c>
      <c r="H155" s="26">
        <v>24374</v>
      </c>
      <c r="I155" s="26" t="s">
        <v>87</v>
      </c>
      <c r="J155" s="27">
        <v>2.0042643182000002</v>
      </c>
      <c r="K155" s="26">
        <v>3245</v>
      </c>
      <c r="L155" s="26" t="s">
        <v>814</v>
      </c>
      <c r="M155" s="26">
        <v>46</v>
      </c>
      <c r="N155" s="27">
        <v>5.25</v>
      </c>
      <c r="O155" s="26">
        <v>20</v>
      </c>
      <c r="P155" s="26">
        <v>2</v>
      </c>
      <c r="Q155" s="27">
        <v>3.2457356817999998</v>
      </c>
      <c r="R155" s="28">
        <v>0.10526315789472999</v>
      </c>
      <c r="S155" s="26">
        <v>1622</v>
      </c>
      <c r="T155" s="29">
        <v>5264.5832758795996</v>
      </c>
      <c r="U155" s="30">
        <f t="shared" si="8"/>
        <v>1</v>
      </c>
      <c r="V155" s="18" t="str">
        <f t="shared" si="6"/>
        <v>NO</v>
      </c>
      <c r="W155" s="18"/>
      <c r="X155" s="18"/>
      <c r="Y155" s="30">
        <f t="shared" si="7"/>
        <v>1</v>
      </c>
    </row>
    <row r="156" spans="1:25" ht="31" x14ac:dyDescent="0.3">
      <c r="A156" s="26" t="s">
        <v>860</v>
      </c>
      <c r="B156" s="26" t="s">
        <v>83</v>
      </c>
      <c r="C156" s="26" t="s">
        <v>202</v>
      </c>
      <c r="D156" s="26">
        <v>1</v>
      </c>
      <c r="E156" s="26" t="s">
        <v>861</v>
      </c>
      <c r="F156" s="26" t="s">
        <v>862</v>
      </c>
      <c r="G156" s="26" t="s">
        <v>4</v>
      </c>
      <c r="H156" s="26">
        <v>24374</v>
      </c>
      <c r="I156" s="26" t="s">
        <v>87</v>
      </c>
      <c r="J156" s="27">
        <v>2.0042643182000002</v>
      </c>
      <c r="K156" s="26">
        <v>3245</v>
      </c>
      <c r="L156" s="26" t="s">
        <v>813</v>
      </c>
      <c r="M156" s="26">
        <v>29960</v>
      </c>
      <c r="N156" s="27">
        <v>4.4142631799640002</v>
      </c>
      <c r="O156" s="26">
        <v>19</v>
      </c>
      <c r="P156" s="26">
        <v>2</v>
      </c>
      <c r="Q156" s="27">
        <v>2.409998861764</v>
      </c>
      <c r="R156" s="28">
        <v>0.11111111111110999</v>
      </c>
      <c r="S156" s="26">
        <v>1622</v>
      </c>
      <c r="T156" s="29">
        <v>3909.01815378121</v>
      </c>
      <c r="U156" s="30">
        <f t="shared" si="8"/>
        <v>1</v>
      </c>
      <c r="V156" s="18" t="str">
        <f t="shared" si="6"/>
        <v>NO</v>
      </c>
      <c r="W156" s="18"/>
      <c r="X156" s="18"/>
      <c r="Y156" s="30">
        <f t="shared" si="7"/>
        <v>1</v>
      </c>
    </row>
    <row r="157" spans="1:25" ht="31" x14ac:dyDescent="0.3">
      <c r="A157" s="26" t="s">
        <v>860</v>
      </c>
      <c r="B157" s="26" t="s">
        <v>83</v>
      </c>
      <c r="C157" s="26" t="s">
        <v>202</v>
      </c>
      <c r="D157" s="26">
        <v>1</v>
      </c>
      <c r="E157" s="26" t="s">
        <v>861</v>
      </c>
      <c r="F157" s="26" t="s">
        <v>862</v>
      </c>
      <c r="G157" s="26" t="s">
        <v>4</v>
      </c>
      <c r="H157" s="26">
        <v>24374</v>
      </c>
      <c r="I157" s="26" t="s">
        <v>87</v>
      </c>
      <c r="J157" s="27">
        <v>2.0042643182000002</v>
      </c>
      <c r="K157" s="26">
        <v>3245</v>
      </c>
      <c r="L157" s="26" t="s">
        <v>797</v>
      </c>
      <c r="M157" s="26">
        <v>9630</v>
      </c>
      <c r="N157" s="27">
        <v>4.3806824774111996</v>
      </c>
      <c r="O157" s="26">
        <v>18</v>
      </c>
      <c r="P157" s="26">
        <v>2</v>
      </c>
      <c r="Q157" s="27">
        <v>2.3764181592111999</v>
      </c>
      <c r="R157" s="28">
        <v>0.11764705882352</v>
      </c>
      <c r="S157" s="26">
        <v>1622</v>
      </c>
      <c r="T157" s="29">
        <v>3854.5502542405702</v>
      </c>
      <c r="U157" s="30">
        <f t="shared" si="8"/>
        <v>1</v>
      </c>
      <c r="V157" s="18" t="str">
        <f t="shared" si="6"/>
        <v>NO</v>
      </c>
      <c r="W157" s="18"/>
      <c r="X157" s="18"/>
      <c r="Y157" s="30">
        <f t="shared" si="7"/>
        <v>1</v>
      </c>
    </row>
    <row r="158" spans="1:25" ht="31" x14ac:dyDescent="0.3">
      <c r="A158" s="26" t="s">
        <v>860</v>
      </c>
      <c r="B158" s="26" t="s">
        <v>83</v>
      </c>
      <c r="C158" s="26" t="s">
        <v>202</v>
      </c>
      <c r="D158" s="26">
        <v>1</v>
      </c>
      <c r="E158" s="26" t="s">
        <v>861</v>
      </c>
      <c r="F158" s="26" t="s">
        <v>862</v>
      </c>
      <c r="G158" s="26" t="s">
        <v>4</v>
      </c>
      <c r="H158" s="26">
        <v>24374</v>
      </c>
      <c r="I158" s="26" t="s">
        <v>87</v>
      </c>
      <c r="J158" s="27">
        <v>2.0042643182000002</v>
      </c>
      <c r="K158" s="26">
        <v>3245</v>
      </c>
      <c r="L158" s="26" t="s">
        <v>794</v>
      </c>
      <c r="M158" s="26">
        <v>12730</v>
      </c>
      <c r="N158" s="27">
        <v>3.4009102324259999</v>
      </c>
      <c r="O158" s="26">
        <v>13</v>
      </c>
      <c r="P158" s="26">
        <v>2</v>
      </c>
      <c r="Q158" s="27">
        <v>1.3966459142259999</v>
      </c>
      <c r="R158" s="28">
        <v>0.16666666666666</v>
      </c>
      <c r="S158" s="26">
        <v>1622</v>
      </c>
      <c r="T158" s="29">
        <v>2265.3596728745702</v>
      </c>
      <c r="U158" s="30">
        <f t="shared" si="8"/>
        <v>-1</v>
      </c>
      <c r="V158" s="18" t="str">
        <f t="shared" si="6"/>
        <v>NO</v>
      </c>
      <c r="W158" s="18"/>
      <c r="X158" s="18"/>
      <c r="Y158" s="30">
        <f t="shared" si="7"/>
        <v>1</v>
      </c>
    </row>
    <row r="159" spans="1:25" ht="31" x14ac:dyDescent="0.3">
      <c r="A159" s="26" t="s">
        <v>211</v>
      </c>
      <c r="B159" s="26" t="s">
        <v>29</v>
      </c>
      <c r="C159" s="26" t="s">
        <v>213</v>
      </c>
      <c r="D159" s="26">
        <v>28</v>
      </c>
      <c r="E159" s="26" t="s">
        <v>212</v>
      </c>
      <c r="F159" s="26" t="s">
        <v>214</v>
      </c>
      <c r="G159" s="26" t="s">
        <v>154</v>
      </c>
      <c r="H159" s="26">
        <v>44794</v>
      </c>
      <c r="I159" s="26" t="s">
        <v>32</v>
      </c>
      <c r="J159" s="27">
        <v>7.6693787700000002E-2</v>
      </c>
      <c r="K159" s="26">
        <v>21252</v>
      </c>
      <c r="L159" s="26" t="s">
        <v>6</v>
      </c>
      <c r="M159" s="26">
        <v>134750</v>
      </c>
      <c r="N159" s="27">
        <v>1.0913299999999999</v>
      </c>
      <c r="O159" s="26">
        <v>23</v>
      </c>
      <c r="P159" s="26">
        <v>4</v>
      </c>
      <c r="Q159" s="27">
        <v>1.0146362122999999</v>
      </c>
      <c r="R159" s="28">
        <v>0.18181818181817999</v>
      </c>
      <c r="S159" s="26">
        <v>10626</v>
      </c>
      <c r="T159" s="29">
        <v>10781.5243918998</v>
      </c>
      <c r="U159" s="30">
        <f t="shared" si="8"/>
        <v>1</v>
      </c>
      <c r="V159" s="18" t="str">
        <f t="shared" si="6"/>
        <v>NO</v>
      </c>
      <c r="W159" s="18"/>
      <c r="X159" s="18"/>
      <c r="Y159" s="30">
        <f t="shared" si="7"/>
        <v>2</v>
      </c>
    </row>
    <row r="160" spans="1:25" ht="31" x14ac:dyDescent="0.3">
      <c r="A160" s="26" t="s">
        <v>211</v>
      </c>
      <c r="B160" s="26" t="s">
        <v>29</v>
      </c>
      <c r="C160" s="26" t="s">
        <v>213</v>
      </c>
      <c r="D160" s="26">
        <v>28</v>
      </c>
      <c r="E160" s="26" t="s">
        <v>212</v>
      </c>
      <c r="F160" s="26" t="s">
        <v>214</v>
      </c>
      <c r="G160" s="26" t="s">
        <v>154</v>
      </c>
      <c r="H160" s="26">
        <v>44794</v>
      </c>
      <c r="I160" s="26" t="s">
        <v>32</v>
      </c>
      <c r="J160" s="27">
        <v>7.6693787700000002E-2</v>
      </c>
      <c r="K160" s="26">
        <v>21252</v>
      </c>
      <c r="L160" s="26" t="s">
        <v>794</v>
      </c>
      <c r="M160" s="26">
        <v>43652</v>
      </c>
      <c r="N160" s="27">
        <v>0.85146646111974</v>
      </c>
      <c r="O160" s="26">
        <v>21</v>
      </c>
      <c r="P160" s="26">
        <v>4</v>
      </c>
      <c r="Q160" s="27">
        <v>0.77477267341973999</v>
      </c>
      <c r="R160" s="28">
        <v>0.2</v>
      </c>
      <c r="S160" s="26">
        <v>10626</v>
      </c>
      <c r="T160" s="29">
        <v>8232.7344277581706</v>
      </c>
      <c r="U160" s="30">
        <f t="shared" si="8"/>
        <v>1</v>
      </c>
      <c r="V160" s="18" t="str">
        <f t="shared" si="6"/>
        <v>NO</v>
      </c>
      <c r="W160" s="18"/>
      <c r="X160" s="18"/>
      <c r="Y160" s="30">
        <f t="shared" si="7"/>
        <v>2</v>
      </c>
    </row>
    <row r="161" spans="1:25" ht="31" x14ac:dyDescent="0.3">
      <c r="A161" s="26" t="s">
        <v>211</v>
      </c>
      <c r="B161" s="26" t="s">
        <v>29</v>
      </c>
      <c r="C161" s="26" t="s">
        <v>213</v>
      </c>
      <c r="D161" s="26">
        <v>28</v>
      </c>
      <c r="E161" s="26" t="s">
        <v>212</v>
      </c>
      <c r="F161" s="26" t="s">
        <v>214</v>
      </c>
      <c r="G161" s="26" t="s">
        <v>154</v>
      </c>
      <c r="H161" s="26">
        <v>44794</v>
      </c>
      <c r="I161" s="26" t="s">
        <v>32</v>
      </c>
      <c r="J161" s="27">
        <v>7.6693787700000002E-2</v>
      </c>
      <c r="K161" s="26">
        <v>21252</v>
      </c>
      <c r="L161" s="26" t="s">
        <v>797</v>
      </c>
      <c r="M161" s="26">
        <v>191296</v>
      </c>
      <c r="N161" s="27">
        <v>0.72981882708306001</v>
      </c>
      <c r="O161" s="26">
        <v>20</v>
      </c>
      <c r="P161" s="26">
        <v>4</v>
      </c>
      <c r="Q161" s="27">
        <v>0.65312503938305999</v>
      </c>
      <c r="R161" s="28">
        <v>0.21052631578947001</v>
      </c>
      <c r="S161" s="26">
        <v>10626</v>
      </c>
      <c r="T161" s="29">
        <v>6940.1066684844</v>
      </c>
      <c r="U161" s="30">
        <f t="shared" si="8"/>
        <v>1</v>
      </c>
      <c r="V161" s="18" t="str">
        <f t="shared" si="6"/>
        <v>NO</v>
      </c>
      <c r="W161" s="18"/>
      <c r="X161" s="18"/>
      <c r="Y161" s="30">
        <f t="shared" si="7"/>
        <v>2</v>
      </c>
    </row>
    <row r="162" spans="1:25" ht="31" x14ac:dyDescent="0.3">
      <c r="A162" s="26" t="s">
        <v>211</v>
      </c>
      <c r="B162" s="26" t="s">
        <v>29</v>
      </c>
      <c r="C162" s="26" t="s">
        <v>213</v>
      </c>
      <c r="D162" s="26">
        <v>28</v>
      </c>
      <c r="E162" s="26" t="s">
        <v>212</v>
      </c>
      <c r="F162" s="26" t="s">
        <v>214</v>
      </c>
      <c r="G162" s="26" t="s">
        <v>154</v>
      </c>
      <c r="H162" s="26">
        <v>44794</v>
      </c>
      <c r="I162" s="26" t="s">
        <v>32</v>
      </c>
      <c r="J162" s="27">
        <v>7.6693787700000002E-2</v>
      </c>
      <c r="K162" s="26">
        <v>21252</v>
      </c>
      <c r="L162" s="26" t="s">
        <v>796</v>
      </c>
      <c r="M162" s="26">
        <v>12944</v>
      </c>
      <c r="N162" s="27">
        <v>0.34499999999999997</v>
      </c>
      <c r="O162" s="26">
        <v>17</v>
      </c>
      <c r="P162" s="26">
        <v>4</v>
      </c>
      <c r="Q162" s="27">
        <v>0.26830621230000001</v>
      </c>
      <c r="R162" s="28">
        <v>0.25</v>
      </c>
      <c r="S162" s="26">
        <v>10626</v>
      </c>
      <c r="T162" s="29">
        <v>2851.0218118998</v>
      </c>
      <c r="U162" s="30">
        <f t="shared" si="8"/>
        <v>1</v>
      </c>
      <c r="V162" s="18" t="str">
        <f t="shared" si="6"/>
        <v>NO</v>
      </c>
      <c r="W162" s="18"/>
      <c r="X162" s="18"/>
      <c r="Y162" s="30">
        <f t="shared" si="7"/>
        <v>2</v>
      </c>
    </row>
    <row r="163" spans="1:25" ht="31" x14ac:dyDescent="0.3">
      <c r="A163" s="26" t="s">
        <v>215</v>
      </c>
      <c r="B163" s="26" t="s">
        <v>216</v>
      </c>
      <c r="C163" s="26" t="s">
        <v>217</v>
      </c>
      <c r="D163" s="26">
        <v>56</v>
      </c>
      <c r="E163" s="26" t="s">
        <v>218</v>
      </c>
      <c r="F163" s="26" t="s">
        <v>219</v>
      </c>
      <c r="G163" s="26" t="s">
        <v>220</v>
      </c>
      <c r="H163" s="26">
        <v>53849</v>
      </c>
      <c r="I163" s="26" t="s">
        <v>221</v>
      </c>
      <c r="J163" s="27">
        <v>14.5296380769</v>
      </c>
      <c r="K163" s="26">
        <v>17808</v>
      </c>
      <c r="L163" s="26" t="s">
        <v>790</v>
      </c>
      <c r="M163" s="26">
        <v>2576</v>
      </c>
      <c r="N163" s="27">
        <v>33</v>
      </c>
      <c r="O163" s="26">
        <v>9</v>
      </c>
      <c r="P163" s="26">
        <v>1</v>
      </c>
      <c r="Q163" s="27">
        <v>18.4703619231</v>
      </c>
      <c r="R163" s="28">
        <v>0.125</v>
      </c>
      <c r="S163" s="26">
        <v>8904</v>
      </c>
      <c r="T163" s="29">
        <v>164460.10256328201</v>
      </c>
      <c r="U163" s="30">
        <f t="shared" si="8"/>
        <v>1</v>
      </c>
      <c r="V163" s="18" t="str">
        <f t="shared" si="6"/>
        <v>NO</v>
      </c>
      <c r="W163" s="18"/>
      <c r="X163" s="18"/>
      <c r="Y163" s="30">
        <f t="shared" si="7"/>
        <v>2</v>
      </c>
    </row>
    <row r="164" spans="1:25" ht="31" x14ac:dyDescent="0.3">
      <c r="A164" s="26" t="s">
        <v>215</v>
      </c>
      <c r="B164" s="26" t="s">
        <v>216</v>
      </c>
      <c r="C164" s="26" t="s">
        <v>217</v>
      </c>
      <c r="D164" s="26">
        <v>56</v>
      </c>
      <c r="E164" s="26" t="s">
        <v>218</v>
      </c>
      <c r="F164" s="26" t="s">
        <v>219</v>
      </c>
      <c r="G164" s="26" t="s">
        <v>220</v>
      </c>
      <c r="H164" s="26">
        <v>53849</v>
      </c>
      <c r="I164" s="26" t="s">
        <v>221</v>
      </c>
      <c r="J164" s="27">
        <v>14.5296380769</v>
      </c>
      <c r="K164" s="26">
        <v>17808</v>
      </c>
      <c r="L164" s="26" t="s">
        <v>6</v>
      </c>
      <c r="M164" s="26">
        <v>18424</v>
      </c>
      <c r="N164" s="27">
        <v>25.6007</v>
      </c>
      <c r="O164" s="26">
        <v>8</v>
      </c>
      <c r="P164" s="26">
        <v>1</v>
      </c>
      <c r="Q164" s="27">
        <v>11.0710619231</v>
      </c>
      <c r="R164" s="28">
        <v>0.14285714285713999</v>
      </c>
      <c r="S164" s="26">
        <v>8904</v>
      </c>
      <c r="T164" s="29">
        <v>98576.735363282394</v>
      </c>
      <c r="U164" s="30">
        <f t="shared" si="8"/>
        <v>-1</v>
      </c>
      <c r="V164" s="18" t="str">
        <f t="shared" si="6"/>
        <v>NO</v>
      </c>
      <c r="W164" s="18"/>
      <c r="X164" s="18"/>
      <c r="Y164" s="30">
        <f t="shared" si="7"/>
        <v>2</v>
      </c>
    </row>
    <row r="165" spans="1:25" ht="31" x14ac:dyDescent="0.3">
      <c r="A165" s="26" t="s">
        <v>215</v>
      </c>
      <c r="B165" s="26" t="s">
        <v>216</v>
      </c>
      <c r="C165" s="26" t="s">
        <v>217</v>
      </c>
      <c r="D165" s="26">
        <v>56</v>
      </c>
      <c r="E165" s="26" t="s">
        <v>218</v>
      </c>
      <c r="F165" s="26" t="s">
        <v>219</v>
      </c>
      <c r="G165" s="26" t="s">
        <v>220</v>
      </c>
      <c r="H165" s="26">
        <v>53849</v>
      </c>
      <c r="I165" s="26" t="s">
        <v>221</v>
      </c>
      <c r="J165" s="27">
        <v>14.5296380769</v>
      </c>
      <c r="K165" s="26">
        <v>17808</v>
      </c>
      <c r="L165" s="26" t="s">
        <v>813</v>
      </c>
      <c r="M165" s="26">
        <v>1120</v>
      </c>
      <c r="N165" s="27">
        <v>19.9305398159505</v>
      </c>
      <c r="O165" s="26">
        <v>7</v>
      </c>
      <c r="P165" s="26">
        <v>1</v>
      </c>
      <c r="Q165" s="27">
        <v>5.4009017390505001</v>
      </c>
      <c r="R165" s="28">
        <v>0.16666666666666</v>
      </c>
      <c r="S165" s="26">
        <v>8904</v>
      </c>
      <c r="T165" s="29">
        <v>48089.629084505599</v>
      </c>
      <c r="U165" s="30">
        <f t="shared" si="8"/>
        <v>-1</v>
      </c>
      <c r="V165" s="18" t="str">
        <f t="shared" si="6"/>
        <v>NO</v>
      </c>
      <c r="W165" s="18"/>
      <c r="X165" s="18"/>
      <c r="Y165" s="30">
        <f t="shared" si="7"/>
        <v>2</v>
      </c>
    </row>
    <row r="166" spans="1:25" ht="31" x14ac:dyDescent="0.3">
      <c r="A166" s="26" t="s">
        <v>863</v>
      </c>
      <c r="B166" s="26" t="s">
        <v>29</v>
      </c>
      <c r="C166" s="26" t="s">
        <v>112</v>
      </c>
      <c r="D166" s="26">
        <v>28</v>
      </c>
      <c r="E166" s="26" t="s">
        <v>863</v>
      </c>
      <c r="F166" s="26" t="s">
        <v>113</v>
      </c>
      <c r="G166" s="26" t="s">
        <v>248</v>
      </c>
      <c r="H166" s="26">
        <v>45471</v>
      </c>
      <c r="I166" s="26" t="s">
        <v>32</v>
      </c>
      <c r="J166" s="27">
        <v>0.1186927886</v>
      </c>
      <c r="K166" s="26">
        <v>2291072</v>
      </c>
      <c r="L166" s="26" t="s">
        <v>794</v>
      </c>
      <c r="M166" s="26">
        <v>6720</v>
      </c>
      <c r="N166" s="27">
        <v>0.33587748054817401</v>
      </c>
      <c r="O166" s="26">
        <v>18</v>
      </c>
      <c r="P166" s="26">
        <v>4</v>
      </c>
      <c r="Q166" s="27">
        <v>0.217184691948174</v>
      </c>
      <c r="R166" s="28">
        <v>0.23529411764704999</v>
      </c>
      <c r="S166" s="26">
        <v>1145536</v>
      </c>
      <c r="T166" s="29">
        <v>248792.88327554299</v>
      </c>
      <c r="U166" s="30">
        <f t="shared" si="8"/>
        <v>1</v>
      </c>
      <c r="V166" s="18" t="str">
        <f t="shared" si="6"/>
        <v>NO</v>
      </c>
      <c r="W166" s="18"/>
      <c r="X166" s="18"/>
      <c r="Y166" s="30">
        <f t="shared" si="7"/>
        <v>2</v>
      </c>
    </row>
    <row r="167" spans="1:25" ht="31" x14ac:dyDescent="0.3">
      <c r="A167" s="26" t="s">
        <v>863</v>
      </c>
      <c r="B167" s="26" t="s">
        <v>29</v>
      </c>
      <c r="C167" s="26" t="s">
        <v>42</v>
      </c>
      <c r="D167" s="26">
        <v>30</v>
      </c>
      <c r="E167" s="26" t="s">
        <v>864</v>
      </c>
      <c r="F167" s="26" t="s">
        <v>369</v>
      </c>
      <c r="G167" s="26" t="s">
        <v>248</v>
      </c>
      <c r="H167" s="26">
        <v>37183</v>
      </c>
      <c r="I167" s="26" t="s">
        <v>32</v>
      </c>
      <c r="J167" s="27">
        <v>5.94802761E-2</v>
      </c>
      <c r="K167" s="26">
        <v>3714270</v>
      </c>
      <c r="L167" s="26" t="s">
        <v>865</v>
      </c>
      <c r="M167" s="26">
        <v>11460</v>
      </c>
      <c r="N167" s="27">
        <v>0.13112367814109999</v>
      </c>
      <c r="O167" s="26">
        <v>21</v>
      </c>
      <c r="P167" s="26">
        <v>6</v>
      </c>
      <c r="Q167" s="27">
        <v>7.1643402041099993E-2</v>
      </c>
      <c r="R167" s="28">
        <v>0.3</v>
      </c>
      <c r="S167" s="26">
        <v>1857135</v>
      </c>
      <c r="T167" s="29">
        <v>133051.46944959799</v>
      </c>
      <c r="U167" s="30">
        <f t="shared" si="8"/>
        <v>1</v>
      </c>
      <c r="V167" s="18" t="str">
        <f t="shared" si="6"/>
        <v>NO</v>
      </c>
      <c r="W167" s="18"/>
      <c r="X167" s="18"/>
      <c r="Y167" s="30">
        <f t="shared" si="7"/>
        <v>1</v>
      </c>
    </row>
    <row r="168" spans="1:25" ht="31" x14ac:dyDescent="0.3">
      <c r="A168" s="26" t="s">
        <v>866</v>
      </c>
      <c r="B168" s="26" t="s">
        <v>57</v>
      </c>
      <c r="C168" s="32">
        <v>5.0000000000000001E-3</v>
      </c>
      <c r="D168" s="26">
        <v>1</v>
      </c>
      <c r="E168" s="26" t="s">
        <v>866</v>
      </c>
      <c r="F168" s="26" t="s">
        <v>867</v>
      </c>
      <c r="G168" s="26" t="s">
        <v>335</v>
      </c>
      <c r="H168" s="26">
        <v>28818</v>
      </c>
      <c r="I168" s="26" t="s">
        <v>62</v>
      </c>
      <c r="J168" s="27">
        <v>1.3761058953</v>
      </c>
      <c r="K168" s="26">
        <v>84703</v>
      </c>
      <c r="L168" s="26" t="s">
        <v>796</v>
      </c>
      <c r="M168" s="26">
        <v>61141</v>
      </c>
      <c r="N168" s="27">
        <v>5.07714</v>
      </c>
      <c r="O168" s="26">
        <v>10</v>
      </c>
      <c r="P168" s="26">
        <v>1</v>
      </c>
      <c r="Q168" s="27">
        <v>3.7010341047000002</v>
      </c>
      <c r="R168" s="28">
        <v>0.11111111111110999</v>
      </c>
      <c r="S168" s="26">
        <v>42351</v>
      </c>
      <c r="T168" s="29">
        <v>156742.49536814899</v>
      </c>
      <c r="U168" s="30">
        <f t="shared" si="8"/>
        <v>1</v>
      </c>
      <c r="V168" s="18" t="str">
        <f t="shared" si="6"/>
        <v>NO</v>
      </c>
      <c r="W168" s="18"/>
      <c r="X168" s="18"/>
      <c r="Y168" s="30">
        <f t="shared" si="7"/>
        <v>1</v>
      </c>
    </row>
    <row r="169" spans="1:25" ht="31" x14ac:dyDescent="0.3">
      <c r="A169" s="26" t="s">
        <v>225</v>
      </c>
      <c r="B169" s="26" t="s">
        <v>7</v>
      </c>
      <c r="C169" s="26" t="s">
        <v>191</v>
      </c>
      <c r="D169" s="26">
        <v>30</v>
      </c>
      <c r="E169" s="26" t="s">
        <v>226</v>
      </c>
      <c r="F169" s="26" t="s">
        <v>227</v>
      </c>
      <c r="G169" s="26" t="s">
        <v>224</v>
      </c>
      <c r="H169" s="26">
        <v>22242</v>
      </c>
      <c r="I169" s="26" t="s">
        <v>12</v>
      </c>
      <c r="J169" s="27">
        <v>6.5274951900000003E-2</v>
      </c>
      <c r="K169" s="26">
        <v>6482880</v>
      </c>
      <c r="L169" s="26" t="s">
        <v>6</v>
      </c>
      <c r="M169" s="26">
        <v>73970</v>
      </c>
      <c r="N169" s="27">
        <v>0.76566666666666605</v>
      </c>
      <c r="O169" s="26">
        <v>24</v>
      </c>
      <c r="P169" s="26">
        <v>1</v>
      </c>
      <c r="Q169" s="27">
        <v>0.70039171476666595</v>
      </c>
      <c r="R169" s="28">
        <v>4.3478260869559998E-2</v>
      </c>
      <c r="S169" s="26">
        <v>3241440</v>
      </c>
      <c r="T169" s="29">
        <v>2270277.7199132601</v>
      </c>
      <c r="U169" s="30">
        <f t="shared" si="8"/>
        <v>1</v>
      </c>
      <c r="V169" s="18" t="str">
        <f t="shared" si="6"/>
        <v>NO</v>
      </c>
      <c r="W169" s="18"/>
      <c r="X169" s="18"/>
      <c r="Y169" s="30">
        <f t="shared" si="7"/>
        <v>1</v>
      </c>
    </row>
    <row r="170" spans="1:25" ht="31" x14ac:dyDescent="0.3">
      <c r="A170" s="26" t="s">
        <v>225</v>
      </c>
      <c r="B170" s="26" t="s">
        <v>7</v>
      </c>
      <c r="C170" s="26" t="s">
        <v>191</v>
      </c>
      <c r="D170" s="26">
        <v>30</v>
      </c>
      <c r="E170" s="26" t="s">
        <v>226</v>
      </c>
      <c r="F170" s="26" t="s">
        <v>227</v>
      </c>
      <c r="G170" s="26" t="s">
        <v>224</v>
      </c>
      <c r="H170" s="26">
        <v>22242</v>
      </c>
      <c r="I170" s="26" t="s">
        <v>12</v>
      </c>
      <c r="J170" s="27">
        <v>6.5274951900000003E-2</v>
      </c>
      <c r="K170" s="26">
        <v>6482880</v>
      </c>
      <c r="L170" s="26" t="s">
        <v>795</v>
      </c>
      <c r="M170" s="26">
        <v>61526</v>
      </c>
      <c r="N170" s="27">
        <v>0.32192399999999999</v>
      </c>
      <c r="O170" s="26">
        <v>23</v>
      </c>
      <c r="P170" s="26">
        <v>1</v>
      </c>
      <c r="Q170" s="27">
        <v>0.2566490481</v>
      </c>
      <c r="R170" s="28">
        <v>4.5454545454540002E-2</v>
      </c>
      <c r="S170" s="26">
        <v>3241440</v>
      </c>
      <c r="T170" s="29">
        <v>831912.49047326401</v>
      </c>
      <c r="U170" s="30">
        <f t="shared" si="8"/>
        <v>1</v>
      </c>
      <c r="V170" s="18" t="str">
        <f t="shared" si="6"/>
        <v>NO</v>
      </c>
      <c r="W170" s="18"/>
      <c r="X170" s="18"/>
      <c r="Y170" s="30">
        <f t="shared" si="7"/>
        <v>1</v>
      </c>
    </row>
    <row r="171" spans="1:25" ht="31" x14ac:dyDescent="0.3">
      <c r="A171" s="26" t="s">
        <v>225</v>
      </c>
      <c r="B171" s="26" t="s">
        <v>7</v>
      </c>
      <c r="C171" s="26" t="s">
        <v>191</v>
      </c>
      <c r="D171" s="26">
        <v>30</v>
      </c>
      <c r="E171" s="26" t="s">
        <v>226</v>
      </c>
      <c r="F171" s="26" t="s">
        <v>227</v>
      </c>
      <c r="G171" s="26" t="s">
        <v>224</v>
      </c>
      <c r="H171" s="26">
        <v>22242</v>
      </c>
      <c r="I171" s="26" t="s">
        <v>12</v>
      </c>
      <c r="J171" s="27">
        <v>6.5274951900000003E-2</v>
      </c>
      <c r="K171" s="26">
        <v>6482880</v>
      </c>
      <c r="L171" s="26" t="s">
        <v>814</v>
      </c>
      <c r="M171" s="26">
        <v>24720</v>
      </c>
      <c r="N171" s="27">
        <v>0.2368335</v>
      </c>
      <c r="O171" s="26">
        <v>20</v>
      </c>
      <c r="P171" s="26">
        <v>1</v>
      </c>
      <c r="Q171" s="27">
        <v>0.17155854810000001</v>
      </c>
      <c r="R171" s="28">
        <v>5.2631578947360001E-2</v>
      </c>
      <c r="S171" s="26">
        <v>3241440</v>
      </c>
      <c r="T171" s="29">
        <v>556096.74015326402</v>
      </c>
      <c r="U171" s="30">
        <f t="shared" si="8"/>
        <v>1</v>
      </c>
      <c r="V171" s="18" t="str">
        <f t="shared" si="6"/>
        <v>NO</v>
      </c>
      <c r="W171" s="18"/>
      <c r="X171" s="18"/>
      <c r="Y171" s="30">
        <f t="shared" si="7"/>
        <v>1</v>
      </c>
    </row>
    <row r="172" spans="1:25" ht="31" x14ac:dyDescent="0.3">
      <c r="A172" s="26" t="s">
        <v>225</v>
      </c>
      <c r="B172" s="26" t="s">
        <v>7</v>
      </c>
      <c r="C172" s="26" t="s">
        <v>191</v>
      </c>
      <c r="D172" s="26">
        <v>30</v>
      </c>
      <c r="E172" s="26" t="s">
        <v>226</v>
      </c>
      <c r="F172" s="26" t="s">
        <v>227</v>
      </c>
      <c r="G172" s="26" t="s">
        <v>224</v>
      </c>
      <c r="H172" s="26">
        <v>22242</v>
      </c>
      <c r="I172" s="26" t="s">
        <v>12</v>
      </c>
      <c r="J172" s="27">
        <v>6.5274951900000003E-2</v>
      </c>
      <c r="K172" s="26">
        <v>6482880</v>
      </c>
      <c r="L172" s="26" t="s">
        <v>801</v>
      </c>
      <c r="M172" s="26">
        <v>875100</v>
      </c>
      <c r="N172" s="27">
        <v>0.13200000000000001</v>
      </c>
      <c r="O172" s="26">
        <v>13</v>
      </c>
      <c r="P172" s="26">
        <v>1</v>
      </c>
      <c r="Q172" s="27">
        <v>6.6725048100000003E-2</v>
      </c>
      <c r="R172" s="28">
        <v>8.3333333333329998E-2</v>
      </c>
      <c r="S172" s="26">
        <v>3241440</v>
      </c>
      <c r="T172" s="29">
        <v>216285.239913264</v>
      </c>
      <c r="U172" s="30">
        <f t="shared" si="8"/>
        <v>1</v>
      </c>
      <c r="V172" s="18" t="str">
        <f t="shared" si="6"/>
        <v>NO</v>
      </c>
      <c r="W172" s="18"/>
      <c r="X172" s="18"/>
      <c r="Y172" s="30">
        <f t="shared" si="7"/>
        <v>1</v>
      </c>
    </row>
    <row r="173" spans="1:25" ht="31" x14ac:dyDescent="0.3">
      <c r="A173" s="26" t="s">
        <v>225</v>
      </c>
      <c r="B173" s="26" t="s">
        <v>7</v>
      </c>
      <c r="C173" s="26" t="s">
        <v>191</v>
      </c>
      <c r="D173" s="26">
        <v>30</v>
      </c>
      <c r="E173" s="26" t="s">
        <v>226</v>
      </c>
      <c r="F173" s="26" t="s">
        <v>227</v>
      </c>
      <c r="G173" s="26" t="s">
        <v>224</v>
      </c>
      <c r="H173" s="26">
        <v>22242</v>
      </c>
      <c r="I173" s="26" t="s">
        <v>12</v>
      </c>
      <c r="J173" s="27">
        <v>6.5274951900000003E-2</v>
      </c>
      <c r="K173" s="26">
        <v>6482880</v>
      </c>
      <c r="L173" s="26" t="s">
        <v>802</v>
      </c>
      <c r="M173" s="26">
        <v>2797200</v>
      </c>
      <c r="N173" s="27">
        <v>7.8321786661761497E-2</v>
      </c>
      <c r="O173" s="26">
        <v>6</v>
      </c>
      <c r="P173" s="26">
        <v>1</v>
      </c>
      <c r="Q173" s="27">
        <v>1.30468347617615E-2</v>
      </c>
      <c r="R173" s="28">
        <v>0.2</v>
      </c>
      <c r="S173" s="26">
        <v>3241440</v>
      </c>
      <c r="T173" s="29">
        <v>42290.5320701643</v>
      </c>
      <c r="U173" s="30">
        <f t="shared" si="8"/>
        <v>-1</v>
      </c>
      <c r="V173" s="18" t="str">
        <f t="shared" si="6"/>
        <v>NO</v>
      </c>
      <c r="W173" s="18"/>
      <c r="X173" s="18"/>
      <c r="Y173" s="30">
        <f t="shared" si="7"/>
        <v>1</v>
      </c>
    </row>
    <row r="174" spans="1:25" ht="31" x14ac:dyDescent="0.3">
      <c r="A174" s="26" t="s">
        <v>228</v>
      </c>
      <c r="B174" s="26" t="s">
        <v>229</v>
      </c>
      <c r="C174" s="26" t="s">
        <v>76</v>
      </c>
      <c r="D174" s="26">
        <v>1</v>
      </c>
      <c r="E174" s="26" t="s">
        <v>228</v>
      </c>
      <c r="F174" s="26" t="s">
        <v>230</v>
      </c>
      <c r="G174" s="26" t="s">
        <v>231</v>
      </c>
      <c r="H174" s="26">
        <v>39562</v>
      </c>
      <c r="I174" s="26" t="s">
        <v>232</v>
      </c>
      <c r="J174" s="27">
        <v>3.9676252828999998</v>
      </c>
      <c r="K174" s="26">
        <v>1135</v>
      </c>
      <c r="L174" s="26" t="s">
        <v>795</v>
      </c>
      <c r="M174" s="26">
        <v>15</v>
      </c>
      <c r="N174" s="27">
        <v>32.606000000000002</v>
      </c>
      <c r="O174" s="26">
        <v>5</v>
      </c>
      <c r="P174" s="26">
        <v>1</v>
      </c>
      <c r="Q174" s="27">
        <v>28.6383747171</v>
      </c>
      <c r="R174" s="28">
        <v>0.25</v>
      </c>
      <c r="S174" s="26">
        <v>567</v>
      </c>
      <c r="T174" s="29">
        <v>16237.9584645957</v>
      </c>
      <c r="U174" s="30">
        <f t="shared" si="8"/>
        <v>1</v>
      </c>
      <c r="V174" s="18" t="str">
        <f t="shared" si="6"/>
        <v>NO</v>
      </c>
      <c r="W174" s="18"/>
      <c r="X174" s="18"/>
      <c r="Y174" s="30">
        <f t="shared" si="7"/>
        <v>1</v>
      </c>
    </row>
    <row r="175" spans="1:25" ht="31" x14ac:dyDescent="0.3">
      <c r="A175" s="26" t="s">
        <v>233</v>
      </c>
      <c r="B175" s="26" t="s">
        <v>234</v>
      </c>
      <c r="C175" s="26" t="s">
        <v>235</v>
      </c>
      <c r="D175" s="26">
        <v>1</v>
      </c>
      <c r="E175" s="26" t="s">
        <v>233</v>
      </c>
      <c r="F175" s="26" t="s">
        <v>236</v>
      </c>
      <c r="G175" s="26" t="s">
        <v>237</v>
      </c>
      <c r="H175" s="26">
        <v>33839</v>
      </c>
      <c r="I175" s="26" t="s">
        <v>238</v>
      </c>
      <c r="J175" s="27">
        <v>5.2867584299999999E-2</v>
      </c>
      <c r="K175" s="26">
        <v>7156000</v>
      </c>
      <c r="L175" s="26" t="s">
        <v>6</v>
      </c>
      <c r="M175" s="26">
        <v>7148900</v>
      </c>
      <c r="N175" s="27">
        <v>0.12066666666666601</v>
      </c>
      <c r="O175" s="26">
        <v>24</v>
      </c>
      <c r="P175" s="26">
        <v>4</v>
      </c>
      <c r="Q175" s="27">
        <v>6.7799082366666596E-2</v>
      </c>
      <c r="R175" s="28">
        <v>0.17391304347826</v>
      </c>
      <c r="S175" s="26">
        <v>3578000</v>
      </c>
      <c r="T175" s="29">
        <v>242585.11670793299</v>
      </c>
      <c r="U175" s="30">
        <f t="shared" si="8"/>
        <v>1</v>
      </c>
      <c r="V175" s="18" t="str">
        <f t="shared" si="6"/>
        <v>NO</v>
      </c>
      <c r="W175" s="18"/>
      <c r="X175" s="18"/>
      <c r="Y175" s="30">
        <f t="shared" si="7"/>
        <v>1</v>
      </c>
    </row>
    <row r="176" spans="1:25" ht="31" x14ac:dyDescent="0.3">
      <c r="A176" s="26" t="s">
        <v>233</v>
      </c>
      <c r="B176" s="26" t="s">
        <v>234</v>
      </c>
      <c r="C176" s="26" t="s">
        <v>235</v>
      </c>
      <c r="D176" s="26">
        <v>1</v>
      </c>
      <c r="E176" s="26" t="s">
        <v>233</v>
      </c>
      <c r="F176" s="26" t="s">
        <v>236</v>
      </c>
      <c r="G176" s="26" t="s">
        <v>237</v>
      </c>
      <c r="H176" s="26">
        <v>33839</v>
      </c>
      <c r="I176" s="26" t="s">
        <v>238</v>
      </c>
      <c r="J176" s="27">
        <v>5.2867584299999999E-2</v>
      </c>
      <c r="K176" s="26">
        <v>7156000</v>
      </c>
      <c r="L176" s="26" t="s">
        <v>790</v>
      </c>
      <c r="M176" s="26">
        <v>300</v>
      </c>
      <c r="N176" s="27">
        <v>0.1116</v>
      </c>
      <c r="O176" s="26">
        <v>23</v>
      </c>
      <c r="P176" s="26">
        <v>4</v>
      </c>
      <c r="Q176" s="27">
        <v>5.8732415699999999E-2</v>
      </c>
      <c r="R176" s="28">
        <v>0.18181818181817999</v>
      </c>
      <c r="S176" s="26">
        <v>3578000</v>
      </c>
      <c r="T176" s="29">
        <v>210144.58337460001</v>
      </c>
      <c r="U176" s="30">
        <f t="shared" si="8"/>
        <v>1</v>
      </c>
      <c r="V176" s="18" t="str">
        <f t="shared" si="6"/>
        <v>NO</v>
      </c>
      <c r="W176" s="18"/>
      <c r="X176" s="18"/>
      <c r="Y176" s="30">
        <f t="shared" si="7"/>
        <v>1</v>
      </c>
    </row>
    <row r="177" spans="1:25" ht="31" x14ac:dyDescent="0.3">
      <c r="A177" s="26" t="s">
        <v>233</v>
      </c>
      <c r="B177" s="26" t="s">
        <v>234</v>
      </c>
      <c r="C177" s="26" t="s">
        <v>235</v>
      </c>
      <c r="D177" s="26">
        <v>1</v>
      </c>
      <c r="E177" s="26" t="s">
        <v>233</v>
      </c>
      <c r="F177" s="26" t="s">
        <v>236</v>
      </c>
      <c r="G177" s="26" t="s">
        <v>237</v>
      </c>
      <c r="H177" s="26">
        <v>33839</v>
      </c>
      <c r="I177" s="26" t="s">
        <v>238</v>
      </c>
      <c r="J177" s="27">
        <v>5.2867584299999999E-2</v>
      </c>
      <c r="K177" s="26">
        <v>7156000</v>
      </c>
      <c r="L177" s="26" t="s">
        <v>794</v>
      </c>
      <c r="M177" s="26">
        <v>3657000</v>
      </c>
      <c r="N177" s="27">
        <v>0.10364678803584</v>
      </c>
      <c r="O177" s="26">
        <v>22</v>
      </c>
      <c r="P177" s="26">
        <v>4</v>
      </c>
      <c r="Q177" s="27">
        <v>5.0779203735840002E-2</v>
      </c>
      <c r="R177" s="28">
        <v>0.19047619047618999</v>
      </c>
      <c r="S177" s="26">
        <v>3578000</v>
      </c>
      <c r="T177" s="29">
        <v>181687.990966835</v>
      </c>
      <c r="U177" s="30">
        <f t="shared" si="8"/>
        <v>-1</v>
      </c>
      <c r="V177" s="18" t="str">
        <f t="shared" si="6"/>
        <v>NO</v>
      </c>
      <c r="W177" s="18"/>
      <c r="X177" s="18"/>
      <c r="Y177" s="30">
        <f t="shared" si="7"/>
        <v>1</v>
      </c>
    </row>
    <row r="178" spans="1:25" ht="31" x14ac:dyDescent="0.3">
      <c r="A178" s="26" t="s">
        <v>233</v>
      </c>
      <c r="B178" s="26" t="s">
        <v>234</v>
      </c>
      <c r="C178" s="26" t="s">
        <v>235</v>
      </c>
      <c r="D178" s="26">
        <v>1</v>
      </c>
      <c r="E178" s="26" t="s">
        <v>233</v>
      </c>
      <c r="F178" s="26" t="s">
        <v>236</v>
      </c>
      <c r="G178" s="26" t="s">
        <v>237</v>
      </c>
      <c r="H178" s="26">
        <v>33839</v>
      </c>
      <c r="I178" s="26" t="s">
        <v>238</v>
      </c>
      <c r="J178" s="27">
        <v>5.2867584299999999E-2</v>
      </c>
      <c r="K178" s="26">
        <v>7156000</v>
      </c>
      <c r="L178" s="26" t="s">
        <v>795</v>
      </c>
      <c r="M178" s="26">
        <v>579500</v>
      </c>
      <c r="N178" s="27">
        <v>8.4099999999999994E-2</v>
      </c>
      <c r="O178" s="26">
        <v>19</v>
      </c>
      <c r="P178" s="26">
        <v>4</v>
      </c>
      <c r="Q178" s="27">
        <v>3.1232415699999998E-2</v>
      </c>
      <c r="R178" s="28">
        <v>0.22222222222221999</v>
      </c>
      <c r="S178" s="26">
        <v>3578000</v>
      </c>
      <c r="T178" s="29">
        <v>111749.5833746</v>
      </c>
      <c r="U178" s="30">
        <f t="shared" si="8"/>
        <v>-1</v>
      </c>
      <c r="V178" s="18" t="str">
        <f t="shared" si="6"/>
        <v>NO</v>
      </c>
      <c r="W178" s="18"/>
      <c r="X178" s="18"/>
      <c r="Y178" s="30">
        <f t="shared" si="7"/>
        <v>1</v>
      </c>
    </row>
    <row r="179" spans="1:25" ht="31" x14ac:dyDescent="0.3">
      <c r="A179" s="26" t="s">
        <v>240</v>
      </c>
      <c r="B179" s="26" t="s">
        <v>177</v>
      </c>
      <c r="C179" s="26" t="s">
        <v>58</v>
      </c>
      <c r="D179" s="26">
        <v>60</v>
      </c>
      <c r="E179" s="26" t="s">
        <v>241</v>
      </c>
      <c r="F179" s="26" t="s">
        <v>242</v>
      </c>
      <c r="G179" s="26" t="s">
        <v>243</v>
      </c>
      <c r="H179" s="26">
        <v>62817</v>
      </c>
      <c r="I179" s="26" t="s">
        <v>180</v>
      </c>
      <c r="J179" s="27">
        <v>0.24201149080000001</v>
      </c>
      <c r="K179" s="26">
        <v>55020</v>
      </c>
      <c r="L179" s="26" t="s">
        <v>796</v>
      </c>
      <c r="M179" s="26">
        <v>5243700</v>
      </c>
      <c r="N179" s="27">
        <v>0.84744285714285705</v>
      </c>
      <c r="O179" s="26">
        <v>23</v>
      </c>
      <c r="P179" s="26">
        <v>6</v>
      </c>
      <c r="Q179" s="27">
        <v>0.60543136634285699</v>
      </c>
      <c r="R179" s="28">
        <v>0.27272727272726999</v>
      </c>
      <c r="S179" s="26">
        <v>27510</v>
      </c>
      <c r="T179" s="29">
        <v>16655.416888092001</v>
      </c>
      <c r="U179" s="30">
        <f t="shared" si="8"/>
        <v>1</v>
      </c>
      <c r="V179" s="18" t="str">
        <f t="shared" si="6"/>
        <v>NO</v>
      </c>
      <c r="W179" s="18"/>
      <c r="X179" s="18"/>
      <c r="Y179" s="30">
        <f t="shared" si="7"/>
        <v>2</v>
      </c>
    </row>
    <row r="180" spans="1:25" ht="31" x14ac:dyDescent="0.3">
      <c r="A180" s="26" t="s">
        <v>240</v>
      </c>
      <c r="B180" s="26" t="s">
        <v>177</v>
      </c>
      <c r="C180" s="26" t="s">
        <v>58</v>
      </c>
      <c r="D180" s="26">
        <v>60</v>
      </c>
      <c r="E180" s="26" t="s">
        <v>241</v>
      </c>
      <c r="F180" s="26" t="s">
        <v>242</v>
      </c>
      <c r="G180" s="26" t="s">
        <v>243</v>
      </c>
      <c r="H180" s="26">
        <v>62817</v>
      </c>
      <c r="I180" s="26" t="s">
        <v>180</v>
      </c>
      <c r="J180" s="27">
        <v>0.24201149080000001</v>
      </c>
      <c r="K180" s="26">
        <v>55020</v>
      </c>
      <c r="L180" s="26" t="s">
        <v>813</v>
      </c>
      <c r="M180" s="26">
        <v>1455000</v>
      </c>
      <c r="N180" s="27">
        <v>0.38974058887079799</v>
      </c>
      <c r="O180" s="26">
        <v>22</v>
      </c>
      <c r="P180" s="26">
        <v>6</v>
      </c>
      <c r="Q180" s="27">
        <v>0.14772909807079801</v>
      </c>
      <c r="R180" s="28">
        <v>0.28571428571427998</v>
      </c>
      <c r="S180" s="26">
        <v>27510</v>
      </c>
      <c r="T180" s="29">
        <v>4064.0274879276499</v>
      </c>
      <c r="U180" s="30">
        <f t="shared" si="8"/>
        <v>-1</v>
      </c>
      <c r="V180" s="18" t="str">
        <f t="shared" si="6"/>
        <v>NO</v>
      </c>
      <c r="W180" s="18"/>
      <c r="X180" s="18"/>
      <c r="Y180" s="30">
        <f t="shared" si="7"/>
        <v>2</v>
      </c>
    </row>
    <row r="181" spans="1:25" ht="31" x14ac:dyDescent="0.3">
      <c r="A181" s="26" t="s">
        <v>245</v>
      </c>
      <c r="B181" s="26" t="s">
        <v>246</v>
      </c>
      <c r="C181" s="33">
        <v>0.08</v>
      </c>
      <c r="D181" s="26">
        <v>6</v>
      </c>
      <c r="E181" s="26" t="s">
        <v>245</v>
      </c>
      <c r="F181" s="26" t="s">
        <v>247</v>
      </c>
      <c r="G181" s="26" t="s">
        <v>248</v>
      </c>
      <c r="H181" s="26">
        <v>52966</v>
      </c>
      <c r="I181" s="26" t="s">
        <v>249</v>
      </c>
      <c r="J181" s="27">
        <v>1.8500249305000001</v>
      </c>
      <c r="K181" s="26">
        <v>48611</v>
      </c>
      <c r="L181" s="26" t="s">
        <v>6</v>
      </c>
      <c r="M181" s="26">
        <v>45297</v>
      </c>
      <c r="N181" s="27">
        <v>4.2554999999999996</v>
      </c>
      <c r="O181" s="26">
        <v>21</v>
      </c>
      <c r="P181" s="26">
        <v>4</v>
      </c>
      <c r="Q181" s="27">
        <v>2.4054750695</v>
      </c>
      <c r="R181" s="28">
        <v>0.2</v>
      </c>
      <c r="S181" s="26">
        <v>24305</v>
      </c>
      <c r="T181" s="29">
        <v>58465.071564197497</v>
      </c>
      <c r="U181" s="30">
        <f t="shared" si="8"/>
        <v>1</v>
      </c>
      <c r="V181" s="18" t="str">
        <f t="shared" si="6"/>
        <v>NO</v>
      </c>
      <c r="W181" s="18"/>
      <c r="X181" s="18"/>
      <c r="Y181" s="30">
        <f t="shared" si="7"/>
        <v>2</v>
      </c>
    </row>
    <row r="182" spans="1:25" ht="31" x14ac:dyDescent="0.3">
      <c r="A182" s="26" t="s">
        <v>245</v>
      </c>
      <c r="B182" s="26" t="s">
        <v>246</v>
      </c>
      <c r="C182" s="33">
        <v>0.08</v>
      </c>
      <c r="D182" s="26">
        <v>6</v>
      </c>
      <c r="E182" s="26" t="s">
        <v>245</v>
      </c>
      <c r="F182" s="26" t="s">
        <v>247</v>
      </c>
      <c r="G182" s="26" t="s">
        <v>248</v>
      </c>
      <c r="H182" s="26">
        <v>52966</v>
      </c>
      <c r="I182" s="26" t="s">
        <v>249</v>
      </c>
      <c r="J182" s="27">
        <v>1.8500249305000001</v>
      </c>
      <c r="K182" s="26">
        <v>48611</v>
      </c>
      <c r="L182" s="26" t="s">
        <v>793</v>
      </c>
      <c r="M182" s="26">
        <v>1800</v>
      </c>
      <c r="N182" s="27">
        <v>3.5346700000000002</v>
      </c>
      <c r="O182" s="26">
        <v>19</v>
      </c>
      <c r="P182" s="26">
        <v>4</v>
      </c>
      <c r="Q182" s="27">
        <v>1.6846450694999999</v>
      </c>
      <c r="R182" s="28">
        <v>0.22222222222221999</v>
      </c>
      <c r="S182" s="26">
        <v>24305</v>
      </c>
      <c r="T182" s="29">
        <v>40945.298414197503</v>
      </c>
      <c r="U182" s="30">
        <f t="shared" si="8"/>
        <v>-1</v>
      </c>
      <c r="V182" s="18" t="str">
        <f t="shared" si="6"/>
        <v>NO</v>
      </c>
      <c r="W182" s="18"/>
      <c r="X182" s="18"/>
      <c r="Y182" s="30">
        <f t="shared" si="7"/>
        <v>2</v>
      </c>
    </row>
    <row r="183" spans="1:25" ht="31" x14ac:dyDescent="0.3">
      <c r="A183" s="26" t="s">
        <v>245</v>
      </c>
      <c r="B183" s="26" t="s">
        <v>246</v>
      </c>
      <c r="C183" s="33">
        <v>0.08</v>
      </c>
      <c r="D183" s="26">
        <v>6</v>
      </c>
      <c r="E183" s="26" t="s">
        <v>245</v>
      </c>
      <c r="F183" s="26" t="s">
        <v>247</v>
      </c>
      <c r="G183" s="26" t="s">
        <v>248</v>
      </c>
      <c r="H183" s="26">
        <v>52966</v>
      </c>
      <c r="I183" s="26" t="s">
        <v>249</v>
      </c>
      <c r="J183" s="27">
        <v>1.8500249305000001</v>
      </c>
      <c r="K183" s="26">
        <v>48611</v>
      </c>
      <c r="L183" s="26" t="s">
        <v>795</v>
      </c>
      <c r="M183" s="26">
        <v>114735</v>
      </c>
      <c r="N183" s="27">
        <v>2.7846700000000002</v>
      </c>
      <c r="O183" s="26">
        <v>17</v>
      </c>
      <c r="P183" s="26">
        <v>4</v>
      </c>
      <c r="Q183" s="27">
        <v>0.93464506950000004</v>
      </c>
      <c r="R183" s="28">
        <v>0.25</v>
      </c>
      <c r="S183" s="26">
        <v>24305</v>
      </c>
      <c r="T183" s="29">
        <v>22716.548414197499</v>
      </c>
      <c r="U183" s="30">
        <f t="shared" si="8"/>
        <v>-1</v>
      </c>
      <c r="V183" s="18" t="str">
        <f t="shared" si="6"/>
        <v>NO</v>
      </c>
      <c r="W183" s="18"/>
      <c r="X183" s="18"/>
      <c r="Y183" s="30">
        <f t="shared" si="7"/>
        <v>2</v>
      </c>
    </row>
    <row r="184" spans="1:25" ht="31" x14ac:dyDescent="0.3">
      <c r="A184" s="26" t="s">
        <v>245</v>
      </c>
      <c r="B184" s="26" t="s">
        <v>246</v>
      </c>
      <c r="C184" s="33">
        <v>0.08</v>
      </c>
      <c r="D184" s="26">
        <v>6</v>
      </c>
      <c r="E184" s="26" t="s">
        <v>245</v>
      </c>
      <c r="F184" s="26" t="s">
        <v>247</v>
      </c>
      <c r="G184" s="26" t="s">
        <v>248</v>
      </c>
      <c r="H184" s="26">
        <v>52966</v>
      </c>
      <c r="I184" s="26" t="s">
        <v>249</v>
      </c>
      <c r="J184" s="27">
        <v>1.8500249305000001</v>
      </c>
      <c r="K184" s="26">
        <v>48611</v>
      </c>
      <c r="L184" s="26" t="s">
        <v>813</v>
      </c>
      <c r="M184" s="26">
        <v>30488</v>
      </c>
      <c r="N184" s="27">
        <v>2.6476977440102698</v>
      </c>
      <c r="O184" s="26">
        <v>16</v>
      </c>
      <c r="P184" s="26">
        <v>4</v>
      </c>
      <c r="Q184" s="27">
        <v>0.79767281351027497</v>
      </c>
      <c r="R184" s="28">
        <v>0.26666666666666</v>
      </c>
      <c r="S184" s="26">
        <v>24305</v>
      </c>
      <c r="T184" s="29">
        <v>19387.437732367202</v>
      </c>
      <c r="U184" s="30">
        <f t="shared" si="8"/>
        <v>-1</v>
      </c>
      <c r="V184" s="18" t="str">
        <f t="shared" si="6"/>
        <v>NO</v>
      </c>
      <c r="W184" s="18"/>
      <c r="X184" s="18"/>
      <c r="Y184" s="30">
        <f t="shared" si="7"/>
        <v>2</v>
      </c>
    </row>
    <row r="185" spans="1:25" ht="31" x14ac:dyDescent="0.3">
      <c r="A185" s="26" t="s">
        <v>250</v>
      </c>
      <c r="B185" s="26" t="s">
        <v>251</v>
      </c>
      <c r="C185" s="26" t="s">
        <v>252</v>
      </c>
      <c r="D185" s="26">
        <v>60</v>
      </c>
      <c r="E185" s="26" t="s">
        <v>253</v>
      </c>
      <c r="F185" s="26" t="s">
        <v>254</v>
      </c>
      <c r="G185" s="26" t="s">
        <v>154</v>
      </c>
      <c r="H185" s="26">
        <v>46876</v>
      </c>
      <c r="I185" s="26" t="s">
        <v>255</v>
      </c>
      <c r="J185" s="27">
        <v>0.29083992009999998</v>
      </c>
      <c r="K185" s="26">
        <v>351240</v>
      </c>
      <c r="L185" s="26" t="s">
        <v>6</v>
      </c>
      <c r="M185" s="26">
        <v>81240</v>
      </c>
      <c r="N185" s="27">
        <v>0.52384266666666601</v>
      </c>
      <c r="O185" s="26">
        <v>18</v>
      </c>
      <c r="P185" s="26">
        <v>5</v>
      </c>
      <c r="Q185" s="27">
        <v>0.233002746566666</v>
      </c>
      <c r="R185" s="28">
        <v>0.29411764705881999</v>
      </c>
      <c r="S185" s="26">
        <v>175620</v>
      </c>
      <c r="T185" s="29">
        <v>40919.942352038001</v>
      </c>
      <c r="U185" s="30">
        <f t="shared" si="8"/>
        <v>-1</v>
      </c>
      <c r="V185" s="18" t="str">
        <f t="shared" si="6"/>
        <v>NO</v>
      </c>
      <c r="W185" s="18"/>
      <c r="X185" s="18"/>
      <c r="Y185" s="30">
        <f t="shared" si="7"/>
        <v>2</v>
      </c>
    </row>
    <row r="186" spans="1:25" ht="31" x14ac:dyDescent="0.3">
      <c r="A186" s="26" t="s">
        <v>868</v>
      </c>
      <c r="B186" s="26" t="s">
        <v>869</v>
      </c>
      <c r="C186" s="26" t="s">
        <v>3</v>
      </c>
      <c r="D186" s="26">
        <v>15</v>
      </c>
      <c r="E186" s="26" t="s">
        <v>868</v>
      </c>
      <c r="F186" s="26" t="s">
        <v>870</v>
      </c>
      <c r="G186" s="26" t="s">
        <v>463</v>
      </c>
      <c r="H186" s="26">
        <v>63375</v>
      </c>
      <c r="I186" s="26" t="s">
        <v>871</v>
      </c>
      <c r="J186" s="27">
        <v>0.68683530589999997</v>
      </c>
      <c r="K186" s="26">
        <v>13365</v>
      </c>
      <c r="L186" s="26" t="s">
        <v>797</v>
      </c>
      <c r="M186" s="26">
        <v>13635</v>
      </c>
      <c r="N186" s="27">
        <v>1.41172092609036</v>
      </c>
      <c r="O186" s="26">
        <v>13</v>
      </c>
      <c r="P186" s="26">
        <v>3</v>
      </c>
      <c r="Q186" s="27">
        <v>0.72488562019035996</v>
      </c>
      <c r="R186" s="28">
        <v>0.25</v>
      </c>
      <c r="S186" s="26">
        <v>6682</v>
      </c>
      <c r="T186" s="29">
        <v>4843.6857141119899</v>
      </c>
      <c r="U186" s="30">
        <f t="shared" si="8"/>
        <v>1</v>
      </c>
      <c r="V186" s="18" t="str">
        <f t="shared" si="6"/>
        <v>NO</v>
      </c>
      <c r="W186" s="18"/>
      <c r="X186" s="18"/>
      <c r="Y186" s="30">
        <f t="shared" si="7"/>
        <v>2</v>
      </c>
    </row>
    <row r="187" spans="1:25" ht="31" x14ac:dyDescent="0.3">
      <c r="A187" s="26" t="s">
        <v>868</v>
      </c>
      <c r="B187" s="26" t="s">
        <v>869</v>
      </c>
      <c r="C187" s="26" t="s">
        <v>3</v>
      </c>
      <c r="D187" s="26">
        <v>15</v>
      </c>
      <c r="E187" s="26" t="s">
        <v>868</v>
      </c>
      <c r="F187" s="26" t="s">
        <v>870</v>
      </c>
      <c r="G187" s="26" t="s">
        <v>463</v>
      </c>
      <c r="H187" s="26">
        <v>63375</v>
      </c>
      <c r="I187" s="26" t="s">
        <v>871</v>
      </c>
      <c r="J187" s="27">
        <v>0.68683530589999997</v>
      </c>
      <c r="K187" s="26">
        <v>13365</v>
      </c>
      <c r="L187" s="26" t="s">
        <v>813</v>
      </c>
      <c r="M187" s="26">
        <v>-1200</v>
      </c>
      <c r="N187" s="27">
        <v>1.1865347537449999</v>
      </c>
      <c r="O187" s="26">
        <v>12</v>
      </c>
      <c r="P187" s="26">
        <v>3</v>
      </c>
      <c r="Q187" s="27">
        <v>0.49969944784499998</v>
      </c>
      <c r="R187" s="28">
        <v>0.27272727272726999</v>
      </c>
      <c r="S187" s="26">
        <v>6682</v>
      </c>
      <c r="T187" s="29">
        <v>3338.9917105002901</v>
      </c>
      <c r="U187" s="30">
        <f t="shared" si="8"/>
        <v>-1</v>
      </c>
      <c r="V187" s="18" t="str">
        <f t="shared" si="6"/>
        <v>NO</v>
      </c>
      <c r="W187" s="18"/>
      <c r="X187" s="18"/>
      <c r="Y187" s="30">
        <f t="shared" si="7"/>
        <v>2</v>
      </c>
    </row>
    <row r="188" spans="1:25" ht="31" x14ac:dyDescent="0.3">
      <c r="A188" s="26" t="s">
        <v>260</v>
      </c>
      <c r="B188" s="26" t="s">
        <v>135</v>
      </c>
      <c r="C188" s="26" t="s">
        <v>130</v>
      </c>
      <c r="D188" s="26">
        <v>16</v>
      </c>
      <c r="E188" s="26" t="s">
        <v>260</v>
      </c>
      <c r="F188" s="26" t="s">
        <v>872</v>
      </c>
      <c r="G188" s="26" t="s">
        <v>125</v>
      </c>
      <c r="H188" s="26">
        <v>22744</v>
      </c>
      <c r="I188" s="26" t="s">
        <v>138</v>
      </c>
      <c r="J188" s="27">
        <v>0.1175971411</v>
      </c>
      <c r="K188" s="26">
        <v>30384</v>
      </c>
      <c r="L188" s="26" t="s">
        <v>794</v>
      </c>
      <c r="M188" s="26">
        <v>7584</v>
      </c>
      <c r="N188" s="27">
        <v>0.60570500432553998</v>
      </c>
      <c r="O188" s="26">
        <v>21</v>
      </c>
      <c r="P188" s="26">
        <v>4</v>
      </c>
      <c r="Q188" s="27">
        <v>0.48810786322554001</v>
      </c>
      <c r="R188" s="28">
        <v>0.2</v>
      </c>
      <c r="S188" s="26">
        <v>15192</v>
      </c>
      <c r="T188" s="29">
        <v>7415.3346581224096</v>
      </c>
      <c r="U188" s="30">
        <f t="shared" si="8"/>
        <v>1</v>
      </c>
      <c r="V188" s="18" t="str">
        <f t="shared" si="6"/>
        <v>NO</v>
      </c>
      <c r="W188" s="18"/>
      <c r="X188" s="18"/>
      <c r="Y188" s="30">
        <f t="shared" si="7"/>
        <v>1</v>
      </c>
    </row>
    <row r="189" spans="1:25" ht="31" x14ac:dyDescent="0.3">
      <c r="A189" s="26" t="s">
        <v>260</v>
      </c>
      <c r="B189" s="26" t="s">
        <v>135</v>
      </c>
      <c r="C189" s="26" t="s">
        <v>130</v>
      </c>
      <c r="D189" s="26">
        <v>16</v>
      </c>
      <c r="E189" s="26" t="s">
        <v>260</v>
      </c>
      <c r="F189" s="26" t="s">
        <v>872</v>
      </c>
      <c r="G189" s="26" t="s">
        <v>125</v>
      </c>
      <c r="H189" s="26">
        <v>22744</v>
      </c>
      <c r="I189" s="26" t="s">
        <v>138</v>
      </c>
      <c r="J189" s="27">
        <v>0.1175971411</v>
      </c>
      <c r="K189" s="26">
        <v>30384</v>
      </c>
      <c r="L189" s="26" t="s">
        <v>795</v>
      </c>
      <c r="M189" s="26">
        <v>135864</v>
      </c>
      <c r="N189" s="27">
        <v>0.30185824999999999</v>
      </c>
      <c r="O189" s="26">
        <v>18</v>
      </c>
      <c r="P189" s="26">
        <v>4</v>
      </c>
      <c r="Q189" s="27">
        <v>0.1842611089</v>
      </c>
      <c r="R189" s="28">
        <v>0.23529411764704999</v>
      </c>
      <c r="S189" s="26">
        <v>15192</v>
      </c>
      <c r="T189" s="29">
        <v>2799.2947664088001</v>
      </c>
      <c r="U189" s="30">
        <f t="shared" si="8"/>
        <v>1</v>
      </c>
      <c r="V189" s="18" t="str">
        <f t="shared" si="6"/>
        <v>NO</v>
      </c>
      <c r="W189" s="18"/>
      <c r="X189" s="18"/>
      <c r="Y189" s="30">
        <f t="shared" si="7"/>
        <v>1</v>
      </c>
    </row>
    <row r="190" spans="1:25" ht="31" x14ac:dyDescent="0.3">
      <c r="A190" s="26" t="s">
        <v>260</v>
      </c>
      <c r="B190" s="26" t="s">
        <v>135</v>
      </c>
      <c r="C190" s="26" t="s">
        <v>130</v>
      </c>
      <c r="D190" s="26">
        <v>16</v>
      </c>
      <c r="E190" s="26" t="s">
        <v>260</v>
      </c>
      <c r="F190" s="26" t="s">
        <v>872</v>
      </c>
      <c r="G190" s="26" t="s">
        <v>125</v>
      </c>
      <c r="H190" s="26">
        <v>22744</v>
      </c>
      <c r="I190" s="26" t="s">
        <v>138</v>
      </c>
      <c r="J190" s="27">
        <v>0.1175971411</v>
      </c>
      <c r="K190" s="26">
        <v>30384</v>
      </c>
      <c r="L190" s="26" t="s">
        <v>800</v>
      </c>
      <c r="M190" s="26">
        <v>9040</v>
      </c>
      <c r="N190" s="27">
        <v>0.26070100000000002</v>
      </c>
      <c r="O190" s="26">
        <v>17</v>
      </c>
      <c r="P190" s="26">
        <v>4</v>
      </c>
      <c r="Q190" s="27">
        <v>0.14310385889999999</v>
      </c>
      <c r="R190" s="28">
        <v>0.25</v>
      </c>
      <c r="S190" s="26">
        <v>15192</v>
      </c>
      <c r="T190" s="29">
        <v>2174.0338244087998</v>
      </c>
      <c r="U190" s="30">
        <f t="shared" si="8"/>
        <v>1</v>
      </c>
      <c r="V190" s="18" t="str">
        <f t="shared" si="6"/>
        <v>NO</v>
      </c>
      <c r="W190" s="18"/>
      <c r="X190" s="18"/>
      <c r="Y190" s="30">
        <f t="shared" si="7"/>
        <v>1</v>
      </c>
    </row>
    <row r="191" spans="1:25" ht="31" x14ac:dyDescent="0.3">
      <c r="A191" s="26" t="s">
        <v>873</v>
      </c>
      <c r="B191" s="26" t="s">
        <v>26</v>
      </c>
      <c r="C191" s="26" t="s">
        <v>102</v>
      </c>
      <c r="D191" s="26">
        <v>7</v>
      </c>
      <c r="E191" s="26" t="s">
        <v>873</v>
      </c>
      <c r="F191" s="26" t="s">
        <v>874</v>
      </c>
      <c r="G191" s="26" t="s">
        <v>481</v>
      </c>
      <c r="H191" s="26">
        <v>38961</v>
      </c>
      <c r="I191" s="26" t="s">
        <v>28</v>
      </c>
      <c r="J191" s="27">
        <v>3.9040793669</v>
      </c>
      <c r="K191" s="26">
        <v>336</v>
      </c>
      <c r="L191" s="26" t="s">
        <v>793</v>
      </c>
      <c r="M191" s="26">
        <v>896</v>
      </c>
      <c r="N191" s="27">
        <v>13.234299999999999</v>
      </c>
      <c r="O191" s="26">
        <v>17</v>
      </c>
      <c r="P191" s="26">
        <v>2</v>
      </c>
      <c r="Q191" s="27">
        <v>9.3302206330999997</v>
      </c>
      <c r="R191" s="28">
        <v>0.125</v>
      </c>
      <c r="S191" s="26">
        <v>168</v>
      </c>
      <c r="T191" s="29">
        <v>1567.4770663608001</v>
      </c>
      <c r="U191" s="30">
        <f t="shared" si="8"/>
        <v>1</v>
      </c>
      <c r="V191" s="18" t="str">
        <f t="shared" si="6"/>
        <v>NO</v>
      </c>
      <c r="W191" s="18"/>
      <c r="X191" s="18"/>
      <c r="Y191" s="30">
        <f t="shared" si="7"/>
        <v>1</v>
      </c>
    </row>
    <row r="192" spans="1:25" ht="31" x14ac:dyDescent="0.3">
      <c r="A192" s="26" t="s">
        <v>875</v>
      </c>
      <c r="B192" s="26" t="s">
        <v>405</v>
      </c>
      <c r="C192" s="26" t="s">
        <v>878</v>
      </c>
      <c r="D192" s="26">
        <v>30</v>
      </c>
      <c r="E192" s="26" t="s">
        <v>879</v>
      </c>
      <c r="F192" s="26" t="s">
        <v>880</v>
      </c>
      <c r="G192" s="26" t="s">
        <v>224</v>
      </c>
      <c r="H192" s="26">
        <v>24411</v>
      </c>
      <c r="I192" s="26" t="s">
        <v>409</v>
      </c>
      <c r="J192" s="27">
        <v>7.9761539199999995E-2</v>
      </c>
      <c r="K192" s="26">
        <v>6435450</v>
      </c>
      <c r="L192" s="26" t="s">
        <v>796</v>
      </c>
      <c r="M192" s="26">
        <v>1394460</v>
      </c>
      <c r="N192" s="27">
        <v>0.20569633333333301</v>
      </c>
      <c r="O192" s="26">
        <v>19</v>
      </c>
      <c r="P192" s="26">
        <v>3</v>
      </c>
      <c r="Q192" s="27">
        <v>0.125934794133333</v>
      </c>
      <c r="R192" s="28">
        <v>0.16666666666666</v>
      </c>
      <c r="S192" s="26">
        <v>3217725</v>
      </c>
      <c r="T192" s="29">
        <v>405223.53545268002</v>
      </c>
      <c r="U192" s="30">
        <f t="shared" si="8"/>
        <v>1</v>
      </c>
      <c r="V192" s="18" t="str">
        <f t="shared" si="6"/>
        <v>NO</v>
      </c>
      <c r="W192" s="18"/>
      <c r="X192" s="18"/>
      <c r="Y192" s="30">
        <f t="shared" si="7"/>
        <v>1</v>
      </c>
    </row>
    <row r="193" spans="1:25" ht="31" x14ac:dyDescent="0.3">
      <c r="A193" s="26" t="s">
        <v>875</v>
      </c>
      <c r="B193" s="26" t="s">
        <v>405</v>
      </c>
      <c r="C193" s="26" t="s">
        <v>878</v>
      </c>
      <c r="D193" s="26">
        <v>30</v>
      </c>
      <c r="E193" s="26" t="s">
        <v>879</v>
      </c>
      <c r="F193" s="26" t="s">
        <v>880</v>
      </c>
      <c r="G193" s="26" t="s">
        <v>224</v>
      </c>
      <c r="H193" s="26">
        <v>24411</v>
      </c>
      <c r="I193" s="26" t="s">
        <v>409</v>
      </c>
      <c r="J193" s="27">
        <v>7.9761539199999995E-2</v>
      </c>
      <c r="K193" s="26">
        <v>6435450</v>
      </c>
      <c r="L193" s="26" t="s">
        <v>802</v>
      </c>
      <c r="M193" s="26">
        <v>20970</v>
      </c>
      <c r="N193" s="27">
        <v>0.114913749964</v>
      </c>
      <c r="O193" s="26">
        <v>11</v>
      </c>
      <c r="P193" s="26">
        <v>3</v>
      </c>
      <c r="Q193" s="27">
        <v>3.5152210763999998E-2</v>
      </c>
      <c r="R193" s="28">
        <v>0.3</v>
      </c>
      <c r="S193" s="26">
        <v>3217725</v>
      </c>
      <c r="T193" s="29">
        <v>113110.14738059101</v>
      </c>
      <c r="U193" s="30">
        <f t="shared" si="8"/>
        <v>-1</v>
      </c>
      <c r="V193" s="18" t="str">
        <f t="shared" si="6"/>
        <v>NO</v>
      </c>
      <c r="W193" s="18"/>
      <c r="X193" s="18"/>
      <c r="Y193" s="30">
        <f t="shared" si="7"/>
        <v>1</v>
      </c>
    </row>
    <row r="194" spans="1:25" ht="31" x14ac:dyDescent="0.3">
      <c r="A194" s="26" t="s">
        <v>875</v>
      </c>
      <c r="B194" s="26" t="s">
        <v>338</v>
      </c>
      <c r="C194" s="26" t="s">
        <v>881</v>
      </c>
      <c r="D194" s="26">
        <v>100</v>
      </c>
      <c r="E194" s="26" t="s">
        <v>879</v>
      </c>
      <c r="F194" s="26" t="s">
        <v>882</v>
      </c>
      <c r="G194" s="26" t="s">
        <v>224</v>
      </c>
      <c r="H194" s="26">
        <v>26003</v>
      </c>
      <c r="I194" s="26" t="s">
        <v>341</v>
      </c>
      <c r="J194" s="27">
        <v>5.2663067500000001E-2</v>
      </c>
      <c r="K194" s="26">
        <v>1198800</v>
      </c>
      <c r="L194" s="26" t="s">
        <v>794</v>
      </c>
      <c r="M194" s="26">
        <v>178000</v>
      </c>
      <c r="N194" s="27">
        <v>0.18277000568820001</v>
      </c>
      <c r="O194" s="26">
        <v>5</v>
      </c>
      <c r="P194" s="26">
        <v>1</v>
      </c>
      <c r="Q194" s="27">
        <v>0.13010693818819999</v>
      </c>
      <c r="R194" s="28">
        <v>0.25</v>
      </c>
      <c r="S194" s="26">
        <v>599400</v>
      </c>
      <c r="T194" s="29">
        <v>77986.098750007004</v>
      </c>
      <c r="U194" s="30">
        <f t="shared" si="8"/>
        <v>1</v>
      </c>
      <c r="V194" s="18" t="str">
        <f t="shared" si="6"/>
        <v>NO</v>
      </c>
      <c r="W194" s="18"/>
      <c r="X194" s="18"/>
      <c r="Y194" s="30">
        <f t="shared" si="7"/>
        <v>1</v>
      </c>
    </row>
    <row r="195" spans="1:25" ht="31" x14ac:dyDescent="0.3">
      <c r="A195" s="26" t="s">
        <v>875</v>
      </c>
      <c r="B195" s="26" t="s">
        <v>501</v>
      </c>
      <c r="C195" s="26" t="s">
        <v>79</v>
      </c>
      <c r="D195" s="26">
        <v>40</v>
      </c>
      <c r="E195" s="26" t="s">
        <v>876</v>
      </c>
      <c r="F195" s="26" t="s">
        <v>877</v>
      </c>
      <c r="G195" s="26" t="s">
        <v>224</v>
      </c>
      <c r="H195" s="26">
        <v>24410</v>
      </c>
      <c r="I195" s="26" t="s">
        <v>503</v>
      </c>
      <c r="J195" s="27">
        <v>8.4874458400000005E-2</v>
      </c>
      <c r="K195" s="26">
        <v>542640</v>
      </c>
      <c r="L195" s="26" t="s">
        <v>794</v>
      </c>
      <c r="M195" s="26">
        <v>320600</v>
      </c>
      <c r="N195" s="27">
        <v>0.19854085931193399</v>
      </c>
      <c r="O195" s="26">
        <v>12</v>
      </c>
      <c r="P195" s="26">
        <v>3</v>
      </c>
      <c r="Q195" s="27">
        <v>0.113666400911934</v>
      </c>
      <c r="R195" s="28">
        <v>0.27272727272726999</v>
      </c>
      <c r="S195" s="26">
        <v>271320</v>
      </c>
      <c r="T195" s="29">
        <v>30839.9678954261</v>
      </c>
      <c r="U195" s="30">
        <f t="shared" si="8"/>
        <v>1</v>
      </c>
      <c r="V195" s="18" t="str">
        <f t="shared" si="6"/>
        <v>NO</v>
      </c>
      <c r="W195" s="18"/>
      <c r="X195" s="18"/>
      <c r="Y195" s="30">
        <f t="shared" si="7"/>
        <v>1</v>
      </c>
    </row>
    <row r="196" spans="1:25" ht="31" x14ac:dyDescent="0.3">
      <c r="A196" s="26" t="s">
        <v>875</v>
      </c>
      <c r="B196" s="26" t="s">
        <v>501</v>
      </c>
      <c r="C196" s="26" t="s">
        <v>79</v>
      </c>
      <c r="D196" s="26">
        <v>40</v>
      </c>
      <c r="E196" s="26" t="s">
        <v>876</v>
      </c>
      <c r="F196" s="26" t="s">
        <v>877</v>
      </c>
      <c r="G196" s="26" t="s">
        <v>224</v>
      </c>
      <c r="H196" s="26">
        <v>24410</v>
      </c>
      <c r="I196" s="26" t="s">
        <v>503</v>
      </c>
      <c r="J196" s="27">
        <v>8.4874458400000005E-2</v>
      </c>
      <c r="K196" s="26">
        <v>542640</v>
      </c>
      <c r="L196" s="26" t="s">
        <v>796</v>
      </c>
      <c r="M196" s="26">
        <v>215500</v>
      </c>
      <c r="N196" s="27">
        <v>0.19115550000000001</v>
      </c>
      <c r="O196" s="26">
        <v>11</v>
      </c>
      <c r="P196" s="26">
        <v>3</v>
      </c>
      <c r="Q196" s="27">
        <v>0.1062810416</v>
      </c>
      <c r="R196" s="28">
        <v>0.3</v>
      </c>
      <c r="S196" s="26">
        <v>271320</v>
      </c>
      <c r="T196" s="29">
        <v>28836.172206912001</v>
      </c>
      <c r="U196" s="30">
        <f t="shared" si="8"/>
        <v>1</v>
      </c>
      <c r="V196" s="18" t="str">
        <f t="shared" si="6"/>
        <v>NO</v>
      </c>
      <c r="W196" s="18"/>
      <c r="X196" s="18"/>
      <c r="Y196" s="30">
        <f t="shared" si="7"/>
        <v>1</v>
      </c>
    </row>
    <row r="197" spans="1:25" ht="31" x14ac:dyDescent="0.3">
      <c r="A197" s="26" t="s">
        <v>262</v>
      </c>
      <c r="B197" s="26" t="s">
        <v>263</v>
      </c>
      <c r="C197" s="26" t="s">
        <v>264</v>
      </c>
      <c r="D197" s="26">
        <v>1</v>
      </c>
      <c r="E197" s="26" t="s">
        <v>265</v>
      </c>
      <c r="F197" s="26" t="s">
        <v>266</v>
      </c>
      <c r="G197" s="26" t="s">
        <v>267</v>
      </c>
      <c r="H197" s="26">
        <v>44685</v>
      </c>
      <c r="I197" s="26" t="s">
        <v>268</v>
      </c>
      <c r="J197" s="27">
        <v>305.56850181380003</v>
      </c>
      <c r="K197" s="26">
        <v>6083</v>
      </c>
      <c r="L197" s="26" t="s">
        <v>6</v>
      </c>
      <c r="M197" s="26">
        <v>332</v>
      </c>
      <c r="N197" s="27">
        <v>654.24</v>
      </c>
      <c r="O197" s="26">
        <v>18</v>
      </c>
      <c r="P197" s="26">
        <v>4</v>
      </c>
      <c r="Q197" s="27">
        <v>348.67149818619998</v>
      </c>
      <c r="R197" s="28">
        <v>0.23529411764704999</v>
      </c>
      <c r="S197" s="26">
        <v>3041</v>
      </c>
      <c r="T197" s="29">
        <v>1060310.02598423</v>
      </c>
      <c r="U197" s="30">
        <f t="shared" si="8"/>
        <v>1</v>
      </c>
      <c r="V197" s="18" t="str">
        <f t="shared" si="6"/>
        <v>YES</v>
      </c>
      <c r="W197" s="18"/>
      <c r="X197" s="18"/>
      <c r="Y197" s="30">
        <f t="shared" si="7"/>
        <v>2</v>
      </c>
    </row>
    <row r="198" spans="1:25" ht="31" x14ac:dyDescent="0.3">
      <c r="A198" s="26" t="s">
        <v>262</v>
      </c>
      <c r="B198" s="26" t="s">
        <v>263</v>
      </c>
      <c r="C198" s="26" t="s">
        <v>264</v>
      </c>
      <c r="D198" s="26">
        <v>1</v>
      </c>
      <c r="E198" s="26" t="s">
        <v>265</v>
      </c>
      <c r="F198" s="26" t="s">
        <v>266</v>
      </c>
      <c r="G198" s="26" t="s">
        <v>267</v>
      </c>
      <c r="H198" s="26">
        <v>44685</v>
      </c>
      <c r="I198" s="26" t="s">
        <v>268</v>
      </c>
      <c r="J198" s="27">
        <v>305.56850181380003</v>
      </c>
      <c r="K198" s="26">
        <v>6083</v>
      </c>
      <c r="L198" s="26" t="s">
        <v>790</v>
      </c>
      <c r="M198" s="26">
        <v>120</v>
      </c>
      <c r="N198" s="27">
        <v>568.66</v>
      </c>
      <c r="O198" s="26">
        <v>17</v>
      </c>
      <c r="P198" s="26">
        <v>4</v>
      </c>
      <c r="Q198" s="27">
        <v>263.0914981862</v>
      </c>
      <c r="R198" s="28">
        <v>0.25</v>
      </c>
      <c r="S198" s="26">
        <v>3041</v>
      </c>
      <c r="T198" s="29">
        <v>800061.24598423403</v>
      </c>
      <c r="U198" s="30">
        <f t="shared" si="8"/>
        <v>-1</v>
      </c>
      <c r="V198" s="18" t="str">
        <f t="shared" si="6"/>
        <v>YES</v>
      </c>
      <c r="W198" s="18"/>
      <c r="X198" s="18"/>
      <c r="Y198" s="30">
        <f t="shared" si="7"/>
        <v>2</v>
      </c>
    </row>
    <row r="199" spans="1:25" ht="31" x14ac:dyDescent="0.3">
      <c r="A199" s="26" t="s">
        <v>269</v>
      </c>
      <c r="B199" s="26" t="s">
        <v>288</v>
      </c>
      <c r="C199" s="32">
        <v>5.0000000000000001E-4</v>
      </c>
      <c r="D199" s="26">
        <v>1</v>
      </c>
      <c r="E199" s="26" t="s">
        <v>269</v>
      </c>
      <c r="F199" s="26" t="s">
        <v>883</v>
      </c>
      <c r="G199" s="26" t="s">
        <v>129</v>
      </c>
      <c r="H199" s="26">
        <v>24420</v>
      </c>
      <c r="I199" s="26" t="s">
        <v>291</v>
      </c>
      <c r="J199" s="27">
        <v>7.0762801400000006E-2</v>
      </c>
      <c r="K199" s="26">
        <v>513275</v>
      </c>
      <c r="L199" s="26" t="s">
        <v>797</v>
      </c>
      <c r="M199" s="26">
        <v>1491120</v>
      </c>
      <c r="N199" s="27">
        <v>0.40145086080497999</v>
      </c>
      <c r="O199" s="26">
        <v>21</v>
      </c>
      <c r="P199" s="26">
        <v>3</v>
      </c>
      <c r="Q199" s="27">
        <v>0.33068805940497997</v>
      </c>
      <c r="R199" s="28">
        <v>0.15</v>
      </c>
      <c r="S199" s="26">
        <v>256637</v>
      </c>
      <c r="T199" s="29">
        <v>84866.791501515807</v>
      </c>
      <c r="U199" s="30">
        <f t="shared" si="8"/>
        <v>1</v>
      </c>
      <c r="V199" s="18" t="str">
        <f t="shared" si="6"/>
        <v>NO</v>
      </c>
      <c r="W199" s="18"/>
      <c r="X199" s="18"/>
      <c r="Y199" s="30">
        <f t="shared" si="7"/>
        <v>1</v>
      </c>
    </row>
    <row r="200" spans="1:25" ht="31" x14ac:dyDescent="0.3">
      <c r="A200" s="26" t="s">
        <v>269</v>
      </c>
      <c r="B200" s="26" t="s">
        <v>257</v>
      </c>
      <c r="C200" s="32">
        <v>5.0000000000000001E-4</v>
      </c>
      <c r="D200" s="26">
        <v>1</v>
      </c>
      <c r="E200" s="26" t="s">
        <v>269</v>
      </c>
      <c r="F200" s="26" t="s">
        <v>270</v>
      </c>
      <c r="G200" s="26" t="s">
        <v>129</v>
      </c>
      <c r="H200" s="26">
        <v>24061</v>
      </c>
      <c r="I200" s="26" t="s">
        <v>259</v>
      </c>
      <c r="J200" s="27">
        <v>5.2151775599999999E-2</v>
      </c>
      <c r="K200" s="26">
        <v>937375</v>
      </c>
      <c r="L200" s="26" t="s">
        <v>800</v>
      </c>
      <c r="M200" s="26">
        <v>37050</v>
      </c>
      <c r="N200" s="27">
        <v>0.207117</v>
      </c>
      <c r="O200" s="26">
        <v>21</v>
      </c>
      <c r="P200" s="26">
        <v>1</v>
      </c>
      <c r="Q200" s="27">
        <v>0.15496522439999999</v>
      </c>
      <c r="R200" s="28">
        <v>0.05</v>
      </c>
      <c r="S200" s="26">
        <v>468687</v>
      </c>
      <c r="T200" s="29">
        <v>72630.186128362795</v>
      </c>
      <c r="U200" s="30">
        <f t="shared" si="8"/>
        <v>1</v>
      </c>
      <c r="V200" s="18" t="str">
        <f t="shared" si="6"/>
        <v>NO</v>
      </c>
      <c r="W200" s="18"/>
      <c r="X200" s="18"/>
      <c r="Y200" s="30">
        <f t="shared" si="7"/>
        <v>1</v>
      </c>
    </row>
    <row r="201" spans="1:25" ht="31" x14ac:dyDescent="0.3">
      <c r="A201" s="26" t="s">
        <v>269</v>
      </c>
      <c r="B201" s="26" t="s">
        <v>257</v>
      </c>
      <c r="C201" s="32">
        <v>5.0000000000000001E-4</v>
      </c>
      <c r="D201" s="26">
        <v>1</v>
      </c>
      <c r="E201" s="26" t="s">
        <v>269</v>
      </c>
      <c r="F201" s="26" t="s">
        <v>270</v>
      </c>
      <c r="G201" s="26" t="s">
        <v>129</v>
      </c>
      <c r="H201" s="26">
        <v>24061</v>
      </c>
      <c r="I201" s="26" t="s">
        <v>259</v>
      </c>
      <c r="J201" s="27">
        <v>5.2151775599999999E-2</v>
      </c>
      <c r="K201" s="26">
        <v>937375</v>
      </c>
      <c r="L201" s="26" t="s">
        <v>6</v>
      </c>
      <c r="M201" s="26">
        <v>586400</v>
      </c>
      <c r="N201" s="27">
        <v>0.151833</v>
      </c>
      <c r="O201" s="26">
        <v>20</v>
      </c>
      <c r="P201" s="26">
        <v>1</v>
      </c>
      <c r="Q201" s="27">
        <v>9.9681224400000004E-2</v>
      </c>
      <c r="R201" s="28">
        <v>5.2631578947360001E-2</v>
      </c>
      <c r="S201" s="26">
        <v>468687</v>
      </c>
      <c r="T201" s="29">
        <v>46719.294020362802</v>
      </c>
      <c r="U201" s="30">
        <f t="shared" si="8"/>
        <v>1</v>
      </c>
      <c r="V201" s="18" t="str">
        <f t="shared" ref="V201:V264" si="9">IF(Q201&gt;$V$7,"YES","NO")</f>
        <v>NO</v>
      </c>
      <c r="W201" s="18"/>
      <c r="X201" s="18"/>
      <c r="Y201" s="30">
        <f t="shared" ref="Y201:Y264" si="10">IF(H201&lt;39761.19,1,2)</f>
        <v>1</v>
      </c>
    </row>
    <row r="202" spans="1:25" ht="31" x14ac:dyDescent="0.3">
      <c r="A202" s="26" t="s">
        <v>269</v>
      </c>
      <c r="B202" s="26" t="s">
        <v>288</v>
      </c>
      <c r="C202" s="32">
        <v>5.0000000000000001E-4</v>
      </c>
      <c r="D202" s="26">
        <v>1</v>
      </c>
      <c r="E202" s="26" t="s">
        <v>269</v>
      </c>
      <c r="F202" s="26" t="s">
        <v>883</v>
      </c>
      <c r="G202" s="26" t="s">
        <v>129</v>
      </c>
      <c r="H202" s="26">
        <v>24420</v>
      </c>
      <c r="I202" s="26" t="s">
        <v>291</v>
      </c>
      <c r="J202" s="27">
        <v>7.0762801400000006E-2</v>
      </c>
      <c r="K202" s="26">
        <v>513275</v>
      </c>
      <c r="L202" s="26" t="s">
        <v>800</v>
      </c>
      <c r="M202" s="26">
        <v>16200</v>
      </c>
      <c r="N202" s="27">
        <v>0.20711499999999999</v>
      </c>
      <c r="O202" s="26">
        <v>20</v>
      </c>
      <c r="P202" s="26">
        <v>3</v>
      </c>
      <c r="Q202" s="27">
        <v>0.1363521986</v>
      </c>
      <c r="R202" s="28">
        <v>0.15789473684210001</v>
      </c>
      <c r="S202" s="26">
        <v>256637</v>
      </c>
      <c r="T202" s="29">
        <v>34993.019192108201</v>
      </c>
      <c r="U202" s="30">
        <f t="shared" ref="U202:U265" si="11">IF(N202&gt;2*J202,1,IF(N202&lt;=2*J202,-1,0))</f>
        <v>1</v>
      </c>
      <c r="V202" s="18" t="str">
        <f t="shared" si="9"/>
        <v>NO</v>
      </c>
      <c r="W202" s="18"/>
      <c r="X202" s="18"/>
      <c r="Y202" s="30">
        <f t="shared" si="10"/>
        <v>1</v>
      </c>
    </row>
    <row r="203" spans="1:25" ht="31" x14ac:dyDescent="0.3">
      <c r="A203" s="26" t="s">
        <v>269</v>
      </c>
      <c r="B203" s="26" t="s">
        <v>257</v>
      </c>
      <c r="C203" s="32">
        <v>5.0000000000000001E-4</v>
      </c>
      <c r="D203" s="26">
        <v>1</v>
      </c>
      <c r="E203" s="26" t="s">
        <v>269</v>
      </c>
      <c r="F203" s="26" t="s">
        <v>270</v>
      </c>
      <c r="G203" s="26" t="s">
        <v>129</v>
      </c>
      <c r="H203" s="26">
        <v>24061</v>
      </c>
      <c r="I203" s="26" t="s">
        <v>259</v>
      </c>
      <c r="J203" s="27">
        <v>5.2151775599999999E-2</v>
      </c>
      <c r="K203" s="26">
        <v>937375</v>
      </c>
      <c r="L203" s="26" t="s">
        <v>796</v>
      </c>
      <c r="M203" s="26">
        <v>877515</v>
      </c>
      <c r="N203" s="27">
        <v>9.9316650000000006E-2</v>
      </c>
      <c r="O203" s="26">
        <v>14</v>
      </c>
      <c r="P203" s="26">
        <v>1</v>
      </c>
      <c r="Q203" s="27">
        <v>4.7164874400000001E-2</v>
      </c>
      <c r="R203" s="28">
        <v>7.6923076923070002E-2</v>
      </c>
      <c r="S203" s="26">
        <v>468687</v>
      </c>
      <c r="T203" s="29">
        <v>22105.563487912801</v>
      </c>
      <c r="U203" s="30">
        <f t="shared" si="11"/>
        <v>-1</v>
      </c>
      <c r="V203" s="18" t="str">
        <f t="shared" si="9"/>
        <v>NO</v>
      </c>
      <c r="W203" s="18"/>
      <c r="X203" s="18"/>
      <c r="Y203" s="30">
        <f t="shared" si="10"/>
        <v>1</v>
      </c>
    </row>
    <row r="204" spans="1:25" ht="31" x14ac:dyDescent="0.3">
      <c r="A204" s="26" t="s">
        <v>269</v>
      </c>
      <c r="B204" s="26" t="s">
        <v>257</v>
      </c>
      <c r="C204" s="32">
        <v>5.0000000000000001E-4</v>
      </c>
      <c r="D204" s="26">
        <v>1</v>
      </c>
      <c r="E204" s="26" t="s">
        <v>269</v>
      </c>
      <c r="F204" s="26" t="s">
        <v>270</v>
      </c>
      <c r="G204" s="26" t="s">
        <v>129</v>
      </c>
      <c r="H204" s="26">
        <v>24061</v>
      </c>
      <c r="I204" s="26" t="s">
        <v>259</v>
      </c>
      <c r="J204" s="27">
        <v>5.2151775599999999E-2</v>
      </c>
      <c r="K204" s="26">
        <v>937375</v>
      </c>
      <c r="L204" s="26" t="s">
        <v>795</v>
      </c>
      <c r="M204" s="26">
        <v>183200</v>
      </c>
      <c r="N204" s="27">
        <v>9.3049999999999994E-2</v>
      </c>
      <c r="O204" s="26">
        <v>10</v>
      </c>
      <c r="P204" s="26">
        <v>1</v>
      </c>
      <c r="Q204" s="27">
        <v>4.0898224400000002E-2</v>
      </c>
      <c r="R204" s="28">
        <v>0.11111111111110999</v>
      </c>
      <c r="S204" s="26">
        <v>468687</v>
      </c>
      <c r="T204" s="29">
        <v>19168.466099362799</v>
      </c>
      <c r="U204" s="30">
        <f t="shared" si="11"/>
        <v>-1</v>
      </c>
      <c r="V204" s="18" t="str">
        <f t="shared" si="9"/>
        <v>NO</v>
      </c>
      <c r="W204" s="18"/>
      <c r="X204" s="18"/>
      <c r="Y204" s="30">
        <f t="shared" si="10"/>
        <v>1</v>
      </c>
    </row>
    <row r="205" spans="1:25" ht="31" x14ac:dyDescent="0.3">
      <c r="A205" s="26" t="s">
        <v>269</v>
      </c>
      <c r="B205" s="26" t="s">
        <v>257</v>
      </c>
      <c r="C205" s="32">
        <v>5.0000000000000001E-4</v>
      </c>
      <c r="D205" s="26">
        <v>1</v>
      </c>
      <c r="E205" s="26" t="s">
        <v>269</v>
      </c>
      <c r="F205" s="26" t="s">
        <v>270</v>
      </c>
      <c r="G205" s="26" t="s">
        <v>129</v>
      </c>
      <c r="H205" s="26">
        <v>24061</v>
      </c>
      <c r="I205" s="26" t="s">
        <v>259</v>
      </c>
      <c r="J205" s="27">
        <v>5.2151775599999999E-2</v>
      </c>
      <c r="K205" s="26">
        <v>937375</v>
      </c>
      <c r="L205" s="26" t="s">
        <v>794</v>
      </c>
      <c r="M205" s="26">
        <v>1047600</v>
      </c>
      <c r="N205" s="27">
        <v>8.8595909421854302E-2</v>
      </c>
      <c r="O205" s="26">
        <v>8</v>
      </c>
      <c r="P205" s="26">
        <v>1</v>
      </c>
      <c r="Q205" s="27">
        <v>3.6444133821854303E-2</v>
      </c>
      <c r="R205" s="28">
        <v>0.14285714285713999</v>
      </c>
      <c r="S205" s="26">
        <v>468687</v>
      </c>
      <c r="T205" s="29">
        <v>17080.891748563401</v>
      </c>
      <c r="U205" s="30">
        <f t="shared" si="11"/>
        <v>-1</v>
      </c>
      <c r="V205" s="18" t="str">
        <f t="shared" si="9"/>
        <v>NO</v>
      </c>
      <c r="W205" s="18"/>
      <c r="X205" s="18"/>
      <c r="Y205" s="30">
        <f t="shared" si="10"/>
        <v>1</v>
      </c>
    </row>
    <row r="206" spans="1:25" ht="31" x14ac:dyDescent="0.3">
      <c r="A206" s="26" t="s">
        <v>269</v>
      </c>
      <c r="B206" s="26" t="s">
        <v>288</v>
      </c>
      <c r="C206" s="32">
        <v>5.0000000000000001E-4</v>
      </c>
      <c r="D206" s="26">
        <v>1</v>
      </c>
      <c r="E206" s="26" t="s">
        <v>269</v>
      </c>
      <c r="F206" s="26" t="s">
        <v>883</v>
      </c>
      <c r="G206" s="26" t="s">
        <v>129</v>
      </c>
      <c r="H206" s="26">
        <v>24420</v>
      </c>
      <c r="I206" s="26" t="s">
        <v>291</v>
      </c>
      <c r="J206" s="27">
        <v>7.0762801400000006E-2</v>
      </c>
      <c r="K206" s="26">
        <v>513275</v>
      </c>
      <c r="L206" s="26" t="s">
        <v>796</v>
      </c>
      <c r="M206" s="26">
        <v>2300170</v>
      </c>
      <c r="N206" s="27">
        <v>0.12173349999999999</v>
      </c>
      <c r="O206" s="26">
        <v>17</v>
      </c>
      <c r="P206" s="26">
        <v>3</v>
      </c>
      <c r="Q206" s="27">
        <v>5.0970698600000003E-2</v>
      </c>
      <c r="R206" s="28">
        <v>0.1875</v>
      </c>
      <c r="S206" s="26">
        <v>256637</v>
      </c>
      <c r="T206" s="29">
        <v>13080.967176608199</v>
      </c>
      <c r="U206" s="30">
        <f t="shared" si="11"/>
        <v>-1</v>
      </c>
      <c r="V206" s="18" t="str">
        <f t="shared" si="9"/>
        <v>NO</v>
      </c>
      <c r="W206" s="18"/>
      <c r="X206" s="18"/>
      <c r="Y206" s="30">
        <f t="shared" si="10"/>
        <v>1</v>
      </c>
    </row>
    <row r="207" spans="1:25" ht="31" x14ac:dyDescent="0.3">
      <c r="A207" s="26" t="s">
        <v>271</v>
      </c>
      <c r="B207" s="26" t="s">
        <v>147</v>
      </c>
      <c r="C207" s="26" t="s">
        <v>79</v>
      </c>
      <c r="D207" s="26">
        <v>1</v>
      </c>
      <c r="E207" s="26" t="s">
        <v>271</v>
      </c>
      <c r="F207" s="26" t="s">
        <v>272</v>
      </c>
      <c r="G207" s="26" t="s">
        <v>45</v>
      </c>
      <c r="H207" s="26">
        <v>21055</v>
      </c>
      <c r="I207" s="26" t="s">
        <v>150</v>
      </c>
      <c r="J207" s="27">
        <v>2.1320872976</v>
      </c>
      <c r="K207" s="26">
        <v>3702</v>
      </c>
      <c r="L207" s="26" t="s">
        <v>6</v>
      </c>
      <c r="M207" s="26">
        <v>17350</v>
      </c>
      <c r="N207" s="27">
        <v>13.597</v>
      </c>
      <c r="O207" s="26">
        <v>17</v>
      </c>
      <c r="P207" s="26">
        <v>2</v>
      </c>
      <c r="Q207" s="27">
        <v>11.464912702399999</v>
      </c>
      <c r="R207" s="28">
        <v>0.125</v>
      </c>
      <c r="S207" s="26">
        <v>1851</v>
      </c>
      <c r="T207" s="29">
        <v>21221.553412142399</v>
      </c>
      <c r="U207" s="30">
        <f t="shared" si="11"/>
        <v>1</v>
      </c>
      <c r="V207" s="18" t="str">
        <f t="shared" si="9"/>
        <v>NO</v>
      </c>
      <c r="W207" s="18"/>
      <c r="X207" s="18"/>
      <c r="Y207" s="30">
        <f t="shared" si="10"/>
        <v>1</v>
      </c>
    </row>
    <row r="208" spans="1:25" ht="31" x14ac:dyDescent="0.3">
      <c r="A208" s="26" t="s">
        <v>271</v>
      </c>
      <c r="B208" s="26" t="s">
        <v>147</v>
      </c>
      <c r="C208" s="26" t="s">
        <v>79</v>
      </c>
      <c r="D208" s="26">
        <v>1</v>
      </c>
      <c r="E208" s="26" t="s">
        <v>271</v>
      </c>
      <c r="F208" s="26" t="s">
        <v>272</v>
      </c>
      <c r="G208" s="26" t="s">
        <v>45</v>
      </c>
      <c r="H208" s="26">
        <v>21055</v>
      </c>
      <c r="I208" s="26" t="s">
        <v>150</v>
      </c>
      <c r="J208" s="27">
        <v>2.1320872976</v>
      </c>
      <c r="K208" s="26">
        <v>3702</v>
      </c>
      <c r="L208" s="26" t="s">
        <v>796</v>
      </c>
      <c r="M208" s="26">
        <v>60</v>
      </c>
      <c r="N208" s="27">
        <v>7.1050000000000004</v>
      </c>
      <c r="O208" s="26">
        <v>15</v>
      </c>
      <c r="P208" s="26">
        <v>2</v>
      </c>
      <c r="Q208" s="27">
        <v>4.9729127024000004</v>
      </c>
      <c r="R208" s="28">
        <v>0.14285714285713999</v>
      </c>
      <c r="S208" s="26">
        <v>1851</v>
      </c>
      <c r="T208" s="29">
        <v>9204.8614121423998</v>
      </c>
      <c r="U208" s="30">
        <f t="shared" si="11"/>
        <v>1</v>
      </c>
      <c r="V208" s="18" t="str">
        <f t="shared" si="9"/>
        <v>NO</v>
      </c>
      <c r="W208" s="18"/>
      <c r="X208" s="18"/>
      <c r="Y208" s="30">
        <f t="shared" si="10"/>
        <v>1</v>
      </c>
    </row>
    <row r="209" spans="1:25" ht="31" x14ac:dyDescent="0.3">
      <c r="A209" s="26" t="s">
        <v>271</v>
      </c>
      <c r="B209" s="26" t="s">
        <v>147</v>
      </c>
      <c r="C209" s="26" t="s">
        <v>79</v>
      </c>
      <c r="D209" s="26">
        <v>1</v>
      </c>
      <c r="E209" s="26" t="s">
        <v>271</v>
      </c>
      <c r="F209" s="26" t="s">
        <v>272</v>
      </c>
      <c r="G209" s="26" t="s">
        <v>45</v>
      </c>
      <c r="H209" s="26">
        <v>21055</v>
      </c>
      <c r="I209" s="26" t="s">
        <v>150</v>
      </c>
      <c r="J209" s="27">
        <v>2.1320872976</v>
      </c>
      <c r="K209" s="26">
        <v>3702</v>
      </c>
      <c r="L209" s="26" t="s">
        <v>813</v>
      </c>
      <c r="M209" s="26">
        <v>11920</v>
      </c>
      <c r="N209" s="27">
        <v>4.1395022324315001</v>
      </c>
      <c r="O209" s="26">
        <v>12</v>
      </c>
      <c r="P209" s="26">
        <v>2</v>
      </c>
      <c r="Q209" s="27">
        <v>2.0074149348315</v>
      </c>
      <c r="R209" s="28">
        <v>0.18181818181817999</v>
      </c>
      <c r="S209" s="26">
        <v>1851</v>
      </c>
      <c r="T209" s="29">
        <v>3715.72504437311</v>
      </c>
      <c r="U209" s="30">
        <f t="shared" si="11"/>
        <v>-1</v>
      </c>
      <c r="V209" s="18" t="str">
        <f t="shared" si="9"/>
        <v>NO</v>
      </c>
      <c r="W209" s="18"/>
      <c r="X209" s="18"/>
      <c r="Y209" s="30">
        <f t="shared" si="10"/>
        <v>1</v>
      </c>
    </row>
    <row r="210" spans="1:25" ht="31" x14ac:dyDescent="0.3">
      <c r="A210" s="26" t="s">
        <v>271</v>
      </c>
      <c r="B210" s="26" t="s">
        <v>147</v>
      </c>
      <c r="C210" s="26" t="s">
        <v>79</v>
      </c>
      <c r="D210" s="26">
        <v>1</v>
      </c>
      <c r="E210" s="26" t="s">
        <v>271</v>
      </c>
      <c r="F210" s="26" t="s">
        <v>272</v>
      </c>
      <c r="G210" s="26" t="s">
        <v>45</v>
      </c>
      <c r="H210" s="26">
        <v>21055</v>
      </c>
      <c r="I210" s="26" t="s">
        <v>150</v>
      </c>
      <c r="J210" s="27">
        <v>2.1320872976</v>
      </c>
      <c r="K210" s="26">
        <v>3702</v>
      </c>
      <c r="L210" s="26" t="s">
        <v>802</v>
      </c>
      <c r="M210" s="26">
        <v>260</v>
      </c>
      <c r="N210" s="27">
        <v>3.4063087345098002</v>
      </c>
      <c r="O210" s="26">
        <v>10</v>
      </c>
      <c r="P210" s="26">
        <v>2</v>
      </c>
      <c r="Q210" s="27">
        <v>1.2742214369097999</v>
      </c>
      <c r="R210" s="28">
        <v>0.22222222222221999</v>
      </c>
      <c r="S210" s="26">
        <v>1851</v>
      </c>
      <c r="T210" s="29">
        <v>2358.5838797200399</v>
      </c>
      <c r="U210" s="30">
        <f t="shared" si="11"/>
        <v>-1</v>
      </c>
      <c r="V210" s="18" t="str">
        <f t="shared" si="9"/>
        <v>NO</v>
      </c>
      <c r="W210" s="18"/>
      <c r="X210" s="18"/>
      <c r="Y210" s="30">
        <f t="shared" si="10"/>
        <v>1</v>
      </c>
    </row>
    <row r="211" spans="1:25" ht="31" x14ac:dyDescent="0.3">
      <c r="A211" s="26" t="s">
        <v>273</v>
      </c>
      <c r="B211" s="26" t="s">
        <v>122</v>
      </c>
      <c r="C211" s="26" t="s">
        <v>274</v>
      </c>
      <c r="D211" s="26">
        <v>63</v>
      </c>
      <c r="E211" s="26" t="s">
        <v>275</v>
      </c>
      <c r="F211" s="26" t="s">
        <v>276</v>
      </c>
      <c r="G211" s="26" t="s">
        <v>86</v>
      </c>
      <c r="H211" s="26">
        <v>23830</v>
      </c>
      <c r="I211" s="26" t="s">
        <v>126</v>
      </c>
      <c r="J211" s="27">
        <v>0.123602776</v>
      </c>
      <c r="K211" s="26">
        <v>344673</v>
      </c>
      <c r="L211" s="26" t="s">
        <v>800</v>
      </c>
      <c r="M211" s="26">
        <v>60795</v>
      </c>
      <c r="N211" s="27">
        <v>0.36456100000000002</v>
      </c>
      <c r="O211" s="26">
        <v>21</v>
      </c>
      <c r="P211" s="26">
        <v>2</v>
      </c>
      <c r="Q211" s="27">
        <v>0.240958224</v>
      </c>
      <c r="R211" s="28">
        <v>0.1</v>
      </c>
      <c r="S211" s="26">
        <v>172336</v>
      </c>
      <c r="T211" s="29">
        <v>41525.776491263998</v>
      </c>
      <c r="U211" s="30">
        <f t="shared" si="11"/>
        <v>1</v>
      </c>
      <c r="V211" s="18" t="str">
        <f t="shared" si="9"/>
        <v>NO</v>
      </c>
      <c r="W211" s="18"/>
      <c r="X211" s="18"/>
      <c r="Y211" s="30">
        <f t="shared" si="10"/>
        <v>1</v>
      </c>
    </row>
    <row r="212" spans="1:25" ht="31" x14ac:dyDescent="0.3">
      <c r="A212" s="26" t="s">
        <v>273</v>
      </c>
      <c r="B212" s="26" t="s">
        <v>122</v>
      </c>
      <c r="C212" s="26" t="s">
        <v>274</v>
      </c>
      <c r="D212" s="26">
        <v>63</v>
      </c>
      <c r="E212" s="26" t="s">
        <v>275</v>
      </c>
      <c r="F212" s="26" t="s">
        <v>276</v>
      </c>
      <c r="G212" s="26" t="s">
        <v>86</v>
      </c>
      <c r="H212" s="26">
        <v>23830</v>
      </c>
      <c r="I212" s="26" t="s">
        <v>126</v>
      </c>
      <c r="J212" s="27">
        <v>0.123602776</v>
      </c>
      <c r="K212" s="26">
        <v>344673</v>
      </c>
      <c r="L212" s="26" t="s">
        <v>801</v>
      </c>
      <c r="M212" s="26">
        <v>80367</v>
      </c>
      <c r="N212" s="27">
        <v>0.34285700000000002</v>
      </c>
      <c r="O212" s="26">
        <v>20</v>
      </c>
      <c r="P212" s="26">
        <v>2</v>
      </c>
      <c r="Q212" s="27">
        <v>0.219254224</v>
      </c>
      <c r="R212" s="28">
        <v>0.10526315789472999</v>
      </c>
      <c r="S212" s="26">
        <v>172336</v>
      </c>
      <c r="T212" s="29">
        <v>37785.395947263998</v>
      </c>
      <c r="U212" s="30">
        <f t="shared" si="11"/>
        <v>1</v>
      </c>
      <c r="V212" s="18" t="str">
        <f t="shared" si="9"/>
        <v>NO</v>
      </c>
      <c r="W212" s="18"/>
      <c r="X212" s="18"/>
      <c r="Y212" s="30">
        <f t="shared" si="10"/>
        <v>1</v>
      </c>
    </row>
    <row r="213" spans="1:25" ht="31" x14ac:dyDescent="0.3">
      <c r="A213" s="26" t="s">
        <v>273</v>
      </c>
      <c r="B213" s="26" t="s">
        <v>122</v>
      </c>
      <c r="C213" s="26" t="s">
        <v>274</v>
      </c>
      <c r="D213" s="26">
        <v>63</v>
      </c>
      <c r="E213" s="26" t="s">
        <v>275</v>
      </c>
      <c r="F213" s="26" t="s">
        <v>276</v>
      </c>
      <c r="G213" s="26" t="s">
        <v>86</v>
      </c>
      <c r="H213" s="26">
        <v>23830</v>
      </c>
      <c r="I213" s="26" t="s">
        <v>126</v>
      </c>
      <c r="J213" s="27">
        <v>0.123602776</v>
      </c>
      <c r="K213" s="26">
        <v>344673</v>
      </c>
      <c r="L213" s="26" t="s">
        <v>814</v>
      </c>
      <c r="M213" s="26">
        <v>6363</v>
      </c>
      <c r="N213" s="27">
        <v>0.32238099999999997</v>
      </c>
      <c r="O213" s="26">
        <v>19</v>
      </c>
      <c r="P213" s="26">
        <v>2</v>
      </c>
      <c r="Q213" s="27">
        <v>0.198778224</v>
      </c>
      <c r="R213" s="28">
        <v>0.11111111111110999</v>
      </c>
      <c r="S213" s="26">
        <v>172336</v>
      </c>
      <c r="T213" s="29">
        <v>34256.644011263998</v>
      </c>
      <c r="U213" s="30">
        <f t="shared" si="11"/>
        <v>1</v>
      </c>
      <c r="V213" s="18" t="str">
        <f t="shared" si="9"/>
        <v>NO</v>
      </c>
      <c r="W213" s="18"/>
      <c r="X213" s="18"/>
      <c r="Y213" s="30">
        <f t="shared" si="10"/>
        <v>1</v>
      </c>
    </row>
    <row r="214" spans="1:25" ht="31" x14ac:dyDescent="0.3">
      <c r="A214" s="26" t="s">
        <v>273</v>
      </c>
      <c r="B214" s="26" t="s">
        <v>122</v>
      </c>
      <c r="C214" s="26" t="s">
        <v>274</v>
      </c>
      <c r="D214" s="26">
        <v>63</v>
      </c>
      <c r="E214" s="26" t="s">
        <v>275</v>
      </c>
      <c r="F214" s="26" t="s">
        <v>276</v>
      </c>
      <c r="G214" s="26" t="s">
        <v>86</v>
      </c>
      <c r="H214" s="26">
        <v>23830</v>
      </c>
      <c r="I214" s="26" t="s">
        <v>126</v>
      </c>
      <c r="J214" s="27">
        <v>0.123602776</v>
      </c>
      <c r="K214" s="26">
        <v>344673</v>
      </c>
      <c r="L214" s="26" t="s">
        <v>6</v>
      </c>
      <c r="M214" s="26">
        <v>340262</v>
      </c>
      <c r="N214" s="27">
        <v>0.30275099999999999</v>
      </c>
      <c r="O214" s="26">
        <v>18</v>
      </c>
      <c r="P214" s="26">
        <v>2</v>
      </c>
      <c r="Q214" s="27">
        <v>0.17914822399999999</v>
      </c>
      <c r="R214" s="28">
        <v>0.11764705882352</v>
      </c>
      <c r="S214" s="26">
        <v>172336</v>
      </c>
      <c r="T214" s="29">
        <v>30873.688331263998</v>
      </c>
      <c r="U214" s="30">
        <f t="shared" si="11"/>
        <v>1</v>
      </c>
      <c r="V214" s="18" t="str">
        <f t="shared" si="9"/>
        <v>NO</v>
      </c>
      <c r="W214" s="18"/>
      <c r="X214" s="18"/>
      <c r="Y214" s="30">
        <f t="shared" si="10"/>
        <v>1</v>
      </c>
    </row>
    <row r="215" spans="1:25" ht="31" x14ac:dyDescent="0.3">
      <c r="A215" s="26" t="s">
        <v>273</v>
      </c>
      <c r="B215" s="26" t="s">
        <v>122</v>
      </c>
      <c r="C215" s="26" t="s">
        <v>274</v>
      </c>
      <c r="D215" s="26">
        <v>63</v>
      </c>
      <c r="E215" s="26" t="s">
        <v>275</v>
      </c>
      <c r="F215" s="26" t="s">
        <v>276</v>
      </c>
      <c r="G215" s="26" t="s">
        <v>86</v>
      </c>
      <c r="H215" s="26">
        <v>23830</v>
      </c>
      <c r="I215" s="26" t="s">
        <v>126</v>
      </c>
      <c r="J215" s="27">
        <v>0.123602776</v>
      </c>
      <c r="K215" s="26">
        <v>344673</v>
      </c>
      <c r="L215" s="26" t="s">
        <v>792</v>
      </c>
      <c r="M215" s="26">
        <v>83979</v>
      </c>
      <c r="N215" s="27">
        <v>0.29723941597432901</v>
      </c>
      <c r="O215" s="26">
        <v>17</v>
      </c>
      <c r="P215" s="26">
        <v>2</v>
      </c>
      <c r="Q215" s="27">
        <v>0.17363663997432899</v>
      </c>
      <c r="R215" s="28">
        <v>0.125</v>
      </c>
      <c r="S215" s="26">
        <v>172336</v>
      </c>
      <c r="T215" s="29">
        <v>29923.843986616001</v>
      </c>
      <c r="U215" s="30">
        <f t="shared" si="11"/>
        <v>1</v>
      </c>
      <c r="V215" s="18" t="str">
        <f t="shared" si="9"/>
        <v>NO</v>
      </c>
      <c r="W215" s="18"/>
      <c r="X215" s="18"/>
      <c r="Y215" s="30">
        <f t="shared" si="10"/>
        <v>1</v>
      </c>
    </row>
    <row r="216" spans="1:25" ht="31" x14ac:dyDescent="0.3">
      <c r="A216" s="26" t="s">
        <v>273</v>
      </c>
      <c r="B216" s="26" t="s">
        <v>122</v>
      </c>
      <c r="C216" s="26" t="s">
        <v>274</v>
      </c>
      <c r="D216" s="26">
        <v>63</v>
      </c>
      <c r="E216" s="26" t="s">
        <v>275</v>
      </c>
      <c r="F216" s="26" t="s">
        <v>276</v>
      </c>
      <c r="G216" s="26" t="s">
        <v>86</v>
      </c>
      <c r="H216" s="26">
        <v>23830</v>
      </c>
      <c r="I216" s="26" t="s">
        <v>126</v>
      </c>
      <c r="J216" s="27">
        <v>0.123602776</v>
      </c>
      <c r="K216" s="26">
        <v>344673</v>
      </c>
      <c r="L216" s="26" t="s">
        <v>795</v>
      </c>
      <c r="M216" s="26">
        <v>338814</v>
      </c>
      <c r="N216" s="27">
        <v>0.21571399999999999</v>
      </c>
      <c r="O216" s="26">
        <v>14</v>
      </c>
      <c r="P216" s="26">
        <v>2</v>
      </c>
      <c r="Q216" s="27">
        <v>9.2111224000000005E-2</v>
      </c>
      <c r="R216" s="28">
        <v>0.15384615384615</v>
      </c>
      <c r="S216" s="26">
        <v>172336</v>
      </c>
      <c r="T216" s="29">
        <v>15874.079899263999</v>
      </c>
      <c r="U216" s="30">
        <f t="shared" si="11"/>
        <v>-1</v>
      </c>
      <c r="V216" s="18" t="str">
        <f t="shared" si="9"/>
        <v>NO</v>
      </c>
      <c r="W216" s="18"/>
      <c r="X216" s="18"/>
      <c r="Y216" s="30">
        <f t="shared" si="10"/>
        <v>1</v>
      </c>
    </row>
    <row r="217" spans="1:25" ht="31" x14ac:dyDescent="0.3">
      <c r="A217" s="26" t="s">
        <v>273</v>
      </c>
      <c r="B217" s="26" t="s">
        <v>122</v>
      </c>
      <c r="C217" s="26" t="s">
        <v>274</v>
      </c>
      <c r="D217" s="26">
        <v>63</v>
      </c>
      <c r="E217" s="26" t="s">
        <v>275</v>
      </c>
      <c r="F217" s="26" t="s">
        <v>276</v>
      </c>
      <c r="G217" s="26" t="s">
        <v>86</v>
      </c>
      <c r="H217" s="26">
        <v>23830</v>
      </c>
      <c r="I217" s="26" t="s">
        <v>126</v>
      </c>
      <c r="J217" s="27">
        <v>0.123602776</v>
      </c>
      <c r="K217" s="26">
        <v>344673</v>
      </c>
      <c r="L217" s="26" t="s">
        <v>807</v>
      </c>
      <c r="M217" s="26">
        <v>2961</v>
      </c>
      <c r="N217" s="27">
        <v>0.21476200000000001</v>
      </c>
      <c r="O217" s="26">
        <v>13</v>
      </c>
      <c r="P217" s="26">
        <v>2</v>
      </c>
      <c r="Q217" s="27">
        <v>9.1159223999999997E-2</v>
      </c>
      <c r="R217" s="28">
        <v>0.16666666666666</v>
      </c>
      <c r="S217" s="26">
        <v>172336</v>
      </c>
      <c r="T217" s="29">
        <v>15710.016027264001</v>
      </c>
      <c r="U217" s="30">
        <f t="shared" si="11"/>
        <v>-1</v>
      </c>
      <c r="V217" s="18" t="str">
        <f t="shared" si="9"/>
        <v>NO</v>
      </c>
      <c r="W217" s="18"/>
      <c r="X217" s="18"/>
      <c r="Y217" s="30">
        <f t="shared" si="10"/>
        <v>1</v>
      </c>
    </row>
    <row r="218" spans="1:25" ht="31" x14ac:dyDescent="0.3">
      <c r="A218" s="26" t="s">
        <v>273</v>
      </c>
      <c r="B218" s="26" t="s">
        <v>122</v>
      </c>
      <c r="C218" s="26" t="s">
        <v>274</v>
      </c>
      <c r="D218" s="26">
        <v>63</v>
      </c>
      <c r="E218" s="26" t="s">
        <v>275</v>
      </c>
      <c r="F218" s="26" t="s">
        <v>276</v>
      </c>
      <c r="G218" s="26" t="s">
        <v>86</v>
      </c>
      <c r="H218" s="26">
        <v>23830</v>
      </c>
      <c r="I218" s="26" t="s">
        <v>126</v>
      </c>
      <c r="J218" s="27">
        <v>0.123602776</v>
      </c>
      <c r="K218" s="26">
        <v>344673</v>
      </c>
      <c r="L218" s="26" t="s">
        <v>794</v>
      </c>
      <c r="M218" s="26">
        <v>380394</v>
      </c>
      <c r="N218" s="27">
        <v>0.186644035745477</v>
      </c>
      <c r="O218" s="26">
        <v>12</v>
      </c>
      <c r="P218" s="26">
        <v>2</v>
      </c>
      <c r="Q218" s="27">
        <v>6.3041259745477099E-2</v>
      </c>
      <c r="R218" s="28">
        <v>0.18181818181817999</v>
      </c>
      <c r="S218" s="26">
        <v>172336</v>
      </c>
      <c r="T218" s="29">
        <v>10864.278539496499</v>
      </c>
      <c r="U218" s="30">
        <f t="shared" si="11"/>
        <v>-1</v>
      </c>
      <c r="V218" s="18" t="str">
        <f t="shared" si="9"/>
        <v>NO</v>
      </c>
      <c r="W218" s="18"/>
      <c r="X218" s="18"/>
      <c r="Y218" s="30">
        <f t="shared" si="10"/>
        <v>1</v>
      </c>
    </row>
    <row r="219" spans="1:25" ht="31" x14ac:dyDescent="0.3">
      <c r="A219" s="26" t="s">
        <v>273</v>
      </c>
      <c r="B219" s="26" t="s">
        <v>122</v>
      </c>
      <c r="C219" s="26" t="s">
        <v>274</v>
      </c>
      <c r="D219" s="26">
        <v>63</v>
      </c>
      <c r="E219" s="26" t="s">
        <v>275</v>
      </c>
      <c r="F219" s="26" t="s">
        <v>276</v>
      </c>
      <c r="G219" s="26" t="s">
        <v>86</v>
      </c>
      <c r="H219" s="26">
        <v>23830</v>
      </c>
      <c r="I219" s="26" t="s">
        <v>126</v>
      </c>
      <c r="J219" s="27">
        <v>0.123602776</v>
      </c>
      <c r="K219" s="26">
        <v>344673</v>
      </c>
      <c r="L219" s="26" t="s">
        <v>813</v>
      </c>
      <c r="M219" s="26">
        <v>226611</v>
      </c>
      <c r="N219" s="27">
        <v>0.17932010276295501</v>
      </c>
      <c r="O219" s="26">
        <v>10</v>
      </c>
      <c r="P219" s="26">
        <v>2</v>
      </c>
      <c r="Q219" s="27">
        <v>5.5717326762955002E-2</v>
      </c>
      <c r="R219" s="28">
        <v>0.22222222222221999</v>
      </c>
      <c r="S219" s="26">
        <v>172336</v>
      </c>
      <c r="T219" s="29">
        <v>9602.1012250206095</v>
      </c>
      <c r="U219" s="30">
        <f t="shared" si="11"/>
        <v>-1</v>
      </c>
      <c r="V219" s="18" t="str">
        <f t="shared" si="9"/>
        <v>NO</v>
      </c>
      <c r="W219" s="18"/>
      <c r="X219" s="18"/>
      <c r="Y219" s="30">
        <f t="shared" si="10"/>
        <v>1</v>
      </c>
    </row>
    <row r="220" spans="1:25" ht="31" x14ac:dyDescent="0.3">
      <c r="A220" s="26" t="s">
        <v>884</v>
      </c>
      <c r="B220" s="26" t="s">
        <v>305</v>
      </c>
      <c r="C220" s="32">
        <v>1E-3</v>
      </c>
      <c r="D220" s="26">
        <v>1</v>
      </c>
      <c r="E220" s="26" t="s">
        <v>884</v>
      </c>
      <c r="F220" s="26" t="s">
        <v>885</v>
      </c>
      <c r="G220" s="26" t="s">
        <v>307</v>
      </c>
      <c r="H220" s="26">
        <v>44949</v>
      </c>
      <c r="I220" s="26" t="s">
        <v>308</v>
      </c>
      <c r="J220" s="27">
        <v>1.5977872399999999E-2</v>
      </c>
      <c r="K220" s="26">
        <v>2075000</v>
      </c>
      <c r="L220" s="26" t="s">
        <v>796</v>
      </c>
      <c r="M220" s="26">
        <v>318000</v>
      </c>
      <c r="N220" s="27">
        <v>4.165E-2</v>
      </c>
      <c r="O220" s="26">
        <v>10</v>
      </c>
      <c r="P220" s="26">
        <v>2</v>
      </c>
      <c r="Q220" s="27">
        <v>2.5672127600000001E-2</v>
      </c>
      <c r="R220" s="28">
        <v>0.22222222222221999</v>
      </c>
      <c r="S220" s="26">
        <v>1037500</v>
      </c>
      <c r="T220" s="29">
        <v>26634.832385000002</v>
      </c>
      <c r="U220" s="30">
        <f t="shared" si="11"/>
        <v>1</v>
      </c>
      <c r="V220" s="18" t="str">
        <f t="shared" si="9"/>
        <v>NO</v>
      </c>
      <c r="W220" s="18"/>
      <c r="X220" s="18"/>
      <c r="Y220" s="30">
        <f t="shared" si="10"/>
        <v>2</v>
      </c>
    </row>
    <row r="221" spans="1:25" ht="31" x14ac:dyDescent="0.3">
      <c r="A221" s="26" t="s">
        <v>886</v>
      </c>
      <c r="B221" s="26" t="s">
        <v>135</v>
      </c>
      <c r="C221" s="26" t="s">
        <v>130</v>
      </c>
      <c r="D221" s="26">
        <v>1</v>
      </c>
      <c r="E221" s="26" t="s">
        <v>886</v>
      </c>
      <c r="F221" s="26" t="s">
        <v>887</v>
      </c>
      <c r="G221" s="26" t="s">
        <v>114</v>
      </c>
      <c r="H221" s="26">
        <v>23312</v>
      </c>
      <c r="I221" s="26" t="s">
        <v>138</v>
      </c>
      <c r="J221" s="27">
        <v>1.9582480456</v>
      </c>
      <c r="K221" s="26">
        <v>40586</v>
      </c>
      <c r="L221" s="26" t="s">
        <v>794</v>
      </c>
      <c r="M221" s="26">
        <v>894</v>
      </c>
      <c r="N221" s="27">
        <v>7.3397195322254998</v>
      </c>
      <c r="O221" s="26">
        <v>23</v>
      </c>
      <c r="P221" s="26">
        <v>6</v>
      </c>
      <c r="Q221" s="27">
        <v>5.3814714866255002</v>
      </c>
      <c r="R221" s="28">
        <v>0.27272727272726999</v>
      </c>
      <c r="S221" s="26">
        <v>20293</v>
      </c>
      <c r="T221" s="29">
        <v>109206.200878091</v>
      </c>
      <c r="U221" s="30">
        <f t="shared" si="11"/>
        <v>1</v>
      </c>
      <c r="V221" s="18" t="str">
        <f t="shared" si="9"/>
        <v>NO</v>
      </c>
      <c r="W221" s="18"/>
      <c r="X221" s="18"/>
      <c r="Y221" s="30">
        <f t="shared" si="10"/>
        <v>1</v>
      </c>
    </row>
    <row r="222" spans="1:25" ht="31" x14ac:dyDescent="0.3">
      <c r="A222" s="26" t="s">
        <v>886</v>
      </c>
      <c r="B222" s="26" t="s">
        <v>135</v>
      </c>
      <c r="C222" s="26" t="s">
        <v>130</v>
      </c>
      <c r="D222" s="26">
        <v>1</v>
      </c>
      <c r="E222" s="26" t="s">
        <v>886</v>
      </c>
      <c r="F222" s="26" t="s">
        <v>887</v>
      </c>
      <c r="G222" s="26" t="s">
        <v>114</v>
      </c>
      <c r="H222" s="26">
        <v>23312</v>
      </c>
      <c r="I222" s="26" t="s">
        <v>138</v>
      </c>
      <c r="J222" s="27">
        <v>1.9582480456</v>
      </c>
      <c r="K222" s="26">
        <v>40586</v>
      </c>
      <c r="L222" s="26" t="s">
        <v>797</v>
      </c>
      <c r="M222" s="26">
        <v>11965</v>
      </c>
      <c r="N222" s="27">
        <v>4.8290399481059998</v>
      </c>
      <c r="O222" s="26">
        <v>22</v>
      </c>
      <c r="P222" s="26">
        <v>6</v>
      </c>
      <c r="Q222" s="27">
        <v>2.8707919025059998</v>
      </c>
      <c r="R222" s="28">
        <v>0.28571428571427998</v>
      </c>
      <c r="S222" s="26">
        <v>20293</v>
      </c>
      <c r="T222" s="29">
        <v>58256.980077554203</v>
      </c>
      <c r="U222" s="30">
        <f t="shared" si="11"/>
        <v>1</v>
      </c>
      <c r="V222" s="18" t="str">
        <f t="shared" si="9"/>
        <v>NO</v>
      </c>
      <c r="W222" s="18"/>
      <c r="X222" s="18"/>
      <c r="Y222" s="30">
        <f t="shared" si="10"/>
        <v>1</v>
      </c>
    </row>
    <row r="223" spans="1:25" ht="31" x14ac:dyDescent="0.3">
      <c r="A223" s="26" t="s">
        <v>277</v>
      </c>
      <c r="B223" s="26" t="s">
        <v>7</v>
      </c>
      <c r="C223" s="26" t="s">
        <v>281</v>
      </c>
      <c r="D223" s="26">
        <v>28</v>
      </c>
      <c r="E223" s="26" t="s">
        <v>278</v>
      </c>
      <c r="F223" s="26" t="s">
        <v>282</v>
      </c>
      <c r="G223" s="26" t="s">
        <v>279</v>
      </c>
      <c r="H223" s="26">
        <v>32939</v>
      </c>
      <c r="I223" s="26" t="s">
        <v>12</v>
      </c>
      <c r="J223" s="27">
        <v>6.4459287899999995E-2</v>
      </c>
      <c r="K223" s="26">
        <v>1358280</v>
      </c>
      <c r="L223" s="26" t="s">
        <v>6</v>
      </c>
      <c r="M223" s="26">
        <v>34200</v>
      </c>
      <c r="N223" s="27">
        <v>0.32303549999999998</v>
      </c>
      <c r="O223" s="26">
        <v>11</v>
      </c>
      <c r="P223" s="26">
        <v>2</v>
      </c>
      <c r="Q223" s="27">
        <v>0.25857621209999998</v>
      </c>
      <c r="R223" s="28">
        <v>0.2</v>
      </c>
      <c r="S223" s="26">
        <v>679140</v>
      </c>
      <c r="T223" s="29">
        <v>175609.44868559399</v>
      </c>
      <c r="U223" s="30">
        <f t="shared" si="11"/>
        <v>1</v>
      </c>
      <c r="V223" s="18" t="str">
        <f t="shared" si="9"/>
        <v>NO</v>
      </c>
      <c r="W223" s="18"/>
      <c r="X223" s="18"/>
      <c r="Y223" s="30">
        <f t="shared" si="10"/>
        <v>1</v>
      </c>
    </row>
    <row r="224" spans="1:25" ht="31" x14ac:dyDescent="0.3">
      <c r="A224" s="26" t="s">
        <v>283</v>
      </c>
      <c r="B224" s="26" t="s">
        <v>29</v>
      </c>
      <c r="C224" s="26" t="s">
        <v>284</v>
      </c>
      <c r="D224" s="26">
        <v>28</v>
      </c>
      <c r="E224" s="26" t="s">
        <v>285</v>
      </c>
      <c r="F224" s="26" t="s">
        <v>286</v>
      </c>
      <c r="G224" s="26" t="s">
        <v>154</v>
      </c>
      <c r="H224" s="26">
        <v>44790</v>
      </c>
      <c r="I224" s="26" t="s">
        <v>32</v>
      </c>
      <c r="J224" s="27">
        <v>0.1314750354</v>
      </c>
      <c r="K224" s="26">
        <v>135240</v>
      </c>
      <c r="L224" s="26" t="s">
        <v>6</v>
      </c>
      <c r="M224" s="26">
        <v>871192</v>
      </c>
      <c r="N224" s="27">
        <v>0.79714300000000005</v>
      </c>
      <c r="O224" s="26">
        <v>21</v>
      </c>
      <c r="P224" s="26">
        <v>2</v>
      </c>
      <c r="Q224" s="27">
        <v>0.6656679646</v>
      </c>
      <c r="R224" s="28">
        <v>0.1</v>
      </c>
      <c r="S224" s="26">
        <v>67620</v>
      </c>
      <c r="T224" s="29">
        <v>45012.467766251997</v>
      </c>
      <c r="U224" s="30">
        <f t="shared" si="11"/>
        <v>1</v>
      </c>
      <c r="V224" s="18" t="str">
        <f t="shared" si="9"/>
        <v>NO</v>
      </c>
      <c r="W224" s="18"/>
      <c r="X224" s="18"/>
      <c r="Y224" s="30">
        <f t="shared" si="10"/>
        <v>2</v>
      </c>
    </row>
    <row r="225" spans="1:25" ht="31" x14ac:dyDescent="0.3">
      <c r="A225" s="26" t="s">
        <v>283</v>
      </c>
      <c r="B225" s="26" t="s">
        <v>29</v>
      </c>
      <c r="C225" s="26" t="s">
        <v>284</v>
      </c>
      <c r="D225" s="26">
        <v>28</v>
      </c>
      <c r="E225" s="26" t="s">
        <v>285</v>
      </c>
      <c r="F225" s="26" t="s">
        <v>286</v>
      </c>
      <c r="G225" s="26" t="s">
        <v>154</v>
      </c>
      <c r="H225" s="26">
        <v>44790</v>
      </c>
      <c r="I225" s="26" t="s">
        <v>32</v>
      </c>
      <c r="J225" s="27">
        <v>0.1314750354</v>
      </c>
      <c r="K225" s="26">
        <v>135240</v>
      </c>
      <c r="L225" s="26" t="s">
        <v>798</v>
      </c>
      <c r="M225" s="26">
        <v>12124</v>
      </c>
      <c r="N225" s="27">
        <v>0.37285699999999999</v>
      </c>
      <c r="O225" s="26">
        <v>19</v>
      </c>
      <c r="P225" s="26">
        <v>2</v>
      </c>
      <c r="Q225" s="27">
        <v>0.2413819646</v>
      </c>
      <c r="R225" s="28">
        <v>0.11111111111110999</v>
      </c>
      <c r="S225" s="26">
        <v>67620</v>
      </c>
      <c r="T225" s="29">
        <v>16322.248446252001</v>
      </c>
      <c r="U225" s="30">
        <f t="shared" si="11"/>
        <v>1</v>
      </c>
      <c r="V225" s="18" t="str">
        <f t="shared" si="9"/>
        <v>NO</v>
      </c>
      <c r="W225" s="18"/>
      <c r="X225" s="18"/>
      <c r="Y225" s="30">
        <f t="shared" si="10"/>
        <v>2</v>
      </c>
    </row>
    <row r="226" spans="1:25" ht="31" x14ac:dyDescent="0.3">
      <c r="A226" s="26" t="s">
        <v>283</v>
      </c>
      <c r="B226" s="26" t="s">
        <v>29</v>
      </c>
      <c r="C226" s="26" t="s">
        <v>284</v>
      </c>
      <c r="D226" s="26">
        <v>28</v>
      </c>
      <c r="E226" s="26" t="s">
        <v>285</v>
      </c>
      <c r="F226" s="26" t="s">
        <v>286</v>
      </c>
      <c r="G226" s="26" t="s">
        <v>154</v>
      </c>
      <c r="H226" s="26">
        <v>44790</v>
      </c>
      <c r="I226" s="26" t="s">
        <v>32</v>
      </c>
      <c r="J226" s="27">
        <v>0.1314750354</v>
      </c>
      <c r="K226" s="26">
        <v>135240</v>
      </c>
      <c r="L226" s="26" t="s">
        <v>796</v>
      </c>
      <c r="M226" s="26">
        <v>35504</v>
      </c>
      <c r="N226" s="27">
        <v>0.306786</v>
      </c>
      <c r="O226" s="26">
        <v>18</v>
      </c>
      <c r="P226" s="26">
        <v>2</v>
      </c>
      <c r="Q226" s="27">
        <v>0.17531096460000001</v>
      </c>
      <c r="R226" s="28">
        <v>0.11764705882352</v>
      </c>
      <c r="S226" s="26">
        <v>67620</v>
      </c>
      <c r="T226" s="29">
        <v>11854.527426252</v>
      </c>
      <c r="U226" s="30">
        <f t="shared" si="11"/>
        <v>1</v>
      </c>
      <c r="V226" s="18" t="str">
        <f t="shared" si="9"/>
        <v>NO</v>
      </c>
      <c r="W226" s="18"/>
      <c r="X226" s="18"/>
      <c r="Y226" s="30">
        <f t="shared" si="10"/>
        <v>2</v>
      </c>
    </row>
    <row r="227" spans="1:25" ht="31" x14ac:dyDescent="0.3">
      <c r="A227" s="26" t="s">
        <v>283</v>
      </c>
      <c r="B227" s="26" t="s">
        <v>29</v>
      </c>
      <c r="C227" s="26" t="s">
        <v>284</v>
      </c>
      <c r="D227" s="26">
        <v>28</v>
      </c>
      <c r="E227" s="26" t="s">
        <v>285</v>
      </c>
      <c r="F227" s="26" t="s">
        <v>286</v>
      </c>
      <c r="G227" s="26" t="s">
        <v>154</v>
      </c>
      <c r="H227" s="26">
        <v>44790</v>
      </c>
      <c r="I227" s="26" t="s">
        <v>32</v>
      </c>
      <c r="J227" s="27">
        <v>0.1314750354</v>
      </c>
      <c r="K227" s="26">
        <v>135240</v>
      </c>
      <c r="L227" s="26" t="s">
        <v>790</v>
      </c>
      <c r="M227" s="26">
        <v>12628</v>
      </c>
      <c r="N227" s="27">
        <v>0.20714299999999999</v>
      </c>
      <c r="O227" s="26">
        <v>10</v>
      </c>
      <c r="P227" s="26">
        <v>2</v>
      </c>
      <c r="Q227" s="27">
        <v>7.5667964599999998E-2</v>
      </c>
      <c r="R227" s="28">
        <v>0.22222222222221999</v>
      </c>
      <c r="S227" s="26">
        <v>67620</v>
      </c>
      <c r="T227" s="29">
        <v>5116.6677662519996</v>
      </c>
      <c r="U227" s="30">
        <f t="shared" si="11"/>
        <v>-1</v>
      </c>
      <c r="V227" s="18" t="str">
        <f t="shared" si="9"/>
        <v>NO</v>
      </c>
      <c r="W227" s="18"/>
      <c r="X227" s="18"/>
      <c r="Y227" s="30">
        <f t="shared" si="10"/>
        <v>2</v>
      </c>
    </row>
    <row r="228" spans="1:25" ht="31" x14ac:dyDescent="0.3">
      <c r="A228" s="26" t="s">
        <v>287</v>
      </c>
      <c r="B228" s="26" t="s">
        <v>288</v>
      </c>
      <c r="C228" s="26" t="s">
        <v>289</v>
      </c>
      <c r="D228" s="26">
        <v>1</v>
      </c>
      <c r="E228" s="26" t="s">
        <v>287</v>
      </c>
      <c r="F228" s="26" t="s">
        <v>290</v>
      </c>
      <c r="G228" s="26" t="s">
        <v>40</v>
      </c>
      <c r="H228" s="26">
        <v>28845</v>
      </c>
      <c r="I228" s="26" t="s">
        <v>291</v>
      </c>
      <c r="J228" s="27">
        <v>0.1216874765</v>
      </c>
      <c r="K228" s="26">
        <v>567240</v>
      </c>
      <c r="L228" s="26" t="s">
        <v>6</v>
      </c>
      <c r="M228" s="26">
        <v>2497140</v>
      </c>
      <c r="N228" s="27">
        <v>0.56269999999999998</v>
      </c>
      <c r="O228" s="26">
        <v>8</v>
      </c>
      <c r="P228" s="26">
        <v>2</v>
      </c>
      <c r="Q228" s="27">
        <v>0.44101252349999998</v>
      </c>
      <c r="R228" s="28">
        <v>0.28571428571427998</v>
      </c>
      <c r="S228" s="26">
        <v>283620</v>
      </c>
      <c r="T228" s="29">
        <v>125079.97191507</v>
      </c>
      <c r="U228" s="30">
        <f t="shared" si="11"/>
        <v>1</v>
      </c>
      <c r="V228" s="18" t="str">
        <f t="shared" si="9"/>
        <v>NO</v>
      </c>
      <c r="W228" s="18"/>
      <c r="X228" s="18"/>
      <c r="Y228" s="30">
        <f t="shared" si="10"/>
        <v>1</v>
      </c>
    </row>
    <row r="229" spans="1:25" ht="31" x14ac:dyDescent="0.3">
      <c r="A229" s="26" t="s">
        <v>287</v>
      </c>
      <c r="B229" s="26" t="s">
        <v>257</v>
      </c>
      <c r="C229" s="26" t="s">
        <v>289</v>
      </c>
      <c r="D229" s="26">
        <v>1</v>
      </c>
      <c r="E229" s="26" t="s">
        <v>287</v>
      </c>
      <c r="F229" s="26" t="s">
        <v>258</v>
      </c>
      <c r="G229" s="26" t="s">
        <v>40</v>
      </c>
      <c r="H229" s="26">
        <v>26962</v>
      </c>
      <c r="I229" s="26" t="s">
        <v>259</v>
      </c>
      <c r="J229" s="27">
        <v>0.1220283548</v>
      </c>
      <c r="K229" s="26">
        <v>416955</v>
      </c>
      <c r="L229" s="26" t="s">
        <v>6</v>
      </c>
      <c r="M229" s="26">
        <v>1350990</v>
      </c>
      <c r="N229" s="27">
        <v>0.56269999999999998</v>
      </c>
      <c r="O229" s="26">
        <v>8</v>
      </c>
      <c r="P229" s="26">
        <v>2</v>
      </c>
      <c r="Q229" s="27">
        <v>0.44067164520000002</v>
      </c>
      <c r="R229" s="28">
        <v>0.28571428571427998</v>
      </c>
      <c r="S229" s="26">
        <v>208477</v>
      </c>
      <c r="T229" s="29">
        <v>91869.9025763604</v>
      </c>
      <c r="U229" s="30">
        <f t="shared" si="11"/>
        <v>1</v>
      </c>
      <c r="V229" s="18" t="str">
        <f t="shared" si="9"/>
        <v>NO</v>
      </c>
      <c r="W229" s="18"/>
      <c r="X229" s="18"/>
      <c r="Y229" s="30">
        <f t="shared" si="10"/>
        <v>1</v>
      </c>
    </row>
    <row r="230" spans="1:25" ht="31" x14ac:dyDescent="0.3">
      <c r="A230" s="26" t="s">
        <v>292</v>
      </c>
      <c r="B230" s="26" t="s">
        <v>288</v>
      </c>
      <c r="C230" s="26" t="s">
        <v>293</v>
      </c>
      <c r="D230" s="26">
        <v>1</v>
      </c>
      <c r="E230" s="26" t="s">
        <v>292</v>
      </c>
      <c r="F230" s="26" t="s">
        <v>290</v>
      </c>
      <c r="G230" s="26" t="s">
        <v>256</v>
      </c>
      <c r="H230" s="26">
        <v>36431</v>
      </c>
      <c r="I230" s="26" t="s">
        <v>291</v>
      </c>
      <c r="J230" s="27">
        <v>0.20247159949999999</v>
      </c>
      <c r="K230" s="26">
        <v>340620</v>
      </c>
      <c r="L230" s="26" t="s">
        <v>6</v>
      </c>
      <c r="M230" s="26">
        <v>277890</v>
      </c>
      <c r="N230" s="27">
        <v>0.3631665</v>
      </c>
      <c r="O230" s="26">
        <v>10</v>
      </c>
      <c r="P230" s="26">
        <v>2</v>
      </c>
      <c r="Q230" s="27">
        <v>0.16069490049999999</v>
      </c>
      <c r="R230" s="28">
        <v>0.22222222222221999</v>
      </c>
      <c r="S230" s="26">
        <v>170310</v>
      </c>
      <c r="T230" s="29">
        <v>27367.948504155</v>
      </c>
      <c r="U230" s="30">
        <f t="shared" si="11"/>
        <v>-1</v>
      </c>
      <c r="V230" s="18" t="str">
        <f t="shared" si="9"/>
        <v>NO</v>
      </c>
      <c r="W230" s="18"/>
      <c r="X230" s="18"/>
      <c r="Y230" s="30">
        <f t="shared" si="10"/>
        <v>1</v>
      </c>
    </row>
    <row r="231" spans="1:25" ht="31" x14ac:dyDescent="0.3">
      <c r="A231" s="26" t="s">
        <v>296</v>
      </c>
      <c r="B231" s="26" t="s">
        <v>7</v>
      </c>
      <c r="C231" s="26" t="s">
        <v>136</v>
      </c>
      <c r="D231" s="26">
        <v>2</v>
      </c>
      <c r="E231" s="26" t="s">
        <v>296</v>
      </c>
      <c r="F231" s="26" t="s">
        <v>297</v>
      </c>
      <c r="G231" s="26" t="s">
        <v>125</v>
      </c>
      <c r="H231" s="26">
        <v>30232</v>
      </c>
      <c r="I231" s="26" t="s">
        <v>12</v>
      </c>
      <c r="J231" s="27">
        <v>1.5517709708</v>
      </c>
      <c r="K231" s="26">
        <v>41850</v>
      </c>
      <c r="L231" s="26" t="s">
        <v>796</v>
      </c>
      <c r="M231" s="26">
        <v>14582</v>
      </c>
      <c r="N231" s="27">
        <v>4.1950000000000003</v>
      </c>
      <c r="O231" s="26">
        <v>20</v>
      </c>
      <c r="P231" s="26">
        <v>3</v>
      </c>
      <c r="Q231" s="27">
        <v>2.6432290292</v>
      </c>
      <c r="R231" s="28">
        <v>0.15789473684210001</v>
      </c>
      <c r="S231" s="26">
        <v>20925</v>
      </c>
      <c r="T231" s="29">
        <v>55309.567436010002</v>
      </c>
      <c r="U231" s="30">
        <f t="shared" si="11"/>
        <v>1</v>
      </c>
      <c r="V231" s="18" t="str">
        <f t="shared" si="9"/>
        <v>NO</v>
      </c>
      <c r="W231" s="18"/>
      <c r="X231" s="18"/>
      <c r="Y231" s="30">
        <f t="shared" si="10"/>
        <v>1</v>
      </c>
    </row>
    <row r="232" spans="1:25" ht="31" x14ac:dyDescent="0.3">
      <c r="A232" s="26" t="s">
        <v>296</v>
      </c>
      <c r="B232" s="26" t="s">
        <v>7</v>
      </c>
      <c r="C232" s="26" t="s">
        <v>136</v>
      </c>
      <c r="D232" s="26">
        <v>2</v>
      </c>
      <c r="E232" s="26" t="s">
        <v>296</v>
      </c>
      <c r="F232" s="26" t="s">
        <v>297</v>
      </c>
      <c r="G232" s="26" t="s">
        <v>125</v>
      </c>
      <c r="H232" s="26">
        <v>30232</v>
      </c>
      <c r="I232" s="26" t="s">
        <v>12</v>
      </c>
      <c r="J232" s="27">
        <v>1.5517709708</v>
      </c>
      <c r="K232" s="26">
        <v>41850</v>
      </c>
      <c r="L232" s="26" t="s">
        <v>794</v>
      </c>
      <c r="M232" s="26">
        <v>30576</v>
      </c>
      <c r="N232" s="27">
        <v>4.0530405533546201</v>
      </c>
      <c r="O232" s="26">
        <v>19</v>
      </c>
      <c r="P232" s="26">
        <v>3</v>
      </c>
      <c r="Q232" s="27">
        <v>2.5012695825546198</v>
      </c>
      <c r="R232" s="28">
        <v>0.16666666666666</v>
      </c>
      <c r="S232" s="26">
        <v>20925</v>
      </c>
      <c r="T232" s="29">
        <v>52339.066014955497</v>
      </c>
      <c r="U232" s="30">
        <f t="shared" si="11"/>
        <v>1</v>
      </c>
      <c r="V232" s="18" t="str">
        <f t="shared" si="9"/>
        <v>NO</v>
      </c>
      <c r="W232" s="18"/>
      <c r="X232" s="18"/>
      <c r="Y232" s="30">
        <f t="shared" si="10"/>
        <v>1</v>
      </c>
    </row>
    <row r="233" spans="1:25" ht="31" x14ac:dyDescent="0.3">
      <c r="A233" s="26" t="s">
        <v>296</v>
      </c>
      <c r="B233" s="26" t="s">
        <v>7</v>
      </c>
      <c r="C233" s="26" t="s">
        <v>136</v>
      </c>
      <c r="D233" s="26">
        <v>2</v>
      </c>
      <c r="E233" s="26" t="s">
        <v>296</v>
      </c>
      <c r="F233" s="26" t="s">
        <v>297</v>
      </c>
      <c r="G233" s="26" t="s">
        <v>125</v>
      </c>
      <c r="H233" s="26">
        <v>30232</v>
      </c>
      <c r="I233" s="26" t="s">
        <v>12</v>
      </c>
      <c r="J233" s="27">
        <v>1.5517709708</v>
      </c>
      <c r="K233" s="26">
        <v>41850</v>
      </c>
      <c r="L233" s="26" t="s">
        <v>790</v>
      </c>
      <c r="M233" s="26">
        <v>5592</v>
      </c>
      <c r="N233" s="27">
        <v>3.7737500000000002</v>
      </c>
      <c r="O233" s="26">
        <v>17</v>
      </c>
      <c r="P233" s="26">
        <v>3</v>
      </c>
      <c r="Q233" s="27">
        <v>2.2219790291999999</v>
      </c>
      <c r="R233" s="28">
        <v>0.1875</v>
      </c>
      <c r="S233" s="26">
        <v>20925</v>
      </c>
      <c r="T233" s="29">
        <v>46494.911186010002</v>
      </c>
      <c r="U233" s="30">
        <f t="shared" si="11"/>
        <v>1</v>
      </c>
      <c r="V233" s="18" t="str">
        <f t="shared" si="9"/>
        <v>NO</v>
      </c>
      <c r="W233" s="18"/>
      <c r="X233" s="18"/>
      <c r="Y233" s="30">
        <f t="shared" si="10"/>
        <v>1</v>
      </c>
    </row>
    <row r="234" spans="1:25" ht="31" x14ac:dyDescent="0.3">
      <c r="A234" s="26" t="s">
        <v>296</v>
      </c>
      <c r="B234" s="26" t="s">
        <v>7</v>
      </c>
      <c r="C234" s="26" t="s">
        <v>136</v>
      </c>
      <c r="D234" s="26">
        <v>2</v>
      </c>
      <c r="E234" s="26" t="s">
        <v>296</v>
      </c>
      <c r="F234" s="26" t="s">
        <v>297</v>
      </c>
      <c r="G234" s="26" t="s">
        <v>125</v>
      </c>
      <c r="H234" s="26">
        <v>30232</v>
      </c>
      <c r="I234" s="26" t="s">
        <v>12</v>
      </c>
      <c r="J234" s="27">
        <v>1.5517709708</v>
      </c>
      <c r="K234" s="26">
        <v>41850</v>
      </c>
      <c r="L234" s="26" t="s">
        <v>802</v>
      </c>
      <c r="M234" s="26">
        <v>163956</v>
      </c>
      <c r="N234" s="27">
        <v>3.6596990778799299</v>
      </c>
      <c r="O234" s="26">
        <v>16</v>
      </c>
      <c r="P234" s="26">
        <v>3</v>
      </c>
      <c r="Q234" s="27">
        <v>2.1079281070799301</v>
      </c>
      <c r="R234" s="28">
        <v>0.2</v>
      </c>
      <c r="S234" s="26">
        <v>20925</v>
      </c>
      <c r="T234" s="29">
        <v>44108.395640647599</v>
      </c>
      <c r="U234" s="30">
        <f t="shared" si="11"/>
        <v>1</v>
      </c>
      <c r="V234" s="18" t="str">
        <f t="shared" si="9"/>
        <v>NO</v>
      </c>
      <c r="W234" s="18"/>
      <c r="X234" s="18"/>
      <c r="Y234" s="30">
        <f t="shared" si="10"/>
        <v>1</v>
      </c>
    </row>
    <row r="235" spans="1:25" ht="31" x14ac:dyDescent="0.3">
      <c r="A235" s="26" t="s">
        <v>296</v>
      </c>
      <c r="B235" s="26" t="s">
        <v>7</v>
      </c>
      <c r="C235" s="26" t="s">
        <v>136</v>
      </c>
      <c r="D235" s="26">
        <v>2</v>
      </c>
      <c r="E235" s="26" t="s">
        <v>296</v>
      </c>
      <c r="F235" s="26" t="s">
        <v>297</v>
      </c>
      <c r="G235" s="26" t="s">
        <v>125</v>
      </c>
      <c r="H235" s="26">
        <v>30232</v>
      </c>
      <c r="I235" s="26" t="s">
        <v>12</v>
      </c>
      <c r="J235" s="27">
        <v>1.5517709708</v>
      </c>
      <c r="K235" s="26">
        <v>41850</v>
      </c>
      <c r="L235" s="26" t="s">
        <v>6</v>
      </c>
      <c r="M235" s="26">
        <v>143248</v>
      </c>
      <c r="N235" s="27">
        <v>3.1043599999999998</v>
      </c>
      <c r="O235" s="26">
        <v>14</v>
      </c>
      <c r="P235" s="26">
        <v>3</v>
      </c>
      <c r="Q235" s="27">
        <v>1.5525890292</v>
      </c>
      <c r="R235" s="28">
        <v>0.23076923076923</v>
      </c>
      <c r="S235" s="26">
        <v>20925</v>
      </c>
      <c r="T235" s="29">
        <v>32487.925436009999</v>
      </c>
      <c r="U235" s="30">
        <f t="shared" si="11"/>
        <v>1</v>
      </c>
      <c r="V235" s="18" t="str">
        <f t="shared" si="9"/>
        <v>NO</v>
      </c>
      <c r="W235" s="18"/>
      <c r="X235" s="18"/>
      <c r="Y235" s="30">
        <f t="shared" si="10"/>
        <v>1</v>
      </c>
    </row>
    <row r="236" spans="1:25" ht="31" x14ac:dyDescent="0.3">
      <c r="A236" s="26" t="s">
        <v>296</v>
      </c>
      <c r="B236" s="26" t="s">
        <v>7</v>
      </c>
      <c r="C236" s="26" t="s">
        <v>136</v>
      </c>
      <c r="D236" s="26">
        <v>2</v>
      </c>
      <c r="E236" s="26" t="s">
        <v>296</v>
      </c>
      <c r="F236" s="26" t="s">
        <v>297</v>
      </c>
      <c r="G236" s="26" t="s">
        <v>125</v>
      </c>
      <c r="H236" s="26">
        <v>30232</v>
      </c>
      <c r="I236" s="26" t="s">
        <v>12</v>
      </c>
      <c r="J236" s="27">
        <v>1.5517709708</v>
      </c>
      <c r="K236" s="26">
        <v>41850</v>
      </c>
      <c r="L236" s="26" t="s">
        <v>800</v>
      </c>
      <c r="M236" s="26">
        <v>3168</v>
      </c>
      <c r="N236" s="27">
        <v>3.0377900000000002</v>
      </c>
      <c r="O236" s="26">
        <v>13</v>
      </c>
      <c r="P236" s="26">
        <v>3</v>
      </c>
      <c r="Q236" s="27">
        <v>1.4860190292</v>
      </c>
      <c r="R236" s="28">
        <v>0.25</v>
      </c>
      <c r="S236" s="26">
        <v>20925</v>
      </c>
      <c r="T236" s="29">
        <v>31094.948186009999</v>
      </c>
      <c r="U236" s="30">
        <f t="shared" si="11"/>
        <v>-1</v>
      </c>
      <c r="V236" s="18" t="str">
        <f t="shared" si="9"/>
        <v>NO</v>
      </c>
      <c r="W236" s="18"/>
      <c r="X236" s="18"/>
      <c r="Y236" s="30">
        <f t="shared" si="10"/>
        <v>1</v>
      </c>
    </row>
    <row r="237" spans="1:25" ht="31" x14ac:dyDescent="0.3">
      <c r="A237" s="26" t="s">
        <v>296</v>
      </c>
      <c r="B237" s="26" t="s">
        <v>7</v>
      </c>
      <c r="C237" s="26" t="s">
        <v>136</v>
      </c>
      <c r="D237" s="26">
        <v>2</v>
      </c>
      <c r="E237" s="26" t="s">
        <v>296</v>
      </c>
      <c r="F237" s="26" t="s">
        <v>297</v>
      </c>
      <c r="G237" s="26" t="s">
        <v>125</v>
      </c>
      <c r="H237" s="26">
        <v>30232</v>
      </c>
      <c r="I237" s="26" t="s">
        <v>12</v>
      </c>
      <c r="J237" s="27">
        <v>1.5517709708</v>
      </c>
      <c r="K237" s="26">
        <v>41850</v>
      </c>
      <c r="L237" s="26" t="s">
        <v>795</v>
      </c>
      <c r="M237" s="26">
        <v>20424</v>
      </c>
      <c r="N237" s="27">
        <v>2.9474999999999998</v>
      </c>
      <c r="O237" s="26">
        <v>12</v>
      </c>
      <c r="P237" s="26">
        <v>3</v>
      </c>
      <c r="Q237" s="27">
        <v>1.3957290292</v>
      </c>
      <c r="R237" s="28">
        <v>0.27272727272726999</v>
      </c>
      <c r="S237" s="26">
        <v>20925</v>
      </c>
      <c r="T237" s="29">
        <v>29205.629936009998</v>
      </c>
      <c r="U237" s="30">
        <f t="shared" si="11"/>
        <v>-1</v>
      </c>
      <c r="V237" s="18" t="str">
        <f t="shared" si="9"/>
        <v>NO</v>
      </c>
      <c r="W237" s="18"/>
      <c r="X237" s="18"/>
      <c r="Y237" s="30">
        <f t="shared" si="10"/>
        <v>1</v>
      </c>
    </row>
    <row r="238" spans="1:25" ht="31" x14ac:dyDescent="0.3">
      <c r="A238" s="26" t="s">
        <v>298</v>
      </c>
      <c r="B238" s="26" t="s">
        <v>163</v>
      </c>
      <c r="C238" s="26" t="s">
        <v>170</v>
      </c>
      <c r="D238" s="26">
        <v>60</v>
      </c>
      <c r="E238" s="26" t="s">
        <v>298</v>
      </c>
      <c r="F238" s="26" t="s">
        <v>299</v>
      </c>
      <c r="G238" s="26" t="s">
        <v>116</v>
      </c>
      <c r="H238" s="26">
        <v>55728</v>
      </c>
      <c r="I238" s="26" t="s">
        <v>166</v>
      </c>
      <c r="J238" s="27">
        <v>0.55952361839999998</v>
      </c>
      <c r="K238" s="26">
        <v>762360</v>
      </c>
      <c r="L238" s="26" t="s">
        <v>6</v>
      </c>
      <c r="M238" s="26">
        <v>2214540</v>
      </c>
      <c r="N238" s="27">
        <v>0.82880549999999997</v>
      </c>
      <c r="O238" s="26">
        <v>17</v>
      </c>
      <c r="P238" s="26">
        <v>1</v>
      </c>
      <c r="Q238" s="27">
        <v>0.26928188159999999</v>
      </c>
      <c r="R238" s="28">
        <v>6.25E-2</v>
      </c>
      <c r="S238" s="26">
        <v>381180</v>
      </c>
      <c r="T238" s="29">
        <v>102644.867628288</v>
      </c>
      <c r="U238" s="30">
        <f t="shared" si="11"/>
        <v>-1</v>
      </c>
      <c r="V238" s="18" t="str">
        <f t="shared" si="9"/>
        <v>NO</v>
      </c>
      <c r="W238" s="18"/>
      <c r="X238" s="18"/>
      <c r="Y238" s="30">
        <f t="shared" si="10"/>
        <v>2</v>
      </c>
    </row>
    <row r="239" spans="1:25" ht="31" x14ac:dyDescent="0.3">
      <c r="A239" s="26" t="s">
        <v>298</v>
      </c>
      <c r="B239" s="26" t="s">
        <v>163</v>
      </c>
      <c r="C239" s="26" t="s">
        <v>170</v>
      </c>
      <c r="D239" s="26">
        <v>60</v>
      </c>
      <c r="E239" s="26" t="s">
        <v>298</v>
      </c>
      <c r="F239" s="26" t="s">
        <v>299</v>
      </c>
      <c r="G239" s="26" t="s">
        <v>116</v>
      </c>
      <c r="H239" s="26">
        <v>55728</v>
      </c>
      <c r="I239" s="26" t="s">
        <v>166</v>
      </c>
      <c r="J239" s="27">
        <v>0.55952361839999998</v>
      </c>
      <c r="K239" s="26">
        <v>762360</v>
      </c>
      <c r="L239" s="26" t="s">
        <v>796</v>
      </c>
      <c r="M239" s="26">
        <v>119520</v>
      </c>
      <c r="N239" s="27">
        <v>0.6875</v>
      </c>
      <c r="O239" s="26">
        <v>15</v>
      </c>
      <c r="P239" s="26">
        <v>1</v>
      </c>
      <c r="Q239" s="27">
        <v>0.12797638159999999</v>
      </c>
      <c r="R239" s="28">
        <v>7.1428571428569995E-2</v>
      </c>
      <c r="S239" s="26">
        <v>381180</v>
      </c>
      <c r="T239" s="29">
        <v>48782.037138287997</v>
      </c>
      <c r="U239" s="30">
        <f t="shared" si="11"/>
        <v>-1</v>
      </c>
      <c r="V239" s="18" t="str">
        <f t="shared" si="9"/>
        <v>NO</v>
      </c>
      <c r="W239" s="18"/>
      <c r="X239" s="18"/>
      <c r="Y239" s="30">
        <f t="shared" si="10"/>
        <v>2</v>
      </c>
    </row>
    <row r="240" spans="1:25" ht="31" x14ac:dyDescent="0.3">
      <c r="A240" s="26" t="s">
        <v>300</v>
      </c>
      <c r="B240" s="26" t="s">
        <v>177</v>
      </c>
      <c r="C240" s="26" t="s">
        <v>110</v>
      </c>
      <c r="D240" s="26">
        <v>28</v>
      </c>
      <c r="E240" s="26" t="s">
        <v>301</v>
      </c>
      <c r="F240" s="26" t="s">
        <v>302</v>
      </c>
      <c r="G240" s="26" t="s">
        <v>303</v>
      </c>
      <c r="H240" s="26">
        <v>51929</v>
      </c>
      <c r="I240" s="26" t="s">
        <v>180</v>
      </c>
      <c r="J240" s="27">
        <v>0.14224872299999999</v>
      </c>
      <c r="K240" s="26">
        <v>96936</v>
      </c>
      <c r="L240" s="26" t="s">
        <v>6</v>
      </c>
      <c r="M240" s="26">
        <v>41272</v>
      </c>
      <c r="N240" s="27">
        <v>0.55331200000000003</v>
      </c>
      <c r="O240" s="26">
        <v>12</v>
      </c>
      <c r="P240" s="26">
        <v>2</v>
      </c>
      <c r="Q240" s="27">
        <v>0.411063277</v>
      </c>
      <c r="R240" s="28">
        <v>0.18181818181817999</v>
      </c>
      <c r="S240" s="26">
        <v>48468</v>
      </c>
      <c r="T240" s="29">
        <v>19923.414909636002</v>
      </c>
      <c r="U240" s="30">
        <f t="shared" si="11"/>
        <v>1</v>
      </c>
      <c r="V240" s="18" t="str">
        <f t="shared" si="9"/>
        <v>NO</v>
      </c>
      <c r="W240" s="18"/>
      <c r="X240" s="18"/>
      <c r="Y240" s="30">
        <f t="shared" si="10"/>
        <v>2</v>
      </c>
    </row>
    <row r="241" spans="1:25" ht="31" x14ac:dyDescent="0.3">
      <c r="A241" s="26" t="s">
        <v>304</v>
      </c>
      <c r="B241" s="26" t="s">
        <v>305</v>
      </c>
      <c r="C241" s="26" t="s">
        <v>235</v>
      </c>
      <c r="D241" s="26">
        <v>1</v>
      </c>
      <c r="E241" s="26" t="s">
        <v>304</v>
      </c>
      <c r="F241" s="26" t="s">
        <v>306</v>
      </c>
      <c r="G241" s="26" t="s">
        <v>307</v>
      </c>
      <c r="H241" s="26">
        <v>57255</v>
      </c>
      <c r="I241" s="26" t="s">
        <v>308</v>
      </c>
      <c r="J241" s="27">
        <v>7.2092160399999994E-2</v>
      </c>
      <c r="K241" s="26">
        <v>1264400</v>
      </c>
      <c r="L241" s="26" t="s">
        <v>6</v>
      </c>
      <c r="M241" s="26">
        <v>2244800</v>
      </c>
      <c r="N241" s="27">
        <v>0.1096125</v>
      </c>
      <c r="O241" s="26">
        <v>8</v>
      </c>
      <c r="P241" s="26">
        <v>2</v>
      </c>
      <c r="Q241" s="27">
        <v>3.7520339600000001E-2</v>
      </c>
      <c r="R241" s="28">
        <v>0.28571428571427998</v>
      </c>
      <c r="S241" s="26">
        <v>632200</v>
      </c>
      <c r="T241" s="29">
        <v>23720.358695120001</v>
      </c>
      <c r="U241" s="30">
        <f t="shared" si="11"/>
        <v>-1</v>
      </c>
      <c r="V241" s="18" t="str">
        <f t="shared" si="9"/>
        <v>NO</v>
      </c>
      <c r="W241" s="18"/>
      <c r="X241" s="18"/>
      <c r="Y241" s="30">
        <f t="shared" si="10"/>
        <v>2</v>
      </c>
    </row>
    <row r="242" spans="1:25" ht="31" x14ac:dyDescent="0.3">
      <c r="A242" s="26" t="s">
        <v>309</v>
      </c>
      <c r="B242" s="26" t="s">
        <v>147</v>
      </c>
      <c r="C242" s="26" t="s">
        <v>310</v>
      </c>
      <c r="D242" s="26">
        <v>1</v>
      </c>
      <c r="E242" s="26" t="s">
        <v>309</v>
      </c>
      <c r="F242" s="26" t="s">
        <v>311</v>
      </c>
      <c r="G242" s="26" t="s">
        <v>125</v>
      </c>
      <c r="H242" s="26">
        <v>33610</v>
      </c>
      <c r="I242" s="26" t="s">
        <v>150</v>
      </c>
      <c r="J242" s="27">
        <v>5.0157737145999999</v>
      </c>
      <c r="K242" s="26">
        <v>2781</v>
      </c>
      <c r="L242" s="26" t="s">
        <v>6</v>
      </c>
      <c r="M242" s="26">
        <v>18669</v>
      </c>
      <c r="N242" s="27">
        <v>8.4773333333333305</v>
      </c>
      <c r="O242" s="26">
        <v>10</v>
      </c>
      <c r="P242" s="26">
        <v>2</v>
      </c>
      <c r="Q242" s="27">
        <v>3.4615596187333302</v>
      </c>
      <c r="R242" s="28">
        <v>0.22222222222221999</v>
      </c>
      <c r="S242" s="26">
        <v>1390</v>
      </c>
      <c r="T242" s="29">
        <v>4811.56787003933</v>
      </c>
      <c r="U242" s="30">
        <f t="shared" si="11"/>
        <v>-1</v>
      </c>
      <c r="V242" s="18" t="str">
        <f t="shared" si="9"/>
        <v>NO</v>
      </c>
      <c r="W242" s="18"/>
      <c r="X242" s="18"/>
      <c r="Y242" s="30">
        <f t="shared" si="10"/>
        <v>1</v>
      </c>
    </row>
    <row r="243" spans="1:25" ht="31" x14ac:dyDescent="0.3">
      <c r="A243" s="26" t="s">
        <v>888</v>
      </c>
      <c r="B243" s="26" t="s">
        <v>7</v>
      </c>
      <c r="C243" s="26" t="s">
        <v>74</v>
      </c>
      <c r="D243" s="26">
        <v>60</v>
      </c>
      <c r="E243" s="26" t="s">
        <v>888</v>
      </c>
      <c r="F243" s="26" t="s">
        <v>889</v>
      </c>
      <c r="G243" s="26" t="s">
        <v>125</v>
      </c>
      <c r="H243" s="26">
        <v>28861</v>
      </c>
      <c r="I243" s="26" t="s">
        <v>12</v>
      </c>
      <c r="J243" s="27">
        <v>0.25206691549999999</v>
      </c>
      <c r="K243" s="26">
        <v>919980</v>
      </c>
      <c r="L243" s="26" t="s">
        <v>813</v>
      </c>
      <c r="M243" s="26">
        <v>188460</v>
      </c>
      <c r="N243" s="27">
        <v>0.419236053707845</v>
      </c>
      <c r="O243" s="26">
        <v>16</v>
      </c>
      <c r="P243" s="26">
        <v>3</v>
      </c>
      <c r="Q243" s="27">
        <v>0.16716913820784501</v>
      </c>
      <c r="R243" s="28">
        <v>0.2</v>
      </c>
      <c r="S243" s="26">
        <v>459990</v>
      </c>
      <c r="T243" s="29">
        <v>76896.131884226605</v>
      </c>
      <c r="U243" s="30">
        <f t="shared" si="11"/>
        <v>-1</v>
      </c>
      <c r="V243" s="18" t="str">
        <f t="shared" si="9"/>
        <v>NO</v>
      </c>
      <c r="W243" s="18"/>
      <c r="X243" s="18"/>
      <c r="Y243" s="30">
        <f t="shared" si="10"/>
        <v>1</v>
      </c>
    </row>
    <row r="244" spans="1:25" ht="31" x14ac:dyDescent="0.3">
      <c r="A244" s="26" t="s">
        <v>888</v>
      </c>
      <c r="B244" s="26" t="s">
        <v>7</v>
      </c>
      <c r="C244" s="26" t="s">
        <v>74</v>
      </c>
      <c r="D244" s="26">
        <v>60</v>
      </c>
      <c r="E244" s="26" t="s">
        <v>888</v>
      </c>
      <c r="F244" s="26" t="s">
        <v>889</v>
      </c>
      <c r="G244" s="26" t="s">
        <v>125</v>
      </c>
      <c r="H244" s="26">
        <v>28861</v>
      </c>
      <c r="I244" s="26" t="s">
        <v>12</v>
      </c>
      <c r="J244" s="27">
        <v>0.25206691549999999</v>
      </c>
      <c r="K244" s="26">
        <v>919980</v>
      </c>
      <c r="L244" s="26" t="s">
        <v>794</v>
      </c>
      <c r="M244" s="26">
        <v>621240</v>
      </c>
      <c r="N244" s="27">
        <v>0.34009102324259999</v>
      </c>
      <c r="O244" s="26">
        <v>11</v>
      </c>
      <c r="P244" s="26">
        <v>3</v>
      </c>
      <c r="Q244" s="27">
        <v>8.80241077426E-2</v>
      </c>
      <c r="R244" s="28">
        <v>0.3</v>
      </c>
      <c r="S244" s="26">
        <v>459990</v>
      </c>
      <c r="T244" s="29">
        <v>40490.209320518501</v>
      </c>
      <c r="U244" s="30">
        <f t="shared" si="11"/>
        <v>-1</v>
      </c>
      <c r="V244" s="18" t="str">
        <f t="shared" si="9"/>
        <v>NO</v>
      </c>
      <c r="W244" s="18"/>
      <c r="X244" s="18"/>
      <c r="Y244" s="30">
        <f t="shared" si="10"/>
        <v>1</v>
      </c>
    </row>
    <row r="245" spans="1:25" ht="31" x14ac:dyDescent="0.3">
      <c r="A245" s="26" t="s">
        <v>312</v>
      </c>
      <c r="B245" s="26" t="s">
        <v>29</v>
      </c>
      <c r="C245" s="26" t="s">
        <v>112</v>
      </c>
      <c r="D245" s="26">
        <v>28</v>
      </c>
      <c r="E245" s="26" t="s">
        <v>312</v>
      </c>
      <c r="F245" s="26" t="s">
        <v>113</v>
      </c>
      <c r="G245" s="26" t="s">
        <v>67</v>
      </c>
      <c r="H245" s="26">
        <v>39845</v>
      </c>
      <c r="I245" s="26" t="s">
        <v>32</v>
      </c>
      <c r="J245" s="27">
        <v>0.53996056699999995</v>
      </c>
      <c r="K245" s="26">
        <v>13048</v>
      </c>
      <c r="L245" s="26" t="s">
        <v>6</v>
      </c>
      <c r="M245" s="26">
        <v>426832</v>
      </c>
      <c r="N245" s="27">
        <v>2.2293400000000001</v>
      </c>
      <c r="O245" s="26">
        <v>24</v>
      </c>
      <c r="P245" s="26">
        <v>6</v>
      </c>
      <c r="Q245" s="27">
        <v>1.689379433</v>
      </c>
      <c r="R245" s="28">
        <v>0.26086956521739002</v>
      </c>
      <c r="S245" s="26">
        <v>6524</v>
      </c>
      <c r="T245" s="29">
        <v>11021.511420892</v>
      </c>
      <c r="U245" s="30">
        <f t="shared" si="11"/>
        <v>1</v>
      </c>
      <c r="V245" s="18" t="str">
        <f t="shared" si="9"/>
        <v>NO</v>
      </c>
      <c r="W245" s="18"/>
      <c r="X245" s="18"/>
      <c r="Y245" s="30">
        <f t="shared" si="10"/>
        <v>2</v>
      </c>
    </row>
    <row r="246" spans="1:25" ht="31" x14ac:dyDescent="0.3">
      <c r="A246" s="26" t="s">
        <v>312</v>
      </c>
      <c r="B246" s="26" t="s">
        <v>29</v>
      </c>
      <c r="C246" s="26" t="s">
        <v>112</v>
      </c>
      <c r="D246" s="26">
        <v>28</v>
      </c>
      <c r="E246" s="26" t="s">
        <v>312</v>
      </c>
      <c r="F246" s="26" t="s">
        <v>113</v>
      </c>
      <c r="G246" s="26" t="s">
        <v>67</v>
      </c>
      <c r="H246" s="26">
        <v>39845</v>
      </c>
      <c r="I246" s="26" t="s">
        <v>32</v>
      </c>
      <c r="J246" s="27">
        <v>0.53996056699999995</v>
      </c>
      <c r="K246" s="26">
        <v>13048</v>
      </c>
      <c r="L246" s="26" t="s">
        <v>794</v>
      </c>
      <c r="M246" s="26">
        <v>79492</v>
      </c>
      <c r="N246" s="27">
        <v>1.83306747983385</v>
      </c>
      <c r="O246" s="26">
        <v>22</v>
      </c>
      <c r="P246" s="26">
        <v>6</v>
      </c>
      <c r="Q246" s="27">
        <v>1.2931069128338499</v>
      </c>
      <c r="R246" s="28">
        <v>0.28571428571427998</v>
      </c>
      <c r="S246" s="26">
        <v>6524</v>
      </c>
      <c r="T246" s="29">
        <v>8436.2294993280793</v>
      </c>
      <c r="U246" s="30">
        <f t="shared" si="11"/>
        <v>1</v>
      </c>
      <c r="V246" s="18" t="str">
        <f t="shared" si="9"/>
        <v>NO</v>
      </c>
      <c r="W246" s="18"/>
      <c r="X246" s="18"/>
      <c r="Y246" s="30">
        <f t="shared" si="10"/>
        <v>2</v>
      </c>
    </row>
    <row r="247" spans="1:25" ht="31" x14ac:dyDescent="0.3">
      <c r="A247" s="26" t="s">
        <v>312</v>
      </c>
      <c r="B247" s="26" t="s">
        <v>29</v>
      </c>
      <c r="C247" s="26" t="s">
        <v>112</v>
      </c>
      <c r="D247" s="26">
        <v>28</v>
      </c>
      <c r="E247" s="26" t="s">
        <v>312</v>
      </c>
      <c r="F247" s="26" t="s">
        <v>113</v>
      </c>
      <c r="G247" s="26" t="s">
        <v>67</v>
      </c>
      <c r="H247" s="26">
        <v>39845</v>
      </c>
      <c r="I247" s="26" t="s">
        <v>32</v>
      </c>
      <c r="J247" s="27">
        <v>0.53996056699999995</v>
      </c>
      <c r="K247" s="26">
        <v>13048</v>
      </c>
      <c r="L247" s="26" t="s">
        <v>813</v>
      </c>
      <c r="M247" s="26">
        <v>9044</v>
      </c>
      <c r="N247" s="27">
        <v>1.6419694563651499</v>
      </c>
      <c r="O247" s="26">
        <v>21</v>
      </c>
      <c r="P247" s="26">
        <v>6</v>
      </c>
      <c r="Q247" s="27">
        <v>1.1020088893651501</v>
      </c>
      <c r="R247" s="28">
        <v>0.3</v>
      </c>
      <c r="S247" s="26">
        <v>6524</v>
      </c>
      <c r="T247" s="29">
        <v>7189.5059942182397</v>
      </c>
      <c r="U247" s="30">
        <f t="shared" si="11"/>
        <v>1</v>
      </c>
      <c r="V247" s="18" t="str">
        <f t="shared" si="9"/>
        <v>NO</v>
      </c>
      <c r="W247" s="18"/>
      <c r="X247" s="18"/>
      <c r="Y247" s="30">
        <f t="shared" si="10"/>
        <v>2</v>
      </c>
    </row>
    <row r="248" spans="1:25" ht="31" x14ac:dyDescent="0.3">
      <c r="A248" s="26" t="s">
        <v>314</v>
      </c>
      <c r="B248" s="26" t="s">
        <v>29</v>
      </c>
      <c r="C248" s="26" t="s">
        <v>38</v>
      </c>
      <c r="D248" s="26">
        <v>60</v>
      </c>
      <c r="E248" s="26" t="s">
        <v>314</v>
      </c>
      <c r="F248" s="26" t="s">
        <v>315</v>
      </c>
      <c r="G248" s="26" t="s">
        <v>114</v>
      </c>
      <c r="H248" s="26">
        <v>44990</v>
      </c>
      <c r="I248" s="26" t="s">
        <v>32</v>
      </c>
      <c r="J248" s="27">
        <v>0.71972876019999998</v>
      </c>
      <c r="K248" s="26">
        <v>11724600</v>
      </c>
      <c r="L248" s="26" t="s">
        <v>795</v>
      </c>
      <c r="M248" s="26">
        <v>5379220</v>
      </c>
      <c r="N248" s="27">
        <v>1.0722700000000001</v>
      </c>
      <c r="O248" s="26">
        <v>24</v>
      </c>
      <c r="P248" s="26">
        <v>4</v>
      </c>
      <c r="Q248" s="27">
        <v>0.35254123980000002</v>
      </c>
      <c r="R248" s="28">
        <v>0.17391304347826</v>
      </c>
      <c r="S248" s="26">
        <v>5862300</v>
      </c>
      <c r="T248" s="29">
        <v>2066702.5100795401</v>
      </c>
      <c r="U248" s="30">
        <f t="shared" si="11"/>
        <v>-1</v>
      </c>
      <c r="V248" s="18" t="str">
        <f t="shared" si="9"/>
        <v>NO</v>
      </c>
      <c r="W248" s="18"/>
      <c r="X248" s="18"/>
      <c r="Y248" s="30">
        <f t="shared" si="10"/>
        <v>2</v>
      </c>
    </row>
    <row r="249" spans="1:25" ht="31" x14ac:dyDescent="0.3">
      <c r="A249" s="26" t="s">
        <v>314</v>
      </c>
      <c r="B249" s="26" t="s">
        <v>29</v>
      </c>
      <c r="C249" s="26" t="s">
        <v>38</v>
      </c>
      <c r="D249" s="26">
        <v>60</v>
      </c>
      <c r="E249" s="26" t="s">
        <v>314</v>
      </c>
      <c r="F249" s="26" t="s">
        <v>315</v>
      </c>
      <c r="G249" s="26" t="s">
        <v>114</v>
      </c>
      <c r="H249" s="26">
        <v>44990</v>
      </c>
      <c r="I249" s="26" t="s">
        <v>32</v>
      </c>
      <c r="J249" s="27">
        <v>0.71972876019999998</v>
      </c>
      <c r="K249" s="26">
        <v>11724600</v>
      </c>
      <c r="L249" s="26" t="s">
        <v>794</v>
      </c>
      <c r="M249" s="26">
        <v>17416416</v>
      </c>
      <c r="N249" s="27">
        <v>1.0253964137480001</v>
      </c>
      <c r="O249" s="26">
        <v>22</v>
      </c>
      <c r="P249" s="26">
        <v>4</v>
      </c>
      <c r="Q249" s="27">
        <v>0.30566765354800901</v>
      </c>
      <c r="R249" s="28">
        <v>0.19047619047618999</v>
      </c>
      <c r="S249" s="26">
        <v>5862300</v>
      </c>
      <c r="T249" s="29">
        <v>1791915.48539449</v>
      </c>
      <c r="U249" s="30">
        <f t="shared" si="11"/>
        <v>-1</v>
      </c>
      <c r="V249" s="18" t="str">
        <f t="shared" si="9"/>
        <v>NO</v>
      </c>
      <c r="W249" s="18"/>
      <c r="X249" s="18"/>
      <c r="Y249" s="30">
        <f t="shared" si="10"/>
        <v>2</v>
      </c>
    </row>
    <row r="250" spans="1:25" ht="31" x14ac:dyDescent="0.3">
      <c r="A250" s="26" t="s">
        <v>314</v>
      </c>
      <c r="B250" s="26" t="s">
        <v>29</v>
      </c>
      <c r="C250" s="26" t="s">
        <v>38</v>
      </c>
      <c r="D250" s="26">
        <v>60</v>
      </c>
      <c r="E250" s="26" t="s">
        <v>314</v>
      </c>
      <c r="F250" s="26" t="s">
        <v>315</v>
      </c>
      <c r="G250" s="26" t="s">
        <v>114</v>
      </c>
      <c r="H250" s="26">
        <v>44990</v>
      </c>
      <c r="I250" s="26" t="s">
        <v>32</v>
      </c>
      <c r="J250" s="27">
        <v>0.71972876019999998</v>
      </c>
      <c r="K250" s="26">
        <v>11724600</v>
      </c>
      <c r="L250" s="26" t="s">
        <v>6</v>
      </c>
      <c r="M250" s="26">
        <v>2674400</v>
      </c>
      <c r="N250" s="27">
        <v>0.98250000000000004</v>
      </c>
      <c r="O250" s="26">
        <v>21</v>
      </c>
      <c r="P250" s="26">
        <v>4</v>
      </c>
      <c r="Q250" s="27">
        <v>0.2627712398</v>
      </c>
      <c r="R250" s="28">
        <v>0.2</v>
      </c>
      <c r="S250" s="26">
        <v>5862300</v>
      </c>
      <c r="T250" s="29">
        <v>1540443.83907954</v>
      </c>
      <c r="U250" s="30">
        <f t="shared" si="11"/>
        <v>-1</v>
      </c>
      <c r="V250" s="18" t="str">
        <f t="shared" si="9"/>
        <v>NO</v>
      </c>
      <c r="W250" s="18"/>
      <c r="X250" s="18"/>
      <c r="Y250" s="30">
        <f t="shared" si="10"/>
        <v>2</v>
      </c>
    </row>
    <row r="251" spans="1:25" ht="31" x14ac:dyDescent="0.3">
      <c r="A251" s="26" t="s">
        <v>314</v>
      </c>
      <c r="B251" s="26" t="s">
        <v>29</v>
      </c>
      <c r="C251" s="26" t="s">
        <v>38</v>
      </c>
      <c r="D251" s="26">
        <v>60</v>
      </c>
      <c r="E251" s="26" t="s">
        <v>314</v>
      </c>
      <c r="F251" s="26" t="s">
        <v>315</v>
      </c>
      <c r="G251" s="26" t="s">
        <v>114</v>
      </c>
      <c r="H251" s="26">
        <v>44990</v>
      </c>
      <c r="I251" s="26" t="s">
        <v>32</v>
      </c>
      <c r="J251" s="27">
        <v>0.71972876019999998</v>
      </c>
      <c r="K251" s="26">
        <v>11724600</v>
      </c>
      <c r="L251" s="26" t="s">
        <v>796</v>
      </c>
      <c r="M251" s="26">
        <v>1146000</v>
      </c>
      <c r="N251" s="27">
        <v>0.92081460000000004</v>
      </c>
      <c r="O251" s="26">
        <v>15</v>
      </c>
      <c r="P251" s="26">
        <v>4</v>
      </c>
      <c r="Q251" s="27">
        <v>0.2010858398</v>
      </c>
      <c r="R251" s="28">
        <v>0.28571428571427998</v>
      </c>
      <c r="S251" s="26">
        <v>5862300</v>
      </c>
      <c r="T251" s="29">
        <v>1178825.51865954</v>
      </c>
      <c r="U251" s="30">
        <f t="shared" si="11"/>
        <v>-1</v>
      </c>
      <c r="V251" s="18" t="str">
        <f t="shared" si="9"/>
        <v>NO</v>
      </c>
      <c r="W251" s="18"/>
      <c r="X251" s="18"/>
      <c r="Y251" s="30">
        <f t="shared" si="10"/>
        <v>2</v>
      </c>
    </row>
    <row r="252" spans="1:25" ht="31" x14ac:dyDescent="0.3">
      <c r="A252" s="26" t="s">
        <v>317</v>
      </c>
      <c r="B252" s="26" t="s">
        <v>288</v>
      </c>
      <c r="C252" s="32">
        <v>1E-3</v>
      </c>
      <c r="D252" s="26">
        <v>1</v>
      </c>
      <c r="E252" s="26" t="s">
        <v>318</v>
      </c>
      <c r="F252" s="26" t="s">
        <v>319</v>
      </c>
      <c r="G252" s="26" t="s">
        <v>40</v>
      </c>
      <c r="H252" s="26">
        <v>40491</v>
      </c>
      <c r="I252" s="26" t="s">
        <v>291</v>
      </c>
      <c r="J252" s="27">
        <v>6.3911489700000004E-2</v>
      </c>
      <c r="K252" s="26">
        <v>1075380</v>
      </c>
      <c r="L252" s="26" t="s">
        <v>819</v>
      </c>
      <c r="M252" s="26">
        <v>1702650</v>
      </c>
      <c r="N252" s="27">
        <v>0.221333</v>
      </c>
      <c r="O252" s="26">
        <v>24</v>
      </c>
      <c r="P252" s="26">
        <v>3</v>
      </c>
      <c r="Q252" s="27">
        <v>0.15742151030000001</v>
      </c>
      <c r="R252" s="28">
        <v>0.13043478260868999</v>
      </c>
      <c r="S252" s="26">
        <v>537690</v>
      </c>
      <c r="T252" s="29">
        <v>84643.971873207003</v>
      </c>
      <c r="U252" s="30">
        <f t="shared" si="11"/>
        <v>1</v>
      </c>
      <c r="V252" s="18" t="str">
        <f t="shared" si="9"/>
        <v>NO</v>
      </c>
      <c r="W252" s="18"/>
      <c r="X252" s="18"/>
      <c r="Y252" s="30">
        <f t="shared" si="10"/>
        <v>2</v>
      </c>
    </row>
    <row r="253" spans="1:25" ht="31" x14ac:dyDescent="0.3">
      <c r="A253" s="26" t="s">
        <v>317</v>
      </c>
      <c r="B253" s="26" t="s">
        <v>288</v>
      </c>
      <c r="C253" s="32">
        <v>1E-3</v>
      </c>
      <c r="D253" s="26">
        <v>1</v>
      </c>
      <c r="E253" s="26" t="s">
        <v>318</v>
      </c>
      <c r="F253" s="26" t="s">
        <v>319</v>
      </c>
      <c r="G253" s="26" t="s">
        <v>40</v>
      </c>
      <c r="H253" s="26">
        <v>40491</v>
      </c>
      <c r="I253" s="26" t="s">
        <v>291</v>
      </c>
      <c r="J253" s="27">
        <v>6.3911489700000004E-2</v>
      </c>
      <c r="K253" s="26">
        <v>1075380</v>
      </c>
      <c r="L253" s="26" t="s">
        <v>800</v>
      </c>
      <c r="M253" s="26">
        <v>4560</v>
      </c>
      <c r="N253" s="27">
        <v>0.18745600000000001</v>
      </c>
      <c r="O253" s="26">
        <v>22</v>
      </c>
      <c r="P253" s="26">
        <v>3</v>
      </c>
      <c r="Q253" s="27">
        <v>0.12354451029999999</v>
      </c>
      <c r="R253" s="28">
        <v>0.14285714285713999</v>
      </c>
      <c r="S253" s="26">
        <v>537690</v>
      </c>
      <c r="T253" s="29">
        <v>66428.647743206995</v>
      </c>
      <c r="U253" s="30">
        <f t="shared" si="11"/>
        <v>1</v>
      </c>
      <c r="V253" s="18" t="str">
        <f t="shared" si="9"/>
        <v>NO</v>
      </c>
      <c r="W253" s="18"/>
      <c r="X253" s="18"/>
      <c r="Y253" s="30">
        <f t="shared" si="10"/>
        <v>2</v>
      </c>
    </row>
    <row r="254" spans="1:25" ht="31" x14ac:dyDescent="0.3">
      <c r="A254" s="26" t="s">
        <v>317</v>
      </c>
      <c r="B254" s="26" t="s">
        <v>288</v>
      </c>
      <c r="C254" s="32">
        <v>1E-3</v>
      </c>
      <c r="D254" s="26">
        <v>1</v>
      </c>
      <c r="E254" s="26" t="s">
        <v>318</v>
      </c>
      <c r="F254" s="26" t="s">
        <v>319</v>
      </c>
      <c r="G254" s="26" t="s">
        <v>40</v>
      </c>
      <c r="H254" s="26">
        <v>40491</v>
      </c>
      <c r="I254" s="26" t="s">
        <v>291</v>
      </c>
      <c r="J254" s="27">
        <v>6.3911489700000004E-2</v>
      </c>
      <c r="K254" s="26">
        <v>1075380</v>
      </c>
      <c r="L254" s="26" t="s">
        <v>6</v>
      </c>
      <c r="M254" s="26">
        <v>78870</v>
      </c>
      <c r="N254" s="27">
        <v>0.17977499999999999</v>
      </c>
      <c r="O254" s="26">
        <v>21</v>
      </c>
      <c r="P254" s="26">
        <v>3</v>
      </c>
      <c r="Q254" s="27">
        <v>0.1158635103</v>
      </c>
      <c r="R254" s="28">
        <v>0.15</v>
      </c>
      <c r="S254" s="26">
        <v>537690</v>
      </c>
      <c r="T254" s="29">
        <v>62298.650853207</v>
      </c>
      <c r="U254" s="30">
        <f t="shared" si="11"/>
        <v>1</v>
      </c>
      <c r="V254" s="18" t="str">
        <f t="shared" si="9"/>
        <v>NO</v>
      </c>
      <c r="W254" s="18"/>
      <c r="X254" s="18"/>
      <c r="Y254" s="30">
        <f t="shared" si="10"/>
        <v>2</v>
      </c>
    </row>
    <row r="255" spans="1:25" ht="31" x14ac:dyDescent="0.3">
      <c r="A255" s="26" t="s">
        <v>317</v>
      </c>
      <c r="B255" s="26" t="s">
        <v>288</v>
      </c>
      <c r="C255" s="32">
        <v>1E-3</v>
      </c>
      <c r="D255" s="26">
        <v>1</v>
      </c>
      <c r="E255" s="26" t="s">
        <v>318</v>
      </c>
      <c r="F255" s="26" t="s">
        <v>319</v>
      </c>
      <c r="G255" s="26" t="s">
        <v>40</v>
      </c>
      <c r="H255" s="26">
        <v>40491</v>
      </c>
      <c r="I255" s="26" t="s">
        <v>291</v>
      </c>
      <c r="J255" s="27">
        <v>6.3911489700000004E-2</v>
      </c>
      <c r="K255" s="26">
        <v>1075380</v>
      </c>
      <c r="L255" s="26" t="s">
        <v>801</v>
      </c>
      <c r="M255" s="26">
        <v>67050</v>
      </c>
      <c r="N255" s="27">
        <v>0.17399999999999999</v>
      </c>
      <c r="O255" s="26">
        <v>19</v>
      </c>
      <c r="P255" s="26">
        <v>3</v>
      </c>
      <c r="Q255" s="27">
        <v>0.1100885103</v>
      </c>
      <c r="R255" s="28">
        <v>0.16666666666666</v>
      </c>
      <c r="S255" s="26">
        <v>537690</v>
      </c>
      <c r="T255" s="29">
        <v>59193.491103207001</v>
      </c>
      <c r="U255" s="30">
        <f t="shared" si="11"/>
        <v>1</v>
      </c>
      <c r="V255" s="18" t="str">
        <f t="shared" si="9"/>
        <v>NO</v>
      </c>
      <c r="W255" s="18"/>
      <c r="X255" s="18"/>
      <c r="Y255" s="30">
        <f t="shared" si="10"/>
        <v>2</v>
      </c>
    </row>
    <row r="256" spans="1:25" ht="31" x14ac:dyDescent="0.3">
      <c r="A256" s="26" t="s">
        <v>317</v>
      </c>
      <c r="B256" s="26" t="s">
        <v>288</v>
      </c>
      <c r="C256" s="32">
        <v>1E-3</v>
      </c>
      <c r="D256" s="26">
        <v>1</v>
      </c>
      <c r="E256" s="26" t="s">
        <v>318</v>
      </c>
      <c r="F256" s="26" t="s">
        <v>319</v>
      </c>
      <c r="G256" s="26" t="s">
        <v>40</v>
      </c>
      <c r="H256" s="26">
        <v>40491</v>
      </c>
      <c r="I256" s="26" t="s">
        <v>291</v>
      </c>
      <c r="J256" s="27">
        <v>6.3911489700000004E-2</v>
      </c>
      <c r="K256" s="26">
        <v>1075380</v>
      </c>
      <c r="L256" s="26" t="s">
        <v>794</v>
      </c>
      <c r="M256" s="26">
        <v>1321830</v>
      </c>
      <c r="N256" s="27">
        <v>0.16786673120539</v>
      </c>
      <c r="O256" s="26">
        <v>18</v>
      </c>
      <c r="P256" s="26">
        <v>3</v>
      </c>
      <c r="Q256" s="27">
        <v>0.10395524150539</v>
      </c>
      <c r="R256" s="28">
        <v>0.17647058823528999</v>
      </c>
      <c r="S256" s="26">
        <v>537690</v>
      </c>
      <c r="T256" s="29">
        <v>55895.693805033297</v>
      </c>
      <c r="U256" s="30">
        <f t="shared" si="11"/>
        <v>1</v>
      </c>
      <c r="V256" s="18" t="str">
        <f t="shared" si="9"/>
        <v>NO</v>
      </c>
      <c r="W256" s="18"/>
      <c r="X256" s="18"/>
      <c r="Y256" s="30">
        <f t="shared" si="10"/>
        <v>2</v>
      </c>
    </row>
    <row r="257" spans="1:25" ht="31" x14ac:dyDescent="0.3">
      <c r="A257" s="26" t="s">
        <v>317</v>
      </c>
      <c r="B257" s="26" t="s">
        <v>257</v>
      </c>
      <c r="C257" s="32">
        <v>1E-3</v>
      </c>
      <c r="D257" s="26">
        <v>1</v>
      </c>
      <c r="E257" s="26" t="s">
        <v>318</v>
      </c>
      <c r="F257" s="26" t="s">
        <v>320</v>
      </c>
      <c r="G257" s="26" t="s">
        <v>40</v>
      </c>
      <c r="H257" s="26">
        <v>40546</v>
      </c>
      <c r="I257" s="26" t="s">
        <v>259</v>
      </c>
      <c r="J257" s="27">
        <v>6.3400197800000002E-2</v>
      </c>
      <c r="K257" s="26">
        <v>827670</v>
      </c>
      <c r="L257" s="26" t="s">
        <v>800</v>
      </c>
      <c r="M257" s="26">
        <v>13215</v>
      </c>
      <c r="N257" s="27">
        <v>0.187912</v>
      </c>
      <c r="O257" s="26">
        <v>23</v>
      </c>
      <c r="P257" s="26">
        <v>4</v>
      </c>
      <c r="Q257" s="27">
        <v>0.12451180219999999</v>
      </c>
      <c r="R257" s="28">
        <v>0.18181818181817999</v>
      </c>
      <c r="S257" s="26">
        <v>413835</v>
      </c>
      <c r="T257" s="29">
        <v>51527.341663437001</v>
      </c>
      <c r="U257" s="30">
        <f t="shared" si="11"/>
        <v>1</v>
      </c>
      <c r="V257" s="18" t="str">
        <f t="shared" si="9"/>
        <v>NO</v>
      </c>
      <c r="W257" s="18"/>
      <c r="X257" s="18"/>
      <c r="Y257" s="30">
        <f t="shared" si="10"/>
        <v>2</v>
      </c>
    </row>
    <row r="258" spans="1:25" ht="31" x14ac:dyDescent="0.3">
      <c r="A258" s="26" t="s">
        <v>317</v>
      </c>
      <c r="B258" s="26" t="s">
        <v>257</v>
      </c>
      <c r="C258" s="32">
        <v>1E-3</v>
      </c>
      <c r="D258" s="26">
        <v>1</v>
      </c>
      <c r="E258" s="26" t="s">
        <v>318</v>
      </c>
      <c r="F258" s="26" t="s">
        <v>320</v>
      </c>
      <c r="G258" s="26" t="s">
        <v>40</v>
      </c>
      <c r="H258" s="26">
        <v>40546</v>
      </c>
      <c r="I258" s="26" t="s">
        <v>259</v>
      </c>
      <c r="J258" s="27">
        <v>6.3400197800000002E-2</v>
      </c>
      <c r="K258" s="26">
        <v>827670</v>
      </c>
      <c r="L258" s="26" t="s">
        <v>6</v>
      </c>
      <c r="M258" s="26">
        <v>35700</v>
      </c>
      <c r="N258" s="27">
        <v>0.17977499999999999</v>
      </c>
      <c r="O258" s="26">
        <v>22</v>
      </c>
      <c r="P258" s="26">
        <v>4</v>
      </c>
      <c r="Q258" s="27">
        <v>0.1163748022</v>
      </c>
      <c r="R258" s="28">
        <v>0.19047619047618999</v>
      </c>
      <c r="S258" s="26">
        <v>413835</v>
      </c>
      <c r="T258" s="29">
        <v>48159.966268436998</v>
      </c>
      <c r="U258" s="30">
        <f t="shared" si="11"/>
        <v>1</v>
      </c>
      <c r="V258" s="18" t="str">
        <f t="shared" si="9"/>
        <v>NO</v>
      </c>
      <c r="W258" s="18"/>
      <c r="X258" s="18"/>
      <c r="Y258" s="30">
        <f t="shared" si="10"/>
        <v>2</v>
      </c>
    </row>
    <row r="259" spans="1:25" ht="31" x14ac:dyDescent="0.3">
      <c r="A259" s="26" t="s">
        <v>317</v>
      </c>
      <c r="B259" s="26" t="s">
        <v>288</v>
      </c>
      <c r="C259" s="32">
        <v>1E-3</v>
      </c>
      <c r="D259" s="26">
        <v>1</v>
      </c>
      <c r="E259" s="26" t="s">
        <v>318</v>
      </c>
      <c r="F259" s="26" t="s">
        <v>319</v>
      </c>
      <c r="G259" s="26" t="s">
        <v>40</v>
      </c>
      <c r="H259" s="26">
        <v>40491</v>
      </c>
      <c r="I259" s="26" t="s">
        <v>291</v>
      </c>
      <c r="J259" s="27">
        <v>6.3911489700000004E-2</v>
      </c>
      <c r="K259" s="26">
        <v>1075380</v>
      </c>
      <c r="L259" s="26" t="s">
        <v>802</v>
      </c>
      <c r="M259" s="26">
        <v>579975</v>
      </c>
      <c r="N259" s="27">
        <v>0.148651211519536</v>
      </c>
      <c r="O259" s="26">
        <v>17</v>
      </c>
      <c r="P259" s="26">
        <v>3</v>
      </c>
      <c r="Q259" s="27">
        <v>8.4739721819536498E-2</v>
      </c>
      <c r="R259" s="28">
        <v>0.1875</v>
      </c>
      <c r="S259" s="26">
        <v>537690</v>
      </c>
      <c r="T259" s="29">
        <v>45563.701025146598</v>
      </c>
      <c r="U259" s="30">
        <f t="shared" si="11"/>
        <v>1</v>
      </c>
      <c r="V259" s="18" t="str">
        <f t="shared" si="9"/>
        <v>NO</v>
      </c>
      <c r="W259" s="18"/>
      <c r="X259" s="18"/>
      <c r="Y259" s="30">
        <f t="shared" si="10"/>
        <v>2</v>
      </c>
    </row>
    <row r="260" spans="1:25" ht="31" x14ac:dyDescent="0.3">
      <c r="A260" s="26" t="s">
        <v>317</v>
      </c>
      <c r="B260" s="26" t="s">
        <v>257</v>
      </c>
      <c r="C260" s="32">
        <v>1E-3</v>
      </c>
      <c r="D260" s="26">
        <v>1</v>
      </c>
      <c r="E260" s="26" t="s">
        <v>318</v>
      </c>
      <c r="F260" s="26" t="s">
        <v>320</v>
      </c>
      <c r="G260" s="26" t="s">
        <v>40</v>
      </c>
      <c r="H260" s="26">
        <v>40546</v>
      </c>
      <c r="I260" s="26" t="s">
        <v>259</v>
      </c>
      <c r="J260" s="27">
        <v>6.3400197800000002E-2</v>
      </c>
      <c r="K260" s="26">
        <v>827670</v>
      </c>
      <c r="L260" s="26" t="s">
        <v>801</v>
      </c>
      <c r="M260" s="26">
        <v>243915</v>
      </c>
      <c r="N260" s="27">
        <v>0.17150000000000001</v>
      </c>
      <c r="O260" s="26">
        <v>20</v>
      </c>
      <c r="P260" s="26">
        <v>4</v>
      </c>
      <c r="Q260" s="27">
        <v>0.1080998022</v>
      </c>
      <c r="R260" s="28">
        <v>0.21052631578947001</v>
      </c>
      <c r="S260" s="26">
        <v>413835</v>
      </c>
      <c r="T260" s="29">
        <v>44735.481643437</v>
      </c>
      <c r="U260" s="30">
        <f t="shared" si="11"/>
        <v>1</v>
      </c>
      <c r="V260" s="18" t="str">
        <f t="shared" si="9"/>
        <v>NO</v>
      </c>
      <c r="W260" s="18"/>
      <c r="X260" s="18"/>
      <c r="Y260" s="30">
        <f t="shared" si="10"/>
        <v>2</v>
      </c>
    </row>
    <row r="261" spans="1:25" ht="31" x14ac:dyDescent="0.3">
      <c r="A261" s="26" t="s">
        <v>317</v>
      </c>
      <c r="B261" s="26" t="s">
        <v>257</v>
      </c>
      <c r="C261" s="32">
        <v>1E-3</v>
      </c>
      <c r="D261" s="26">
        <v>1</v>
      </c>
      <c r="E261" s="26" t="s">
        <v>318</v>
      </c>
      <c r="F261" s="26" t="s">
        <v>320</v>
      </c>
      <c r="G261" s="26" t="s">
        <v>40</v>
      </c>
      <c r="H261" s="26">
        <v>40546</v>
      </c>
      <c r="I261" s="26" t="s">
        <v>259</v>
      </c>
      <c r="J261" s="27">
        <v>6.3400197800000002E-2</v>
      </c>
      <c r="K261" s="26">
        <v>827670</v>
      </c>
      <c r="L261" s="26" t="s">
        <v>794</v>
      </c>
      <c r="M261" s="26">
        <v>2642910</v>
      </c>
      <c r="N261" s="27">
        <v>0.14849098985343001</v>
      </c>
      <c r="O261" s="26">
        <v>19</v>
      </c>
      <c r="P261" s="26">
        <v>4</v>
      </c>
      <c r="Q261" s="27">
        <v>8.5090792053429995E-2</v>
      </c>
      <c r="R261" s="28">
        <v>0.22222222222221999</v>
      </c>
      <c r="S261" s="26">
        <v>413835</v>
      </c>
      <c r="T261" s="29">
        <v>35213.547929431203</v>
      </c>
      <c r="U261" s="30">
        <f t="shared" si="11"/>
        <v>1</v>
      </c>
      <c r="V261" s="18" t="str">
        <f t="shared" si="9"/>
        <v>NO</v>
      </c>
      <c r="W261" s="18"/>
      <c r="X261" s="18"/>
      <c r="Y261" s="30">
        <f t="shared" si="10"/>
        <v>2</v>
      </c>
    </row>
    <row r="262" spans="1:25" ht="31" x14ac:dyDescent="0.3">
      <c r="A262" s="26" t="s">
        <v>317</v>
      </c>
      <c r="B262" s="26" t="s">
        <v>257</v>
      </c>
      <c r="C262" s="32">
        <v>1E-3</v>
      </c>
      <c r="D262" s="26">
        <v>1</v>
      </c>
      <c r="E262" s="26" t="s">
        <v>318</v>
      </c>
      <c r="F262" s="26" t="s">
        <v>320</v>
      </c>
      <c r="G262" s="26" t="s">
        <v>40</v>
      </c>
      <c r="H262" s="26">
        <v>40546</v>
      </c>
      <c r="I262" s="26" t="s">
        <v>259</v>
      </c>
      <c r="J262" s="27">
        <v>6.3400197800000002E-2</v>
      </c>
      <c r="K262" s="26">
        <v>827670</v>
      </c>
      <c r="L262" s="26" t="s">
        <v>802</v>
      </c>
      <c r="M262" s="26">
        <v>1337280</v>
      </c>
      <c r="N262" s="27">
        <v>0.14846701803762299</v>
      </c>
      <c r="O262" s="26">
        <v>18</v>
      </c>
      <c r="P262" s="26">
        <v>4</v>
      </c>
      <c r="Q262" s="27">
        <v>8.5066820237623103E-2</v>
      </c>
      <c r="R262" s="28">
        <v>0.23529411764704999</v>
      </c>
      <c r="S262" s="26">
        <v>413835</v>
      </c>
      <c r="T262" s="29">
        <v>35203.627553036698</v>
      </c>
      <c r="U262" s="30">
        <f t="shared" si="11"/>
        <v>1</v>
      </c>
      <c r="V262" s="18" t="str">
        <f t="shared" si="9"/>
        <v>NO</v>
      </c>
      <c r="W262" s="18"/>
      <c r="X262" s="18"/>
      <c r="Y262" s="30">
        <f t="shared" si="10"/>
        <v>2</v>
      </c>
    </row>
    <row r="263" spans="1:25" ht="31" x14ac:dyDescent="0.3">
      <c r="A263" s="26" t="s">
        <v>890</v>
      </c>
      <c r="B263" s="26" t="s">
        <v>405</v>
      </c>
      <c r="C263" s="26" t="s">
        <v>590</v>
      </c>
      <c r="D263" s="26">
        <v>28</v>
      </c>
      <c r="E263" s="26" t="s">
        <v>890</v>
      </c>
      <c r="F263" s="26" t="s">
        <v>891</v>
      </c>
      <c r="G263" s="26" t="s">
        <v>892</v>
      </c>
      <c r="H263" s="26">
        <v>62424</v>
      </c>
      <c r="I263" s="26" t="s">
        <v>409</v>
      </c>
      <c r="J263" s="27">
        <v>0.40702492400000001</v>
      </c>
      <c r="K263" s="26">
        <v>5376</v>
      </c>
      <c r="L263" s="26" t="s">
        <v>797</v>
      </c>
      <c r="M263" s="26">
        <v>50764</v>
      </c>
      <c r="N263" s="27">
        <v>0.70634454832378801</v>
      </c>
      <c r="O263" s="26">
        <v>14</v>
      </c>
      <c r="P263" s="26">
        <v>3</v>
      </c>
      <c r="Q263" s="27">
        <v>0.299319624323788</v>
      </c>
      <c r="R263" s="28">
        <v>0.23076923076923</v>
      </c>
      <c r="S263" s="26">
        <v>2688</v>
      </c>
      <c r="T263" s="29">
        <v>804.57115018234003</v>
      </c>
      <c r="U263" s="30">
        <f t="shared" si="11"/>
        <v>-1</v>
      </c>
      <c r="V263" s="18" t="str">
        <f t="shared" si="9"/>
        <v>NO</v>
      </c>
      <c r="W263" s="18"/>
      <c r="X263" s="18"/>
      <c r="Y263" s="30">
        <f t="shared" si="10"/>
        <v>2</v>
      </c>
    </row>
    <row r="264" spans="1:25" ht="31" x14ac:dyDescent="0.3">
      <c r="A264" s="26" t="s">
        <v>890</v>
      </c>
      <c r="B264" s="26" t="s">
        <v>405</v>
      </c>
      <c r="C264" s="26" t="s">
        <v>590</v>
      </c>
      <c r="D264" s="26">
        <v>28</v>
      </c>
      <c r="E264" s="26" t="s">
        <v>890</v>
      </c>
      <c r="F264" s="26" t="s">
        <v>891</v>
      </c>
      <c r="G264" s="26" t="s">
        <v>892</v>
      </c>
      <c r="H264" s="26">
        <v>62424</v>
      </c>
      <c r="I264" s="26" t="s">
        <v>409</v>
      </c>
      <c r="J264" s="27">
        <v>0.40702492400000001</v>
      </c>
      <c r="K264" s="26">
        <v>5376</v>
      </c>
      <c r="L264" s="26" t="s">
        <v>796</v>
      </c>
      <c r="M264" s="26">
        <v>146006</v>
      </c>
      <c r="N264" s="27">
        <v>0.684643</v>
      </c>
      <c r="O264" s="26">
        <v>13</v>
      </c>
      <c r="P264" s="26">
        <v>3</v>
      </c>
      <c r="Q264" s="27">
        <v>0.27761807599999999</v>
      </c>
      <c r="R264" s="28">
        <v>0.25</v>
      </c>
      <c r="S264" s="26">
        <v>2688</v>
      </c>
      <c r="T264" s="29">
        <v>746.23738828800003</v>
      </c>
      <c r="U264" s="30">
        <f t="shared" si="11"/>
        <v>-1</v>
      </c>
      <c r="V264" s="18" t="str">
        <f t="shared" si="9"/>
        <v>NO</v>
      </c>
      <c r="W264" s="18"/>
      <c r="X264" s="18"/>
      <c r="Y264" s="30">
        <f t="shared" si="10"/>
        <v>2</v>
      </c>
    </row>
    <row r="265" spans="1:25" ht="31" x14ac:dyDescent="0.3">
      <c r="A265" s="26" t="s">
        <v>890</v>
      </c>
      <c r="B265" s="26" t="s">
        <v>405</v>
      </c>
      <c r="C265" s="26" t="s">
        <v>590</v>
      </c>
      <c r="D265" s="26">
        <v>28</v>
      </c>
      <c r="E265" s="26" t="s">
        <v>890</v>
      </c>
      <c r="F265" s="26" t="s">
        <v>891</v>
      </c>
      <c r="G265" s="26" t="s">
        <v>892</v>
      </c>
      <c r="H265" s="26">
        <v>62424</v>
      </c>
      <c r="I265" s="26" t="s">
        <v>409</v>
      </c>
      <c r="J265" s="27">
        <v>0.40702492400000001</v>
      </c>
      <c r="K265" s="26">
        <v>5376</v>
      </c>
      <c r="L265" s="26" t="s">
        <v>813</v>
      </c>
      <c r="M265" s="26">
        <v>-196</v>
      </c>
      <c r="N265" s="27">
        <v>0.51625910865647195</v>
      </c>
      <c r="O265" s="26">
        <v>12</v>
      </c>
      <c r="P265" s="26">
        <v>3</v>
      </c>
      <c r="Q265" s="27">
        <v>0.109234184656472</v>
      </c>
      <c r="R265" s="28">
        <v>0.27272727272726999</v>
      </c>
      <c r="S265" s="26">
        <v>2688</v>
      </c>
      <c r="T265" s="29">
        <v>293.62148835660003</v>
      </c>
      <c r="U265" s="30">
        <f t="shared" si="11"/>
        <v>-1</v>
      </c>
      <c r="V265" s="18" t="str">
        <f t="shared" ref="V265:V328" si="12">IF(Q265&gt;$V$7,"YES","NO")</f>
        <v>NO</v>
      </c>
      <c r="W265" s="18"/>
      <c r="X265" s="18"/>
      <c r="Y265" s="30">
        <f t="shared" ref="Y265:Y328" si="13">IF(H265&lt;39761.19,1,2)</f>
        <v>2</v>
      </c>
    </row>
    <row r="266" spans="1:25" ht="31" x14ac:dyDescent="0.3">
      <c r="A266" s="26" t="s">
        <v>321</v>
      </c>
      <c r="B266" s="26" t="s">
        <v>22</v>
      </c>
      <c r="C266" s="26" t="s">
        <v>76</v>
      </c>
      <c r="D266" s="26">
        <v>4</v>
      </c>
      <c r="E266" s="26" t="s">
        <v>321</v>
      </c>
      <c r="F266" s="26" t="s">
        <v>324</v>
      </c>
      <c r="G266" s="26" t="s">
        <v>323</v>
      </c>
      <c r="H266" s="26">
        <v>51514</v>
      </c>
      <c r="I266" s="26" t="s">
        <v>25</v>
      </c>
      <c r="J266" s="27">
        <v>137.19240387049999</v>
      </c>
      <c r="K266" s="26">
        <v>33232</v>
      </c>
      <c r="L266" s="26" t="s">
        <v>6</v>
      </c>
      <c r="M266" s="26">
        <v>40420</v>
      </c>
      <c r="N266" s="27">
        <v>281.964</v>
      </c>
      <c r="O266" s="26">
        <v>21</v>
      </c>
      <c r="P266" s="26">
        <v>5</v>
      </c>
      <c r="Q266" s="27">
        <v>144.77159612950001</v>
      </c>
      <c r="R266" s="28">
        <v>0.25</v>
      </c>
      <c r="S266" s="26">
        <v>16616</v>
      </c>
      <c r="T266" s="29">
        <v>2405524.8412877698</v>
      </c>
      <c r="U266" s="30">
        <f t="shared" ref="U266:U329" si="14">IF(N266&gt;2*J266,1,IF(N266&lt;=2*J266,-1,0))</f>
        <v>1</v>
      </c>
      <c r="V266" s="18" t="str">
        <f t="shared" si="12"/>
        <v>YES</v>
      </c>
      <c r="W266" s="18"/>
      <c r="X266" s="18"/>
      <c r="Y266" s="30">
        <f t="shared" si="13"/>
        <v>2</v>
      </c>
    </row>
    <row r="267" spans="1:25" ht="31" x14ac:dyDescent="0.3">
      <c r="A267" s="26" t="s">
        <v>321</v>
      </c>
      <c r="B267" s="26" t="s">
        <v>147</v>
      </c>
      <c r="C267" s="26" t="s">
        <v>123</v>
      </c>
      <c r="D267" s="26">
        <v>4</v>
      </c>
      <c r="E267" s="26" t="s">
        <v>321</v>
      </c>
      <c r="F267" s="26" t="s">
        <v>322</v>
      </c>
      <c r="G267" s="26" t="s">
        <v>323</v>
      </c>
      <c r="H267" s="26">
        <v>39474</v>
      </c>
      <c r="I267" s="26" t="s">
        <v>150</v>
      </c>
      <c r="J267" s="27">
        <v>56.593624162600001</v>
      </c>
      <c r="K267" s="26">
        <v>1144</v>
      </c>
      <c r="L267" s="26" t="s">
        <v>6</v>
      </c>
      <c r="M267" s="26">
        <v>3884</v>
      </c>
      <c r="N267" s="27">
        <v>142.28299999999999</v>
      </c>
      <c r="O267" s="26">
        <v>19</v>
      </c>
      <c r="P267" s="26">
        <v>2</v>
      </c>
      <c r="Q267" s="27">
        <v>85.689375837399993</v>
      </c>
      <c r="R267" s="28">
        <v>0.11111111111110999</v>
      </c>
      <c r="S267" s="26">
        <v>572</v>
      </c>
      <c r="T267" s="29">
        <v>49014.322978992801</v>
      </c>
      <c r="U267" s="30">
        <f t="shared" si="14"/>
        <v>1</v>
      </c>
      <c r="V267" s="18" t="str">
        <f t="shared" si="12"/>
        <v>YES</v>
      </c>
      <c r="W267" s="18"/>
      <c r="X267" s="18"/>
      <c r="Y267" s="30">
        <f t="shared" si="13"/>
        <v>1</v>
      </c>
    </row>
    <row r="268" spans="1:25" ht="31" x14ac:dyDescent="0.3">
      <c r="A268" s="26" t="s">
        <v>325</v>
      </c>
      <c r="B268" s="26" t="s">
        <v>29</v>
      </c>
      <c r="C268" s="26" t="s">
        <v>326</v>
      </c>
      <c r="D268" s="26">
        <v>28</v>
      </c>
      <c r="E268" s="26" t="s">
        <v>325</v>
      </c>
      <c r="F268" s="26" t="s">
        <v>327</v>
      </c>
      <c r="G268" s="26" t="s">
        <v>45</v>
      </c>
      <c r="H268" s="26">
        <v>55218</v>
      </c>
      <c r="I268" s="26" t="s">
        <v>32</v>
      </c>
      <c r="J268" s="27">
        <v>1.707897537</v>
      </c>
      <c r="K268" s="26">
        <v>1118096</v>
      </c>
      <c r="L268" s="26" t="s">
        <v>6</v>
      </c>
      <c r="M268" s="26">
        <v>156492</v>
      </c>
      <c r="N268" s="27">
        <v>2.1914699999999998</v>
      </c>
      <c r="O268" s="26">
        <v>24</v>
      </c>
      <c r="P268" s="26">
        <v>2</v>
      </c>
      <c r="Q268" s="27">
        <v>0.48357246300000001</v>
      </c>
      <c r="R268" s="28">
        <v>8.6956521739130002E-2</v>
      </c>
      <c r="S268" s="26">
        <v>559048</v>
      </c>
      <c r="T268" s="29">
        <v>270340.21829522401</v>
      </c>
      <c r="U268" s="30">
        <f t="shared" si="14"/>
        <v>-1</v>
      </c>
      <c r="V268" s="18" t="str">
        <f t="shared" si="12"/>
        <v>NO</v>
      </c>
      <c r="W268" s="18"/>
      <c r="X268" s="18"/>
      <c r="Y268" s="30">
        <f t="shared" si="13"/>
        <v>2</v>
      </c>
    </row>
    <row r="269" spans="1:25" ht="31" x14ac:dyDescent="0.3">
      <c r="A269" s="26" t="s">
        <v>325</v>
      </c>
      <c r="B269" s="26" t="s">
        <v>29</v>
      </c>
      <c r="C269" s="26" t="s">
        <v>326</v>
      </c>
      <c r="D269" s="26">
        <v>28</v>
      </c>
      <c r="E269" s="26" t="s">
        <v>325</v>
      </c>
      <c r="F269" s="26" t="s">
        <v>327</v>
      </c>
      <c r="G269" s="26" t="s">
        <v>45</v>
      </c>
      <c r="H269" s="26">
        <v>55218</v>
      </c>
      <c r="I269" s="26" t="s">
        <v>32</v>
      </c>
      <c r="J269" s="27">
        <v>1.707897537</v>
      </c>
      <c r="K269" s="26">
        <v>1118096</v>
      </c>
      <c r="L269" s="26" t="s">
        <v>795</v>
      </c>
      <c r="M269" s="26">
        <v>131544</v>
      </c>
      <c r="N269" s="27">
        <v>2.1425000000000001</v>
      </c>
      <c r="O269" s="26">
        <v>21</v>
      </c>
      <c r="P269" s="26">
        <v>2</v>
      </c>
      <c r="Q269" s="27">
        <v>0.43460246299999999</v>
      </c>
      <c r="R269" s="28">
        <v>0.1</v>
      </c>
      <c r="S269" s="26">
        <v>559048</v>
      </c>
      <c r="T269" s="29">
        <v>242963.63773522401</v>
      </c>
      <c r="U269" s="30">
        <f t="shared" si="14"/>
        <v>-1</v>
      </c>
      <c r="V269" s="18" t="str">
        <f t="shared" si="12"/>
        <v>NO</v>
      </c>
      <c r="W269" s="18"/>
      <c r="X269" s="18"/>
      <c r="Y269" s="30">
        <f t="shared" si="13"/>
        <v>2</v>
      </c>
    </row>
    <row r="270" spans="1:25" ht="31" x14ac:dyDescent="0.3">
      <c r="A270" s="26" t="s">
        <v>325</v>
      </c>
      <c r="B270" s="26" t="s">
        <v>29</v>
      </c>
      <c r="C270" s="26" t="s">
        <v>326</v>
      </c>
      <c r="D270" s="26">
        <v>28</v>
      </c>
      <c r="E270" s="26" t="s">
        <v>325</v>
      </c>
      <c r="F270" s="26" t="s">
        <v>327</v>
      </c>
      <c r="G270" s="26" t="s">
        <v>45</v>
      </c>
      <c r="H270" s="26">
        <v>55218</v>
      </c>
      <c r="I270" s="26" t="s">
        <v>32</v>
      </c>
      <c r="J270" s="27">
        <v>1.707897537</v>
      </c>
      <c r="K270" s="26">
        <v>1118096</v>
      </c>
      <c r="L270" s="26" t="s">
        <v>793</v>
      </c>
      <c r="M270" s="26">
        <v>3808</v>
      </c>
      <c r="N270" s="27">
        <v>2.1060699999999999</v>
      </c>
      <c r="O270" s="26">
        <v>20</v>
      </c>
      <c r="P270" s="26">
        <v>2</v>
      </c>
      <c r="Q270" s="27">
        <v>0.39817246299999998</v>
      </c>
      <c r="R270" s="28">
        <v>0.10526315789472999</v>
      </c>
      <c r="S270" s="26">
        <v>559048</v>
      </c>
      <c r="T270" s="29">
        <v>222597.51909522401</v>
      </c>
      <c r="U270" s="30">
        <f t="shared" si="14"/>
        <v>-1</v>
      </c>
      <c r="V270" s="18" t="str">
        <f t="shared" si="12"/>
        <v>NO</v>
      </c>
      <c r="W270" s="18"/>
      <c r="X270" s="18"/>
      <c r="Y270" s="30">
        <f t="shared" si="13"/>
        <v>2</v>
      </c>
    </row>
    <row r="271" spans="1:25" ht="31" x14ac:dyDescent="0.3">
      <c r="A271" s="26" t="s">
        <v>325</v>
      </c>
      <c r="B271" s="26" t="s">
        <v>29</v>
      </c>
      <c r="C271" s="26" t="s">
        <v>328</v>
      </c>
      <c r="D271" s="26">
        <v>28</v>
      </c>
      <c r="E271" s="26" t="s">
        <v>325</v>
      </c>
      <c r="F271" s="26" t="s">
        <v>329</v>
      </c>
      <c r="G271" s="26" t="s">
        <v>45</v>
      </c>
      <c r="H271" s="26">
        <v>55441</v>
      </c>
      <c r="I271" s="26" t="s">
        <v>32</v>
      </c>
      <c r="J271" s="27">
        <v>1.7351054251</v>
      </c>
      <c r="K271" s="26">
        <v>594720</v>
      </c>
      <c r="L271" s="26" t="s">
        <v>6</v>
      </c>
      <c r="M271" s="26">
        <v>85736</v>
      </c>
      <c r="N271" s="27">
        <v>2.1914699999999998</v>
      </c>
      <c r="O271" s="26">
        <v>25</v>
      </c>
      <c r="P271" s="26">
        <v>3</v>
      </c>
      <c r="Q271" s="27">
        <v>0.45636457489999999</v>
      </c>
      <c r="R271" s="28">
        <v>0.125</v>
      </c>
      <c r="S271" s="26">
        <v>297360</v>
      </c>
      <c r="T271" s="29">
        <v>135704.56999226401</v>
      </c>
      <c r="U271" s="30">
        <f t="shared" si="14"/>
        <v>-1</v>
      </c>
      <c r="V271" s="18" t="str">
        <f t="shared" si="12"/>
        <v>NO</v>
      </c>
      <c r="W271" s="18"/>
      <c r="X271" s="18"/>
      <c r="Y271" s="30">
        <f t="shared" si="13"/>
        <v>2</v>
      </c>
    </row>
    <row r="272" spans="1:25" ht="31" x14ac:dyDescent="0.3">
      <c r="A272" s="26" t="s">
        <v>325</v>
      </c>
      <c r="B272" s="26" t="s">
        <v>29</v>
      </c>
      <c r="C272" s="26" t="s">
        <v>328</v>
      </c>
      <c r="D272" s="26">
        <v>28</v>
      </c>
      <c r="E272" s="26" t="s">
        <v>325</v>
      </c>
      <c r="F272" s="26" t="s">
        <v>329</v>
      </c>
      <c r="G272" s="26" t="s">
        <v>45</v>
      </c>
      <c r="H272" s="26">
        <v>55441</v>
      </c>
      <c r="I272" s="26" t="s">
        <v>32</v>
      </c>
      <c r="J272" s="27">
        <v>1.7351054251</v>
      </c>
      <c r="K272" s="26">
        <v>594720</v>
      </c>
      <c r="L272" s="26" t="s">
        <v>795</v>
      </c>
      <c r="M272" s="26">
        <v>92456</v>
      </c>
      <c r="N272" s="27">
        <v>2.1507100000000001</v>
      </c>
      <c r="O272" s="26">
        <v>21</v>
      </c>
      <c r="P272" s="26">
        <v>3</v>
      </c>
      <c r="Q272" s="27">
        <v>0.41560457490000002</v>
      </c>
      <c r="R272" s="28">
        <v>0.15</v>
      </c>
      <c r="S272" s="26">
        <v>297360</v>
      </c>
      <c r="T272" s="29">
        <v>123584.17639226399</v>
      </c>
      <c r="U272" s="30">
        <f t="shared" si="14"/>
        <v>-1</v>
      </c>
      <c r="V272" s="18" t="str">
        <f t="shared" si="12"/>
        <v>NO</v>
      </c>
      <c r="W272" s="18"/>
      <c r="X272" s="18"/>
      <c r="Y272" s="30">
        <f t="shared" si="13"/>
        <v>2</v>
      </c>
    </row>
    <row r="273" spans="1:25" ht="31" x14ac:dyDescent="0.3">
      <c r="A273" s="26" t="s">
        <v>325</v>
      </c>
      <c r="B273" s="26" t="s">
        <v>29</v>
      </c>
      <c r="C273" s="26" t="s">
        <v>326</v>
      </c>
      <c r="D273" s="26">
        <v>28</v>
      </c>
      <c r="E273" s="26" t="s">
        <v>325</v>
      </c>
      <c r="F273" s="26" t="s">
        <v>327</v>
      </c>
      <c r="G273" s="26" t="s">
        <v>45</v>
      </c>
      <c r="H273" s="26">
        <v>55218</v>
      </c>
      <c r="I273" s="26" t="s">
        <v>32</v>
      </c>
      <c r="J273" s="27">
        <v>1.707897537</v>
      </c>
      <c r="K273" s="26">
        <v>1118096</v>
      </c>
      <c r="L273" s="26" t="s">
        <v>796</v>
      </c>
      <c r="M273" s="26">
        <v>289632</v>
      </c>
      <c r="N273" s="27">
        <v>1.9164300000000001</v>
      </c>
      <c r="O273" s="26">
        <v>13</v>
      </c>
      <c r="P273" s="26">
        <v>2</v>
      </c>
      <c r="Q273" s="27">
        <v>0.208532463</v>
      </c>
      <c r="R273" s="28">
        <v>0.16666666666666</v>
      </c>
      <c r="S273" s="26">
        <v>559048</v>
      </c>
      <c r="T273" s="29">
        <v>116579.656375224</v>
      </c>
      <c r="U273" s="30">
        <f t="shared" si="14"/>
        <v>-1</v>
      </c>
      <c r="V273" s="18" t="str">
        <f t="shared" si="12"/>
        <v>NO</v>
      </c>
      <c r="W273" s="18"/>
      <c r="X273" s="18"/>
      <c r="Y273" s="30">
        <f t="shared" si="13"/>
        <v>2</v>
      </c>
    </row>
    <row r="274" spans="1:25" ht="31" x14ac:dyDescent="0.3">
      <c r="A274" s="26" t="s">
        <v>325</v>
      </c>
      <c r="B274" s="26" t="s">
        <v>29</v>
      </c>
      <c r="C274" s="26" t="s">
        <v>328</v>
      </c>
      <c r="D274" s="26">
        <v>28</v>
      </c>
      <c r="E274" s="26" t="s">
        <v>325</v>
      </c>
      <c r="F274" s="26" t="s">
        <v>329</v>
      </c>
      <c r="G274" s="26" t="s">
        <v>45</v>
      </c>
      <c r="H274" s="26">
        <v>55441</v>
      </c>
      <c r="I274" s="26" t="s">
        <v>32</v>
      </c>
      <c r="J274" s="27">
        <v>1.7351054251</v>
      </c>
      <c r="K274" s="26">
        <v>594720</v>
      </c>
      <c r="L274" s="26" t="s">
        <v>793</v>
      </c>
      <c r="M274" s="26">
        <v>104328</v>
      </c>
      <c r="N274" s="27">
        <v>2.10609</v>
      </c>
      <c r="O274" s="26">
        <v>20</v>
      </c>
      <c r="P274" s="26">
        <v>3</v>
      </c>
      <c r="Q274" s="27">
        <v>0.37098457489999997</v>
      </c>
      <c r="R274" s="28">
        <v>0.15789473684210001</v>
      </c>
      <c r="S274" s="26">
        <v>297360</v>
      </c>
      <c r="T274" s="29">
        <v>110315.97319226401</v>
      </c>
      <c r="U274" s="30">
        <f t="shared" si="14"/>
        <v>-1</v>
      </c>
      <c r="V274" s="18" t="str">
        <f t="shared" si="12"/>
        <v>NO</v>
      </c>
      <c r="W274" s="18"/>
      <c r="X274" s="18"/>
      <c r="Y274" s="30">
        <f t="shared" si="13"/>
        <v>2</v>
      </c>
    </row>
    <row r="275" spans="1:25" ht="31" x14ac:dyDescent="0.3">
      <c r="A275" s="26" t="s">
        <v>325</v>
      </c>
      <c r="B275" s="26" t="s">
        <v>29</v>
      </c>
      <c r="C275" s="26" t="s">
        <v>328</v>
      </c>
      <c r="D275" s="26">
        <v>28</v>
      </c>
      <c r="E275" s="26" t="s">
        <v>325</v>
      </c>
      <c r="F275" s="26" t="s">
        <v>329</v>
      </c>
      <c r="G275" s="26" t="s">
        <v>45</v>
      </c>
      <c r="H275" s="26">
        <v>55441</v>
      </c>
      <c r="I275" s="26" t="s">
        <v>32</v>
      </c>
      <c r="J275" s="27">
        <v>1.7351054251</v>
      </c>
      <c r="K275" s="26">
        <v>594720</v>
      </c>
      <c r="L275" s="26" t="s">
        <v>790</v>
      </c>
      <c r="M275" s="26">
        <v>-28</v>
      </c>
      <c r="N275" s="27">
        <v>2.06107</v>
      </c>
      <c r="O275" s="26">
        <v>18</v>
      </c>
      <c r="P275" s="26">
        <v>3</v>
      </c>
      <c r="Q275" s="27">
        <v>0.32596457490000003</v>
      </c>
      <c r="R275" s="28">
        <v>0.17647058823528999</v>
      </c>
      <c r="S275" s="26">
        <v>297360</v>
      </c>
      <c r="T275" s="29">
        <v>96928.825992263999</v>
      </c>
      <c r="U275" s="30">
        <f t="shared" si="14"/>
        <v>-1</v>
      </c>
      <c r="V275" s="18" t="str">
        <f t="shared" si="12"/>
        <v>NO</v>
      </c>
      <c r="W275" s="18"/>
      <c r="X275" s="18"/>
      <c r="Y275" s="30">
        <f t="shared" si="13"/>
        <v>2</v>
      </c>
    </row>
    <row r="276" spans="1:25" ht="31" x14ac:dyDescent="0.3">
      <c r="A276" s="26" t="s">
        <v>325</v>
      </c>
      <c r="B276" s="26" t="s">
        <v>29</v>
      </c>
      <c r="C276" s="26" t="s">
        <v>328</v>
      </c>
      <c r="D276" s="26">
        <v>28</v>
      </c>
      <c r="E276" s="26" t="s">
        <v>325</v>
      </c>
      <c r="F276" s="26" t="s">
        <v>329</v>
      </c>
      <c r="G276" s="26" t="s">
        <v>45</v>
      </c>
      <c r="H276" s="26">
        <v>55441</v>
      </c>
      <c r="I276" s="26" t="s">
        <v>32</v>
      </c>
      <c r="J276" s="27">
        <v>1.7351054251</v>
      </c>
      <c r="K276" s="26">
        <v>594720</v>
      </c>
      <c r="L276" s="26" t="s">
        <v>813</v>
      </c>
      <c r="M276" s="26">
        <v>185416</v>
      </c>
      <c r="N276" s="27">
        <v>2.0275539295508702</v>
      </c>
      <c r="O276" s="26">
        <v>16</v>
      </c>
      <c r="P276" s="26">
        <v>3</v>
      </c>
      <c r="Q276" s="27">
        <v>0.292448504450875</v>
      </c>
      <c r="R276" s="28">
        <v>0.2</v>
      </c>
      <c r="S276" s="26">
        <v>297360</v>
      </c>
      <c r="T276" s="29">
        <v>86962.487283512106</v>
      </c>
      <c r="U276" s="30">
        <f t="shared" si="14"/>
        <v>-1</v>
      </c>
      <c r="V276" s="18" t="str">
        <f t="shared" si="12"/>
        <v>NO</v>
      </c>
      <c r="W276" s="18"/>
      <c r="X276" s="18"/>
      <c r="Y276" s="30">
        <f t="shared" si="13"/>
        <v>2</v>
      </c>
    </row>
    <row r="277" spans="1:25" ht="31" x14ac:dyDescent="0.3">
      <c r="A277" s="26" t="s">
        <v>325</v>
      </c>
      <c r="B277" s="26" t="s">
        <v>29</v>
      </c>
      <c r="C277" s="26" t="s">
        <v>328</v>
      </c>
      <c r="D277" s="26">
        <v>28</v>
      </c>
      <c r="E277" s="26" t="s">
        <v>325</v>
      </c>
      <c r="F277" s="26" t="s">
        <v>329</v>
      </c>
      <c r="G277" s="26" t="s">
        <v>45</v>
      </c>
      <c r="H277" s="26">
        <v>55441</v>
      </c>
      <c r="I277" s="26" t="s">
        <v>32</v>
      </c>
      <c r="J277" s="27">
        <v>1.7351054251</v>
      </c>
      <c r="K277" s="26">
        <v>594720</v>
      </c>
      <c r="L277" s="26" t="s">
        <v>796</v>
      </c>
      <c r="M277" s="26">
        <v>224420</v>
      </c>
      <c r="N277" s="27">
        <v>1.9139299999999999</v>
      </c>
      <c r="O277" s="26">
        <v>13</v>
      </c>
      <c r="P277" s="26">
        <v>3</v>
      </c>
      <c r="Q277" s="27">
        <v>0.17882457490000001</v>
      </c>
      <c r="R277" s="28">
        <v>0.25</v>
      </c>
      <c r="S277" s="26">
        <v>297360</v>
      </c>
      <c r="T277" s="29">
        <v>53175.275592263999</v>
      </c>
      <c r="U277" s="30">
        <f t="shared" si="14"/>
        <v>-1</v>
      </c>
      <c r="V277" s="18" t="str">
        <f t="shared" si="12"/>
        <v>NO</v>
      </c>
      <c r="W277" s="18"/>
      <c r="X277" s="18"/>
      <c r="Y277" s="30">
        <f t="shared" si="13"/>
        <v>2</v>
      </c>
    </row>
    <row r="278" spans="1:25" ht="31" x14ac:dyDescent="0.3">
      <c r="A278" s="26" t="s">
        <v>325</v>
      </c>
      <c r="B278" s="26" t="s">
        <v>29</v>
      </c>
      <c r="C278" s="26" t="s">
        <v>330</v>
      </c>
      <c r="D278" s="26">
        <v>56</v>
      </c>
      <c r="E278" s="26" t="s">
        <v>325</v>
      </c>
      <c r="F278" s="26" t="s">
        <v>331</v>
      </c>
      <c r="G278" s="26" t="s">
        <v>45</v>
      </c>
      <c r="H278" s="26">
        <v>55442</v>
      </c>
      <c r="I278" s="26" t="s">
        <v>32</v>
      </c>
      <c r="J278" s="27">
        <v>1.7453317747999999</v>
      </c>
      <c r="K278" s="26">
        <v>200816</v>
      </c>
      <c r="L278" s="26" t="s">
        <v>6</v>
      </c>
      <c r="M278" s="26">
        <v>7280</v>
      </c>
      <c r="N278" s="27">
        <v>2.1914699999999998</v>
      </c>
      <c r="O278" s="26">
        <v>24</v>
      </c>
      <c r="P278" s="26">
        <v>4</v>
      </c>
      <c r="Q278" s="27">
        <v>0.44613822520000002</v>
      </c>
      <c r="R278" s="28">
        <v>0.17391304347826</v>
      </c>
      <c r="S278" s="26">
        <v>100408</v>
      </c>
      <c r="T278" s="29">
        <v>44795.846915881601</v>
      </c>
      <c r="U278" s="30">
        <f t="shared" si="14"/>
        <v>-1</v>
      </c>
      <c r="V278" s="18" t="str">
        <f t="shared" si="12"/>
        <v>NO</v>
      </c>
      <c r="W278" s="18"/>
      <c r="X278" s="18"/>
      <c r="Y278" s="30">
        <f t="shared" si="13"/>
        <v>2</v>
      </c>
    </row>
    <row r="279" spans="1:25" ht="31" x14ac:dyDescent="0.3">
      <c r="A279" s="26" t="s">
        <v>325</v>
      </c>
      <c r="B279" s="26" t="s">
        <v>29</v>
      </c>
      <c r="C279" s="26" t="s">
        <v>330</v>
      </c>
      <c r="D279" s="26">
        <v>56</v>
      </c>
      <c r="E279" s="26" t="s">
        <v>325</v>
      </c>
      <c r="F279" s="26" t="s">
        <v>331</v>
      </c>
      <c r="G279" s="26" t="s">
        <v>45</v>
      </c>
      <c r="H279" s="26">
        <v>55442</v>
      </c>
      <c r="I279" s="26" t="s">
        <v>32</v>
      </c>
      <c r="J279" s="27">
        <v>1.7453317747999999</v>
      </c>
      <c r="K279" s="26">
        <v>200816</v>
      </c>
      <c r="L279" s="26" t="s">
        <v>795</v>
      </c>
      <c r="M279" s="26">
        <v>190008</v>
      </c>
      <c r="N279" s="27">
        <v>2.1575000000000002</v>
      </c>
      <c r="O279" s="26">
        <v>20</v>
      </c>
      <c r="P279" s="26">
        <v>4</v>
      </c>
      <c r="Q279" s="27">
        <v>0.41216822520000002</v>
      </c>
      <c r="R279" s="28">
        <v>0.21052631578947001</v>
      </c>
      <c r="S279" s="26">
        <v>100408</v>
      </c>
      <c r="T279" s="29">
        <v>41384.987155881601</v>
      </c>
      <c r="U279" s="30">
        <f t="shared" si="14"/>
        <v>-1</v>
      </c>
      <c r="V279" s="18" t="str">
        <f t="shared" si="12"/>
        <v>NO</v>
      </c>
      <c r="W279" s="18"/>
      <c r="X279" s="18"/>
      <c r="Y279" s="30">
        <f t="shared" si="13"/>
        <v>2</v>
      </c>
    </row>
    <row r="280" spans="1:25" ht="31" x14ac:dyDescent="0.3">
      <c r="A280" s="26" t="s">
        <v>325</v>
      </c>
      <c r="B280" s="26" t="s">
        <v>29</v>
      </c>
      <c r="C280" s="26" t="s">
        <v>330</v>
      </c>
      <c r="D280" s="26">
        <v>56</v>
      </c>
      <c r="E280" s="26" t="s">
        <v>325</v>
      </c>
      <c r="F280" s="26" t="s">
        <v>331</v>
      </c>
      <c r="G280" s="26" t="s">
        <v>45</v>
      </c>
      <c r="H280" s="26">
        <v>55442</v>
      </c>
      <c r="I280" s="26" t="s">
        <v>32</v>
      </c>
      <c r="J280" s="27">
        <v>1.7453317747999999</v>
      </c>
      <c r="K280" s="26">
        <v>200816</v>
      </c>
      <c r="L280" s="26" t="s">
        <v>793</v>
      </c>
      <c r="M280" s="26">
        <v>24808</v>
      </c>
      <c r="N280" s="27">
        <v>2.1008133333333299</v>
      </c>
      <c r="O280" s="26">
        <v>19</v>
      </c>
      <c r="P280" s="26">
        <v>4</v>
      </c>
      <c r="Q280" s="27">
        <v>0.35548155853333302</v>
      </c>
      <c r="R280" s="28">
        <v>0.22222222222221999</v>
      </c>
      <c r="S280" s="26">
        <v>100408</v>
      </c>
      <c r="T280" s="29">
        <v>35693.1923292149</v>
      </c>
      <c r="U280" s="30">
        <f t="shared" si="14"/>
        <v>-1</v>
      </c>
      <c r="V280" s="18" t="str">
        <f t="shared" si="12"/>
        <v>NO</v>
      </c>
      <c r="W280" s="18"/>
      <c r="X280" s="18"/>
      <c r="Y280" s="30">
        <f t="shared" si="13"/>
        <v>2</v>
      </c>
    </row>
    <row r="281" spans="1:25" ht="31" x14ac:dyDescent="0.3">
      <c r="A281" s="26" t="s">
        <v>325</v>
      </c>
      <c r="B281" s="26" t="s">
        <v>29</v>
      </c>
      <c r="C281" s="26" t="s">
        <v>330</v>
      </c>
      <c r="D281" s="26">
        <v>56</v>
      </c>
      <c r="E281" s="26" t="s">
        <v>325</v>
      </c>
      <c r="F281" s="26" t="s">
        <v>331</v>
      </c>
      <c r="G281" s="26" t="s">
        <v>45</v>
      </c>
      <c r="H281" s="26">
        <v>55442</v>
      </c>
      <c r="I281" s="26" t="s">
        <v>32</v>
      </c>
      <c r="J281" s="27">
        <v>1.7453317747999999</v>
      </c>
      <c r="K281" s="26">
        <v>200816</v>
      </c>
      <c r="L281" s="26" t="s">
        <v>813</v>
      </c>
      <c r="M281" s="26">
        <v>31752</v>
      </c>
      <c r="N281" s="27">
        <v>2.0275490143282</v>
      </c>
      <c r="O281" s="26">
        <v>16</v>
      </c>
      <c r="P281" s="26">
        <v>4</v>
      </c>
      <c r="Q281" s="27">
        <v>0.28221723952819999</v>
      </c>
      <c r="R281" s="28">
        <v>0.26666666666666</v>
      </c>
      <c r="S281" s="26">
        <v>100408</v>
      </c>
      <c r="T281" s="29">
        <v>28336.868586547502</v>
      </c>
      <c r="U281" s="30">
        <f t="shared" si="14"/>
        <v>-1</v>
      </c>
      <c r="V281" s="18" t="str">
        <f t="shared" si="12"/>
        <v>NO</v>
      </c>
      <c r="W281" s="18"/>
      <c r="X281" s="18"/>
      <c r="Y281" s="30">
        <f t="shared" si="13"/>
        <v>2</v>
      </c>
    </row>
    <row r="282" spans="1:25" ht="31" x14ac:dyDescent="0.3">
      <c r="A282" s="26" t="s">
        <v>332</v>
      </c>
      <c r="B282" s="26" t="s">
        <v>333</v>
      </c>
      <c r="C282" s="26" t="s">
        <v>261</v>
      </c>
      <c r="D282" s="26">
        <v>1</v>
      </c>
      <c r="E282" s="26" t="s">
        <v>332</v>
      </c>
      <c r="F282" s="26" t="s">
        <v>334</v>
      </c>
      <c r="G282" s="26" t="s">
        <v>335</v>
      </c>
      <c r="H282" s="26">
        <v>57890</v>
      </c>
      <c r="I282" s="26" t="s">
        <v>336</v>
      </c>
      <c r="J282" s="27">
        <v>1334.5485995066999</v>
      </c>
      <c r="K282" s="26">
        <v>482</v>
      </c>
      <c r="L282" s="26" t="s">
        <v>6</v>
      </c>
      <c r="M282" s="26">
        <v>100</v>
      </c>
      <c r="N282" s="27">
        <v>2019</v>
      </c>
      <c r="O282" s="26">
        <v>12</v>
      </c>
      <c r="P282" s="26">
        <v>3</v>
      </c>
      <c r="Q282" s="27">
        <v>684.45140049329996</v>
      </c>
      <c r="R282" s="28">
        <v>0.27272727272726999</v>
      </c>
      <c r="S282" s="26">
        <v>241</v>
      </c>
      <c r="T282" s="29">
        <v>164952.78751888499</v>
      </c>
      <c r="U282" s="30">
        <f t="shared" si="14"/>
        <v>-1</v>
      </c>
      <c r="V282" s="18" t="str">
        <f t="shared" si="12"/>
        <v>YES</v>
      </c>
      <c r="W282" s="18"/>
      <c r="X282" s="18"/>
      <c r="Y282" s="30">
        <f t="shared" si="13"/>
        <v>2</v>
      </c>
    </row>
    <row r="283" spans="1:25" ht="31" x14ac:dyDescent="0.3">
      <c r="A283" s="26" t="s">
        <v>337</v>
      </c>
      <c r="B283" s="26" t="s">
        <v>338</v>
      </c>
      <c r="C283" s="26" t="s">
        <v>115</v>
      </c>
      <c r="D283" s="26">
        <v>60</v>
      </c>
      <c r="E283" s="26" t="s">
        <v>337</v>
      </c>
      <c r="F283" s="26" t="s">
        <v>339</v>
      </c>
      <c r="G283" s="26" t="s">
        <v>340</v>
      </c>
      <c r="H283" s="26">
        <v>62235</v>
      </c>
      <c r="I283" s="26" t="s">
        <v>341</v>
      </c>
      <c r="J283" s="27">
        <v>0.75313299509999998</v>
      </c>
      <c r="K283" s="26">
        <v>1980</v>
      </c>
      <c r="L283" s="26" t="s">
        <v>6</v>
      </c>
      <c r="M283" s="26">
        <v>163800</v>
      </c>
      <c r="N283" s="27">
        <v>4.4409999999999998</v>
      </c>
      <c r="O283" s="26">
        <v>18</v>
      </c>
      <c r="P283" s="26">
        <v>1</v>
      </c>
      <c r="Q283" s="27">
        <v>3.6878670049000002</v>
      </c>
      <c r="R283" s="28">
        <v>5.882352941176E-2</v>
      </c>
      <c r="S283" s="26">
        <v>990</v>
      </c>
      <c r="T283" s="29">
        <v>3650.9883348510002</v>
      </c>
      <c r="U283" s="30">
        <f t="shared" si="14"/>
        <v>1</v>
      </c>
      <c r="V283" s="18" t="str">
        <f t="shared" si="12"/>
        <v>NO</v>
      </c>
      <c r="W283" s="18"/>
      <c r="X283" s="18"/>
      <c r="Y283" s="30">
        <f t="shared" si="13"/>
        <v>2</v>
      </c>
    </row>
    <row r="284" spans="1:25" ht="31" x14ac:dyDescent="0.3">
      <c r="A284" s="26" t="s">
        <v>337</v>
      </c>
      <c r="B284" s="26" t="s">
        <v>338</v>
      </c>
      <c r="C284" s="26" t="s">
        <v>115</v>
      </c>
      <c r="D284" s="26">
        <v>60</v>
      </c>
      <c r="E284" s="26" t="s">
        <v>337</v>
      </c>
      <c r="F284" s="26" t="s">
        <v>339</v>
      </c>
      <c r="G284" s="26" t="s">
        <v>340</v>
      </c>
      <c r="H284" s="26">
        <v>62235</v>
      </c>
      <c r="I284" s="26" t="s">
        <v>341</v>
      </c>
      <c r="J284" s="27">
        <v>0.75313299509999998</v>
      </c>
      <c r="K284" s="26">
        <v>1980</v>
      </c>
      <c r="L284" s="26" t="s">
        <v>813</v>
      </c>
      <c r="M284" s="26">
        <v>16020</v>
      </c>
      <c r="N284" s="27">
        <v>3.0532576821471999</v>
      </c>
      <c r="O284" s="26">
        <v>17</v>
      </c>
      <c r="P284" s="26">
        <v>1</v>
      </c>
      <c r="Q284" s="27">
        <v>2.3001246870471999</v>
      </c>
      <c r="R284" s="28">
        <v>6.25E-2</v>
      </c>
      <c r="S284" s="26">
        <v>990</v>
      </c>
      <c r="T284" s="29">
        <v>2277.1234401767301</v>
      </c>
      <c r="U284" s="30">
        <f t="shared" si="14"/>
        <v>1</v>
      </c>
      <c r="V284" s="18" t="str">
        <f t="shared" si="12"/>
        <v>NO</v>
      </c>
      <c r="W284" s="18"/>
      <c r="X284" s="18"/>
      <c r="Y284" s="30">
        <f t="shared" si="13"/>
        <v>2</v>
      </c>
    </row>
    <row r="285" spans="1:25" ht="31" x14ac:dyDescent="0.3">
      <c r="A285" s="26" t="s">
        <v>337</v>
      </c>
      <c r="B285" s="26" t="s">
        <v>338</v>
      </c>
      <c r="C285" s="26" t="s">
        <v>115</v>
      </c>
      <c r="D285" s="26">
        <v>60</v>
      </c>
      <c r="E285" s="26" t="s">
        <v>337</v>
      </c>
      <c r="F285" s="26" t="s">
        <v>339</v>
      </c>
      <c r="G285" s="26" t="s">
        <v>340</v>
      </c>
      <c r="H285" s="26">
        <v>62235</v>
      </c>
      <c r="I285" s="26" t="s">
        <v>341</v>
      </c>
      <c r="J285" s="27">
        <v>0.75313299509999998</v>
      </c>
      <c r="K285" s="26">
        <v>1980</v>
      </c>
      <c r="L285" s="26" t="s">
        <v>796</v>
      </c>
      <c r="M285" s="26">
        <v>58950</v>
      </c>
      <c r="N285" s="27">
        <v>2.5533299999999999</v>
      </c>
      <c r="O285" s="26">
        <v>16</v>
      </c>
      <c r="P285" s="26">
        <v>1</v>
      </c>
      <c r="Q285" s="27">
        <v>1.8001970049</v>
      </c>
      <c r="R285" s="28">
        <v>6.6666666666660004E-2</v>
      </c>
      <c r="S285" s="26">
        <v>990</v>
      </c>
      <c r="T285" s="29">
        <v>1782.1950348509999</v>
      </c>
      <c r="U285" s="30">
        <f t="shared" si="14"/>
        <v>1</v>
      </c>
      <c r="V285" s="18" t="str">
        <f t="shared" si="12"/>
        <v>NO</v>
      </c>
      <c r="W285" s="18"/>
      <c r="X285" s="18"/>
      <c r="Y285" s="30">
        <f t="shared" si="13"/>
        <v>2</v>
      </c>
    </row>
    <row r="286" spans="1:25" ht="31" x14ac:dyDescent="0.3">
      <c r="A286" s="26" t="s">
        <v>337</v>
      </c>
      <c r="B286" s="26" t="s">
        <v>338</v>
      </c>
      <c r="C286" s="26" t="s">
        <v>342</v>
      </c>
      <c r="D286" s="26">
        <v>30</v>
      </c>
      <c r="E286" s="26" t="s">
        <v>337</v>
      </c>
      <c r="F286" s="26" t="s">
        <v>343</v>
      </c>
      <c r="G286" s="26" t="s">
        <v>340</v>
      </c>
      <c r="H286" s="26">
        <v>62234</v>
      </c>
      <c r="I286" s="26" t="s">
        <v>341</v>
      </c>
      <c r="J286" s="27">
        <v>0.56310266180000002</v>
      </c>
      <c r="K286" s="26">
        <v>870</v>
      </c>
      <c r="L286" s="26" t="s">
        <v>6</v>
      </c>
      <c r="M286" s="26">
        <v>101160</v>
      </c>
      <c r="N286" s="27">
        <v>3.9926699999999999</v>
      </c>
      <c r="O286" s="26">
        <v>16</v>
      </c>
      <c r="P286" s="26">
        <v>1</v>
      </c>
      <c r="Q286" s="27">
        <v>3.4295673382</v>
      </c>
      <c r="R286" s="28">
        <v>6.6666666666660004E-2</v>
      </c>
      <c r="S286" s="26">
        <v>435</v>
      </c>
      <c r="T286" s="29">
        <v>1491.861792117</v>
      </c>
      <c r="U286" s="30">
        <f t="shared" si="14"/>
        <v>1</v>
      </c>
      <c r="V286" s="18" t="str">
        <f t="shared" si="12"/>
        <v>NO</v>
      </c>
      <c r="W286" s="18"/>
      <c r="X286" s="18"/>
      <c r="Y286" s="30">
        <f t="shared" si="13"/>
        <v>2</v>
      </c>
    </row>
    <row r="287" spans="1:25" ht="31" x14ac:dyDescent="0.3">
      <c r="A287" s="26" t="s">
        <v>337</v>
      </c>
      <c r="B287" s="26" t="s">
        <v>338</v>
      </c>
      <c r="C287" s="26" t="s">
        <v>342</v>
      </c>
      <c r="D287" s="26">
        <v>30</v>
      </c>
      <c r="E287" s="26" t="s">
        <v>337</v>
      </c>
      <c r="F287" s="26" t="s">
        <v>343</v>
      </c>
      <c r="G287" s="26" t="s">
        <v>340</v>
      </c>
      <c r="H287" s="26">
        <v>62234</v>
      </c>
      <c r="I287" s="26" t="s">
        <v>341</v>
      </c>
      <c r="J287" s="27">
        <v>0.56310266180000002</v>
      </c>
      <c r="K287" s="26">
        <v>870</v>
      </c>
      <c r="L287" s="26" t="s">
        <v>813</v>
      </c>
      <c r="M287" s="26">
        <v>8460</v>
      </c>
      <c r="N287" s="27">
        <v>2.2899432616104001</v>
      </c>
      <c r="O287" s="26">
        <v>15</v>
      </c>
      <c r="P287" s="26">
        <v>1</v>
      </c>
      <c r="Q287" s="27">
        <v>1.7268405998103999</v>
      </c>
      <c r="R287" s="28">
        <v>7.1428571428569995E-2</v>
      </c>
      <c r="S287" s="26">
        <v>435</v>
      </c>
      <c r="T287" s="29">
        <v>751.17566091751996</v>
      </c>
      <c r="U287" s="30">
        <f t="shared" si="14"/>
        <v>1</v>
      </c>
      <c r="V287" s="18" t="str">
        <f t="shared" si="12"/>
        <v>NO</v>
      </c>
      <c r="W287" s="18"/>
      <c r="X287" s="18"/>
      <c r="Y287" s="30">
        <f t="shared" si="13"/>
        <v>2</v>
      </c>
    </row>
    <row r="288" spans="1:25" ht="31" x14ac:dyDescent="0.3">
      <c r="A288" s="26" t="s">
        <v>337</v>
      </c>
      <c r="B288" s="26" t="s">
        <v>338</v>
      </c>
      <c r="C288" s="26" t="s">
        <v>342</v>
      </c>
      <c r="D288" s="26">
        <v>30</v>
      </c>
      <c r="E288" s="26" t="s">
        <v>337</v>
      </c>
      <c r="F288" s="26" t="s">
        <v>343</v>
      </c>
      <c r="G288" s="26" t="s">
        <v>340</v>
      </c>
      <c r="H288" s="26">
        <v>62234</v>
      </c>
      <c r="I288" s="26" t="s">
        <v>341</v>
      </c>
      <c r="J288" s="27">
        <v>0.56310266180000002</v>
      </c>
      <c r="K288" s="26">
        <v>870</v>
      </c>
      <c r="L288" s="26" t="s">
        <v>796</v>
      </c>
      <c r="M288" s="26">
        <v>14220</v>
      </c>
      <c r="N288" s="27">
        <v>2.15333</v>
      </c>
      <c r="O288" s="26">
        <v>14</v>
      </c>
      <c r="P288" s="26">
        <v>1</v>
      </c>
      <c r="Q288" s="27">
        <v>1.5902273382000001</v>
      </c>
      <c r="R288" s="28">
        <v>7.6923076923070002E-2</v>
      </c>
      <c r="S288" s="26">
        <v>435</v>
      </c>
      <c r="T288" s="29">
        <v>691.74889211699997</v>
      </c>
      <c r="U288" s="30">
        <f t="shared" si="14"/>
        <v>1</v>
      </c>
      <c r="V288" s="18" t="str">
        <f t="shared" si="12"/>
        <v>NO</v>
      </c>
      <c r="W288" s="18"/>
      <c r="X288" s="18"/>
      <c r="Y288" s="30">
        <f t="shared" si="13"/>
        <v>2</v>
      </c>
    </row>
    <row r="289" spans="1:25" ht="31" x14ac:dyDescent="0.3">
      <c r="A289" s="26" t="s">
        <v>344</v>
      </c>
      <c r="B289" s="26" t="s">
        <v>29</v>
      </c>
      <c r="C289" s="26" t="s">
        <v>347</v>
      </c>
      <c r="D289" s="26">
        <v>84</v>
      </c>
      <c r="E289" s="26" t="s">
        <v>344</v>
      </c>
      <c r="F289" s="26" t="s">
        <v>348</v>
      </c>
      <c r="G289" s="26" t="s">
        <v>20</v>
      </c>
      <c r="H289" s="26">
        <v>59052</v>
      </c>
      <c r="I289" s="26" t="s">
        <v>32</v>
      </c>
      <c r="J289" s="27">
        <v>22.722845641199999</v>
      </c>
      <c r="K289" s="26">
        <v>10248</v>
      </c>
      <c r="L289" s="26" t="s">
        <v>6</v>
      </c>
      <c r="M289" s="26">
        <v>7896</v>
      </c>
      <c r="N289" s="27">
        <v>27.8857</v>
      </c>
      <c r="O289" s="26">
        <v>13</v>
      </c>
      <c r="P289" s="26">
        <v>3</v>
      </c>
      <c r="Q289" s="27">
        <v>5.1628543587999998</v>
      </c>
      <c r="R289" s="28">
        <v>0.25</v>
      </c>
      <c r="S289" s="26">
        <v>5124</v>
      </c>
      <c r="T289" s="29">
        <v>26454.465734491201</v>
      </c>
      <c r="U289" s="30">
        <f t="shared" si="14"/>
        <v>-1</v>
      </c>
      <c r="V289" s="18" t="str">
        <f t="shared" si="12"/>
        <v>NO</v>
      </c>
      <c r="W289" s="18"/>
      <c r="X289" s="18"/>
      <c r="Y289" s="30">
        <f t="shared" si="13"/>
        <v>2</v>
      </c>
    </row>
    <row r="290" spans="1:25" ht="31" x14ac:dyDescent="0.3">
      <c r="A290" s="26" t="s">
        <v>344</v>
      </c>
      <c r="B290" s="26" t="s">
        <v>29</v>
      </c>
      <c r="C290" s="26" t="s">
        <v>345</v>
      </c>
      <c r="D290" s="26">
        <v>63</v>
      </c>
      <c r="E290" s="26" t="s">
        <v>344</v>
      </c>
      <c r="F290" s="26" t="s">
        <v>346</v>
      </c>
      <c r="G290" s="26" t="s">
        <v>20</v>
      </c>
      <c r="H290" s="26">
        <v>61617</v>
      </c>
      <c r="I290" s="26" t="s">
        <v>32</v>
      </c>
      <c r="J290" s="27">
        <v>7.5275975196999996</v>
      </c>
      <c r="K290" s="26">
        <v>378</v>
      </c>
      <c r="L290" s="26" t="s">
        <v>6</v>
      </c>
      <c r="M290" s="26">
        <v>3528</v>
      </c>
      <c r="N290" s="27">
        <v>9.2952399999999997</v>
      </c>
      <c r="O290" s="26">
        <v>12</v>
      </c>
      <c r="P290" s="26">
        <v>2</v>
      </c>
      <c r="Q290" s="27">
        <v>1.7676424802999999</v>
      </c>
      <c r="R290" s="28">
        <v>0.18181818181817999</v>
      </c>
      <c r="S290" s="26">
        <v>189</v>
      </c>
      <c r="T290" s="29">
        <v>334.08442877670001</v>
      </c>
      <c r="U290" s="30">
        <f t="shared" si="14"/>
        <v>-1</v>
      </c>
      <c r="V290" s="18" t="str">
        <f t="shared" si="12"/>
        <v>NO</v>
      </c>
      <c r="W290" s="18"/>
      <c r="X290" s="18"/>
      <c r="Y290" s="30">
        <f t="shared" si="13"/>
        <v>2</v>
      </c>
    </row>
    <row r="291" spans="1:25" ht="31" x14ac:dyDescent="0.3">
      <c r="A291" s="26" t="s">
        <v>893</v>
      </c>
      <c r="B291" s="26" t="s">
        <v>29</v>
      </c>
      <c r="C291" s="26" t="s">
        <v>894</v>
      </c>
      <c r="D291" s="26">
        <v>30</v>
      </c>
      <c r="E291" s="26" t="s">
        <v>895</v>
      </c>
      <c r="F291" s="26" t="s">
        <v>896</v>
      </c>
      <c r="G291" s="26" t="s">
        <v>154</v>
      </c>
      <c r="H291" s="26">
        <v>57947</v>
      </c>
      <c r="I291" s="26" t="s">
        <v>32</v>
      </c>
      <c r="J291" s="27">
        <v>0.25530508060000001</v>
      </c>
      <c r="K291" s="26">
        <v>312210</v>
      </c>
      <c r="L291" s="26" t="s">
        <v>798</v>
      </c>
      <c r="M291" s="26">
        <v>147420</v>
      </c>
      <c r="N291" s="27">
        <v>0.64400000000000002</v>
      </c>
      <c r="O291" s="26">
        <v>26</v>
      </c>
      <c r="P291" s="26">
        <v>3</v>
      </c>
      <c r="Q291" s="27">
        <v>0.38869491940000001</v>
      </c>
      <c r="R291" s="28">
        <v>0.12</v>
      </c>
      <c r="S291" s="26">
        <v>156105</v>
      </c>
      <c r="T291" s="29">
        <v>60677.220392937001</v>
      </c>
      <c r="U291" s="30">
        <f t="shared" si="14"/>
        <v>1</v>
      </c>
      <c r="V291" s="18" t="str">
        <f t="shared" si="12"/>
        <v>NO</v>
      </c>
      <c r="W291" s="18"/>
      <c r="X291" s="18"/>
      <c r="Y291" s="30">
        <f t="shared" si="13"/>
        <v>2</v>
      </c>
    </row>
    <row r="292" spans="1:25" ht="31" x14ac:dyDescent="0.3">
      <c r="A292" s="26" t="s">
        <v>893</v>
      </c>
      <c r="B292" s="26" t="s">
        <v>29</v>
      </c>
      <c r="C292" s="26" t="s">
        <v>894</v>
      </c>
      <c r="D292" s="26">
        <v>30</v>
      </c>
      <c r="E292" s="26" t="s">
        <v>895</v>
      </c>
      <c r="F292" s="26" t="s">
        <v>896</v>
      </c>
      <c r="G292" s="26" t="s">
        <v>154</v>
      </c>
      <c r="H292" s="26">
        <v>57947</v>
      </c>
      <c r="I292" s="26" t="s">
        <v>32</v>
      </c>
      <c r="J292" s="27">
        <v>0.25530508060000001</v>
      </c>
      <c r="K292" s="26">
        <v>312210</v>
      </c>
      <c r="L292" s="26" t="s">
        <v>794</v>
      </c>
      <c r="M292" s="26">
        <v>755760</v>
      </c>
      <c r="N292" s="27">
        <v>0.64181538332912003</v>
      </c>
      <c r="O292" s="26">
        <v>25</v>
      </c>
      <c r="P292" s="26">
        <v>3</v>
      </c>
      <c r="Q292" s="27">
        <v>0.38651030272912001</v>
      </c>
      <c r="R292" s="28">
        <v>0.125</v>
      </c>
      <c r="S292" s="26">
        <v>156105</v>
      </c>
      <c r="T292" s="29">
        <v>60336.190807529303</v>
      </c>
      <c r="U292" s="30">
        <f t="shared" si="14"/>
        <v>1</v>
      </c>
      <c r="V292" s="18" t="str">
        <f t="shared" si="12"/>
        <v>NO</v>
      </c>
      <c r="W292" s="18"/>
      <c r="X292" s="18"/>
      <c r="Y292" s="30">
        <f t="shared" si="13"/>
        <v>2</v>
      </c>
    </row>
    <row r="293" spans="1:25" ht="31" x14ac:dyDescent="0.3">
      <c r="A293" s="26" t="s">
        <v>893</v>
      </c>
      <c r="B293" s="26" t="s">
        <v>29</v>
      </c>
      <c r="C293" s="26" t="s">
        <v>894</v>
      </c>
      <c r="D293" s="26">
        <v>30</v>
      </c>
      <c r="E293" s="26" t="s">
        <v>895</v>
      </c>
      <c r="F293" s="26" t="s">
        <v>896</v>
      </c>
      <c r="G293" s="26" t="s">
        <v>154</v>
      </c>
      <c r="H293" s="26">
        <v>57947</v>
      </c>
      <c r="I293" s="26" t="s">
        <v>32</v>
      </c>
      <c r="J293" s="27">
        <v>0.25530508060000001</v>
      </c>
      <c r="K293" s="26">
        <v>312210</v>
      </c>
      <c r="L293" s="26" t="s">
        <v>790</v>
      </c>
      <c r="M293" s="26">
        <v>582720</v>
      </c>
      <c r="N293" s="27">
        <v>0.622</v>
      </c>
      <c r="O293" s="26">
        <v>21</v>
      </c>
      <c r="P293" s="26">
        <v>3</v>
      </c>
      <c r="Q293" s="27">
        <v>0.36669491939999999</v>
      </c>
      <c r="R293" s="28">
        <v>0.15</v>
      </c>
      <c r="S293" s="26">
        <v>156105</v>
      </c>
      <c r="T293" s="29">
        <v>57242.910392937003</v>
      </c>
      <c r="U293" s="30">
        <f t="shared" si="14"/>
        <v>1</v>
      </c>
      <c r="V293" s="18" t="str">
        <f t="shared" si="12"/>
        <v>NO</v>
      </c>
      <c r="W293" s="18"/>
      <c r="X293" s="18"/>
      <c r="Y293" s="30">
        <f t="shared" si="13"/>
        <v>2</v>
      </c>
    </row>
    <row r="294" spans="1:25" ht="31" x14ac:dyDescent="0.3">
      <c r="A294" s="26" t="s">
        <v>893</v>
      </c>
      <c r="B294" s="26" t="s">
        <v>29</v>
      </c>
      <c r="C294" s="26" t="s">
        <v>894</v>
      </c>
      <c r="D294" s="26">
        <v>30</v>
      </c>
      <c r="E294" s="26" t="s">
        <v>895</v>
      </c>
      <c r="F294" s="26" t="s">
        <v>896</v>
      </c>
      <c r="G294" s="26" t="s">
        <v>154</v>
      </c>
      <c r="H294" s="26">
        <v>57947</v>
      </c>
      <c r="I294" s="26" t="s">
        <v>32</v>
      </c>
      <c r="J294" s="27">
        <v>0.25530508060000001</v>
      </c>
      <c r="K294" s="26">
        <v>312210</v>
      </c>
      <c r="L294" s="26" t="s">
        <v>797</v>
      </c>
      <c r="M294" s="26">
        <v>1696560</v>
      </c>
      <c r="N294" s="27">
        <v>0.60457622594280003</v>
      </c>
      <c r="O294" s="26">
        <v>20</v>
      </c>
      <c r="P294" s="26">
        <v>3</v>
      </c>
      <c r="Q294" s="27">
        <v>0.34927114534280002</v>
      </c>
      <c r="R294" s="28">
        <v>0.15789473684210001</v>
      </c>
      <c r="S294" s="26">
        <v>156105</v>
      </c>
      <c r="T294" s="29">
        <v>54522.972143737701</v>
      </c>
      <c r="U294" s="30">
        <f t="shared" si="14"/>
        <v>1</v>
      </c>
      <c r="V294" s="18" t="str">
        <f t="shared" si="12"/>
        <v>NO</v>
      </c>
      <c r="W294" s="18"/>
      <c r="X294" s="18"/>
      <c r="Y294" s="30">
        <f t="shared" si="13"/>
        <v>2</v>
      </c>
    </row>
    <row r="295" spans="1:25" ht="31" x14ac:dyDescent="0.3">
      <c r="A295" s="26" t="s">
        <v>893</v>
      </c>
      <c r="B295" s="26" t="s">
        <v>29</v>
      </c>
      <c r="C295" s="26" t="s">
        <v>894</v>
      </c>
      <c r="D295" s="26">
        <v>30</v>
      </c>
      <c r="E295" s="26" t="s">
        <v>895</v>
      </c>
      <c r="F295" s="26" t="s">
        <v>896</v>
      </c>
      <c r="G295" s="26" t="s">
        <v>154</v>
      </c>
      <c r="H295" s="26">
        <v>57947</v>
      </c>
      <c r="I295" s="26" t="s">
        <v>32</v>
      </c>
      <c r="J295" s="27">
        <v>0.25530508060000001</v>
      </c>
      <c r="K295" s="26">
        <v>312210</v>
      </c>
      <c r="L295" s="26" t="s">
        <v>795</v>
      </c>
      <c r="M295" s="26">
        <v>74400</v>
      </c>
      <c r="N295" s="27">
        <v>0.59083300000000005</v>
      </c>
      <c r="O295" s="26">
        <v>19</v>
      </c>
      <c r="P295" s="26">
        <v>3</v>
      </c>
      <c r="Q295" s="27">
        <v>0.33552791939999999</v>
      </c>
      <c r="R295" s="28">
        <v>0.16666666666666</v>
      </c>
      <c r="S295" s="26">
        <v>156105</v>
      </c>
      <c r="T295" s="29">
        <v>52377.585857937003</v>
      </c>
      <c r="U295" s="30">
        <f t="shared" si="14"/>
        <v>1</v>
      </c>
      <c r="V295" s="18" t="str">
        <f t="shared" si="12"/>
        <v>NO</v>
      </c>
      <c r="W295" s="18"/>
      <c r="X295" s="18"/>
      <c r="Y295" s="30">
        <f t="shared" si="13"/>
        <v>2</v>
      </c>
    </row>
    <row r="296" spans="1:25" ht="31" x14ac:dyDescent="0.3">
      <c r="A296" s="26" t="s">
        <v>893</v>
      </c>
      <c r="B296" s="26" t="s">
        <v>29</v>
      </c>
      <c r="C296" s="26" t="s">
        <v>894</v>
      </c>
      <c r="D296" s="26">
        <v>30</v>
      </c>
      <c r="E296" s="26" t="s">
        <v>895</v>
      </c>
      <c r="F296" s="26" t="s">
        <v>896</v>
      </c>
      <c r="G296" s="26" t="s">
        <v>154</v>
      </c>
      <c r="H296" s="26">
        <v>57947</v>
      </c>
      <c r="I296" s="26" t="s">
        <v>32</v>
      </c>
      <c r="J296" s="27">
        <v>0.25530508060000001</v>
      </c>
      <c r="K296" s="26">
        <v>312210</v>
      </c>
      <c r="L296" s="26" t="s">
        <v>796</v>
      </c>
      <c r="M296" s="26">
        <v>243120</v>
      </c>
      <c r="N296" s="27">
        <v>0.57933299999999999</v>
      </c>
      <c r="O296" s="26">
        <v>17</v>
      </c>
      <c r="P296" s="26">
        <v>3</v>
      </c>
      <c r="Q296" s="27">
        <v>0.32402791939999998</v>
      </c>
      <c r="R296" s="28">
        <v>0.1875</v>
      </c>
      <c r="S296" s="26">
        <v>156105</v>
      </c>
      <c r="T296" s="29">
        <v>50582.378357936999</v>
      </c>
      <c r="U296" s="30">
        <f t="shared" si="14"/>
        <v>1</v>
      </c>
      <c r="V296" s="18" t="str">
        <f t="shared" si="12"/>
        <v>NO</v>
      </c>
      <c r="W296" s="18"/>
      <c r="X296" s="18"/>
      <c r="Y296" s="30">
        <f t="shared" si="13"/>
        <v>2</v>
      </c>
    </row>
    <row r="297" spans="1:25" ht="31" x14ac:dyDescent="0.3">
      <c r="A297" s="26" t="s">
        <v>893</v>
      </c>
      <c r="B297" s="26" t="s">
        <v>29</v>
      </c>
      <c r="C297" s="26" t="s">
        <v>897</v>
      </c>
      <c r="D297" s="26">
        <v>30</v>
      </c>
      <c r="E297" s="26" t="s">
        <v>895</v>
      </c>
      <c r="F297" s="26" t="s">
        <v>898</v>
      </c>
      <c r="G297" s="26" t="s">
        <v>154</v>
      </c>
      <c r="H297" s="26">
        <v>57948</v>
      </c>
      <c r="I297" s="26" t="s">
        <v>32</v>
      </c>
      <c r="J297" s="27">
        <v>0.2907546366</v>
      </c>
      <c r="K297" s="26">
        <v>230130</v>
      </c>
      <c r="L297" s="26" t="s">
        <v>796</v>
      </c>
      <c r="M297" s="26">
        <v>37320</v>
      </c>
      <c r="N297" s="27">
        <v>0.64233300000000004</v>
      </c>
      <c r="O297" s="26">
        <v>21</v>
      </c>
      <c r="P297" s="26">
        <v>4</v>
      </c>
      <c r="Q297" s="27">
        <v>0.35157836339999998</v>
      </c>
      <c r="R297" s="28">
        <v>0.2</v>
      </c>
      <c r="S297" s="26">
        <v>115065</v>
      </c>
      <c r="T297" s="29">
        <v>40454.364384621003</v>
      </c>
      <c r="U297" s="30">
        <f t="shared" si="14"/>
        <v>1</v>
      </c>
      <c r="V297" s="18" t="str">
        <f t="shared" si="12"/>
        <v>NO</v>
      </c>
      <c r="W297" s="18"/>
      <c r="X297" s="18"/>
      <c r="Y297" s="30">
        <f t="shared" si="13"/>
        <v>2</v>
      </c>
    </row>
    <row r="298" spans="1:25" ht="31" x14ac:dyDescent="0.3">
      <c r="A298" s="26" t="s">
        <v>893</v>
      </c>
      <c r="B298" s="26" t="s">
        <v>29</v>
      </c>
      <c r="C298" s="26" t="s">
        <v>897</v>
      </c>
      <c r="D298" s="26">
        <v>30</v>
      </c>
      <c r="E298" s="26" t="s">
        <v>895</v>
      </c>
      <c r="F298" s="26" t="s">
        <v>898</v>
      </c>
      <c r="G298" s="26" t="s">
        <v>154</v>
      </c>
      <c r="H298" s="26">
        <v>57948</v>
      </c>
      <c r="I298" s="26" t="s">
        <v>32</v>
      </c>
      <c r="J298" s="27">
        <v>0.2907546366</v>
      </c>
      <c r="K298" s="26">
        <v>230130</v>
      </c>
      <c r="L298" s="26" t="s">
        <v>794</v>
      </c>
      <c r="M298" s="26">
        <v>65220</v>
      </c>
      <c r="N298" s="27">
        <v>0.64181538332912003</v>
      </c>
      <c r="O298" s="26">
        <v>20</v>
      </c>
      <c r="P298" s="26">
        <v>4</v>
      </c>
      <c r="Q298" s="27">
        <v>0.35106074672912002</v>
      </c>
      <c r="R298" s="28">
        <v>0.21052631578947001</v>
      </c>
      <c r="S298" s="26">
        <v>115065</v>
      </c>
      <c r="T298" s="29">
        <v>40394.804822386199</v>
      </c>
      <c r="U298" s="30">
        <f t="shared" si="14"/>
        <v>1</v>
      </c>
      <c r="V298" s="18" t="str">
        <f t="shared" si="12"/>
        <v>NO</v>
      </c>
      <c r="W298" s="18"/>
      <c r="X298" s="18"/>
      <c r="Y298" s="30">
        <f t="shared" si="13"/>
        <v>2</v>
      </c>
    </row>
    <row r="299" spans="1:25" ht="31" x14ac:dyDescent="0.3">
      <c r="A299" s="26" t="s">
        <v>349</v>
      </c>
      <c r="B299" s="26" t="s">
        <v>7</v>
      </c>
      <c r="C299" s="26" t="s">
        <v>899</v>
      </c>
      <c r="D299" s="26">
        <v>90</v>
      </c>
      <c r="E299" s="26" t="s">
        <v>349</v>
      </c>
      <c r="F299" s="26" t="s">
        <v>900</v>
      </c>
      <c r="G299" s="26" t="s">
        <v>248</v>
      </c>
      <c r="H299" s="26">
        <v>62709</v>
      </c>
      <c r="I299" s="26" t="s">
        <v>12</v>
      </c>
      <c r="J299" s="27">
        <v>1.1930143000000001E-2</v>
      </c>
      <c r="K299" s="26">
        <v>7355520</v>
      </c>
      <c r="L299" s="26" t="s">
        <v>796</v>
      </c>
      <c r="M299" s="26">
        <v>51600</v>
      </c>
      <c r="N299" s="27">
        <v>2.0788899999999999E-2</v>
      </c>
      <c r="O299" s="26">
        <v>15</v>
      </c>
      <c r="P299" s="26">
        <v>2</v>
      </c>
      <c r="Q299" s="27">
        <v>8.8587570000000001E-3</v>
      </c>
      <c r="R299" s="28">
        <v>0.14285714285713999</v>
      </c>
      <c r="S299" s="26">
        <v>3677760</v>
      </c>
      <c r="T299" s="29">
        <v>32580.382144319999</v>
      </c>
      <c r="U299" s="30">
        <f t="shared" si="14"/>
        <v>-1</v>
      </c>
      <c r="V299" s="18" t="str">
        <f t="shared" si="12"/>
        <v>NO</v>
      </c>
      <c r="W299" s="18"/>
      <c r="X299" s="18"/>
      <c r="Y299" s="30">
        <f t="shared" si="13"/>
        <v>2</v>
      </c>
    </row>
    <row r="300" spans="1:25" ht="31" x14ac:dyDescent="0.3">
      <c r="A300" s="26" t="s">
        <v>350</v>
      </c>
      <c r="B300" s="26" t="s">
        <v>29</v>
      </c>
      <c r="C300" s="26" t="s">
        <v>354</v>
      </c>
      <c r="D300" s="26">
        <v>28</v>
      </c>
      <c r="E300" s="26" t="s">
        <v>352</v>
      </c>
      <c r="F300" s="26" t="s">
        <v>355</v>
      </c>
      <c r="G300" s="26" t="s">
        <v>154</v>
      </c>
      <c r="H300" s="26">
        <v>57928</v>
      </c>
      <c r="I300" s="26" t="s">
        <v>32</v>
      </c>
      <c r="J300" s="27">
        <v>0.20433418480000001</v>
      </c>
      <c r="K300" s="26">
        <v>1475096</v>
      </c>
      <c r="L300" s="26" t="s">
        <v>794</v>
      </c>
      <c r="M300" s="26">
        <v>144032</v>
      </c>
      <c r="N300" s="27">
        <v>1.0216773911639101</v>
      </c>
      <c r="O300" s="26">
        <v>23</v>
      </c>
      <c r="P300" s="26">
        <v>1</v>
      </c>
      <c r="Q300" s="27">
        <v>0.81734320636391</v>
      </c>
      <c r="R300" s="28">
        <v>4.5454545454540002E-2</v>
      </c>
      <c r="S300" s="26">
        <v>737548</v>
      </c>
      <c r="T300" s="29">
        <v>602829.847167289</v>
      </c>
      <c r="U300" s="30">
        <f t="shared" si="14"/>
        <v>1</v>
      </c>
      <c r="V300" s="18" t="str">
        <f t="shared" si="12"/>
        <v>NO</v>
      </c>
      <c r="W300" s="18"/>
      <c r="X300" s="18"/>
      <c r="Y300" s="30">
        <f t="shared" si="13"/>
        <v>2</v>
      </c>
    </row>
    <row r="301" spans="1:25" ht="31" x14ac:dyDescent="0.3">
      <c r="A301" s="26" t="s">
        <v>350</v>
      </c>
      <c r="B301" s="26" t="s">
        <v>29</v>
      </c>
      <c r="C301" s="26" t="s">
        <v>354</v>
      </c>
      <c r="D301" s="26">
        <v>28</v>
      </c>
      <c r="E301" s="26" t="s">
        <v>352</v>
      </c>
      <c r="F301" s="26" t="s">
        <v>355</v>
      </c>
      <c r="G301" s="26" t="s">
        <v>154</v>
      </c>
      <c r="H301" s="26">
        <v>57928</v>
      </c>
      <c r="I301" s="26" t="s">
        <v>32</v>
      </c>
      <c r="J301" s="27">
        <v>0.20433418480000001</v>
      </c>
      <c r="K301" s="26">
        <v>1475096</v>
      </c>
      <c r="L301" s="26" t="s">
        <v>6</v>
      </c>
      <c r="M301" s="26">
        <v>2257556</v>
      </c>
      <c r="N301" s="27">
        <v>0.87403050000000004</v>
      </c>
      <c r="O301" s="26">
        <v>22</v>
      </c>
      <c r="P301" s="26">
        <v>1</v>
      </c>
      <c r="Q301" s="27">
        <v>0.66969631519999995</v>
      </c>
      <c r="R301" s="28">
        <v>4.7619047619039997E-2</v>
      </c>
      <c r="S301" s="26">
        <v>737548</v>
      </c>
      <c r="T301" s="29">
        <v>493933.17788312898</v>
      </c>
      <c r="U301" s="30">
        <f t="shared" si="14"/>
        <v>1</v>
      </c>
      <c r="V301" s="18" t="str">
        <f t="shared" si="12"/>
        <v>NO</v>
      </c>
      <c r="W301" s="18"/>
      <c r="X301" s="18"/>
      <c r="Y301" s="30">
        <f t="shared" si="13"/>
        <v>2</v>
      </c>
    </row>
    <row r="302" spans="1:25" ht="31" x14ac:dyDescent="0.3">
      <c r="A302" s="26" t="s">
        <v>350</v>
      </c>
      <c r="B302" s="26" t="s">
        <v>29</v>
      </c>
      <c r="C302" s="26" t="s">
        <v>354</v>
      </c>
      <c r="D302" s="26">
        <v>28</v>
      </c>
      <c r="E302" s="26" t="s">
        <v>352</v>
      </c>
      <c r="F302" s="26" t="s">
        <v>355</v>
      </c>
      <c r="G302" s="26" t="s">
        <v>154</v>
      </c>
      <c r="H302" s="26">
        <v>57928</v>
      </c>
      <c r="I302" s="26" t="s">
        <v>32</v>
      </c>
      <c r="J302" s="27">
        <v>0.20433418480000001</v>
      </c>
      <c r="K302" s="26">
        <v>1475096</v>
      </c>
      <c r="L302" s="26" t="s">
        <v>795</v>
      </c>
      <c r="M302" s="26">
        <v>295260</v>
      </c>
      <c r="N302" s="27">
        <v>0.72428550000000003</v>
      </c>
      <c r="O302" s="26">
        <v>21</v>
      </c>
      <c r="P302" s="26">
        <v>1</v>
      </c>
      <c r="Q302" s="27">
        <v>0.51995131520000004</v>
      </c>
      <c r="R302" s="28">
        <v>0.05</v>
      </c>
      <c r="S302" s="26">
        <v>737548</v>
      </c>
      <c r="T302" s="29">
        <v>383489.05262312898</v>
      </c>
      <c r="U302" s="30">
        <f t="shared" si="14"/>
        <v>1</v>
      </c>
      <c r="V302" s="18" t="str">
        <f t="shared" si="12"/>
        <v>NO</v>
      </c>
      <c r="W302" s="18"/>
      <c r="X302" s="18"/>
      <c r="Y302" s="30">
        <f t="shared" si="13"/>
        <v>2</v>
      </c>
    </row>
    <row r="303" spans="1:25" ht="31" x14ac:dyDescent="0.3">
      <c r="A303" s="26" t="s">
        <v>350</v>
      </c>
      <c r="B303" s="26" t="s">
        <v>29</v>
      </c>
      <c r="C303" s="26" t="s">
        <v>354</v>
      </c>
      <c r="D303" s="26">
        <v>28</v>
      </c>
      <c r="E303" s="26" t="s">
        <v>352</v>
      </c>
      <c r="F303" s="26" t="s">
        <v>355</v>
      </c>
      <c r="G303" s="26" t="s">
        <v>154</v>
      </c>
      <c r="H303" s="26">
        <v>57928</v>
      </c>
      <c r="I303" s="26" t="s">
        <v>32</v>
      </c>
      <c r="J303" s="27">
        <v>0.20433418480000001</v>
      </c>
      <c r="K303" s="26">
        <v>1475096</v>
      </c>
      <c r="L303" s="26" t="s">
        <v>796</v>
      </c>
      <c r="M303" s="26">
        <v>14224</v>
      </c>
      <c r="N303" s="27">
        <v>0.72392900000000004</v>
      </c>
      <c r="O303" s="26">
        <v>20</v>
      </c>
      <c r="P303" s="26">
        <v>1</v>
      </c>
      <c r="Q303" s="27">
        <v>0.51959481519999995</v>
      </c>
      <c r="R303" s="28">
        <v>5.2631578947360001E-2</v>
      </c>
      <c r="S303" s="26">
        <v>737548</v>
      </c>
      <c r="T303" s="29">
        <v>383226.116761129</v>
      </c>
      <c r="U303" s="30">
        <f t="shared" si="14"/>
        <v>1</v>
      </c>
      <c r="V303" s="18" t="str">
        <f t="shared" si="12"/>
        <v>NO</v>
      </c>
      <c r="W303" s="18"/>
      <c r="X303" s="18"/>
      <c r="Y303" s="30">
        <f t="shared" si="13"/>
        <v>2</v>
      </c>
    </row>
    <row r="304" spans="1:25" ht="31" x14ac:dyDescent="0.3">
      <c r="A304" s="26" t="s">
        <v>350</v>
      </c>
      <c r="B304" s="26" t="s">
        <v>29</v>
      </c>
      <c r="C304" s="26" t="s">
        <v>351</v>
      </c>
      <c r="D304" s="26">
        <v>28</v>
      </c>
      <c r="E304" s="26" t="s">
        <v>352</v>
      </c>
      <c r="F304" s="26" t="s">
        <v>353</v>
      </c>
      <c r="G304" s="26" t="s">
        <v>154</v>
      </c>
      <c r="H304" s="26">
        <v>57927</v>
      </c>
      <c r="I304" s="26" t="s">
        <v>32</v>
      </c>
      <c r="J304" s="27">
        <v>0.21930772649999999</v>
      </c>
      <c r="K304" s="26">
        <v>177212</v>
      </c>
      <c r="L304" s="26" t="s">
        <v>794</v>
      </c>
      <c r="M304" s="26">
        <v>141430</v>
      </c>
      <c r="N304" s="27">
        <v>1.0216773911639101</v>
      </c>
      <c r="O304" s="26">
        <v>22</v>
      </c>
      <c r="P304" s="26">
        <v>2</v>
      </c>
      <c r="Q304" s="27">
        <v>0.80236966466391002</v>
      </c>
      <c r="R304" s="28">
        <v>9.5238095238090001E-2</v>
      </c>
      <c r="S304" s="26">
        <v>88606</v>
      </c>
      <c r="T304" s="29">
        <v>71094.766507210399</v>
      </c>
      <c r="U304" s="30">
        <f t="shared" si="14"/>
        <v>1</v>
      </c>
      <c r="V304" s="18" t="str">
        <f t="shared" si="12"/>
        <v>NO</v>
      </c>
      <c r="W304" s="18"/>
      <c r="X304" s="18"/>
      <c r="Y304" s="30">
        <f t="shared" si="13"/>
        <v>2</v>
      </c>
    </row>
    <row r="305" spans="1:25" ht="31" x14ac:dyDescent="0.3">
      <c r="A305" s="26" t="s">
        <v>350</v>
      </c>
      <c r="B305" s="26" t="s">
        <v>29</v>
      </c>
      <c r="C305" s="26" t="s">
        <v>351</v>
      </c>
      <c r="D305" s="26">
        <v>28</v>
      </c>
      <c r="E305" s="26" t="s">
        <v>352</v>
      </c>
      <c r="F305" s="26" t="s">
        <v>353</v>
      </c>
      <c r="G305" s="26" t="s">
        <v>154</v>
      </c>
      <c r="H305" s="26">
        <v>57927</v>
      </c>
      <c r="I305" s="26" t="s">
        <v>32</v>
      </c>
      <c r="J305" s="27">
        <v>0.21930772649999999</v>
      </c>
      <c r="K305" s="26">
        <v>177212</v>
      </c>
      <c r="L305" s="26" t="s">
        <v>6</v>
      </c>
      <c r="M305" s="26">
        <v>1182468</v>
      </c>
      <c r="N305" s="27">
        <v>0.93153149999999996</v>
      </c>
      <c r="O305" s="26">
        <v>21</v>
      </c>
      <c r="P305" s="26">
        <v>2</v>
      </c>
      <c r="Q305" s="27">
        <v>0.71222377349999999</v>
      </c>
      <c r="R305" s="28">
        <v>0.1</v>
      </c>
      <c r="S305" s="26">
        <v>88606</v>
      </c>
      <c r="T305" s="29">
        <v>63107.299674741</v>
      </c>
      <c r="U305" s="30">
        <f t="shared" si="14"/>
        <v>1</v>
      </c>
      <c r="V305" s="18" t="str">
        <f t="shared" si="12"/>
        <v>NO</v>
      </c>
      <c r="W305" s="18"/>
      <c r="X305" s="18"/>
      <c r="Y305" s="30">
        <f t="shared" si="13"/>
        <v>2</v>
      </c>
    </row>
    <row r="306" spans="1:25" ht="31" x14ac:dyDescent="0.3">
      <c r="A306" s="26" t="s">
        <v>350</v>
      </c>
      <c r="B306" s="26" t="s">
        <v>29</v>
      </c>
      <c r="C306" s="26" t="s">
        <v>351</v>
      </c>
      <c r="D306" s="26">
        <v>28</v>
      </c>
      <c r="E306" s="26" t="s">
        <v>352</v>
      </c>
      <c r="F306" s="26" t="s">
        <v>353</v>
      </c>
      <c r="G306" s="26" t="s">
        <v>154</v>
      </c>
      <c r="H306" s="26">
        <v>57927</v>
      </c>
      <c r="I306" s="26" t="s">
        <v>32</v>
      </c>
      <c r="J306" s="27">
        <v>0.21930772649999999</v>
      </c>
      <c r="K306" s="26">
        <v>177212</v>
      </c>
      <c r="L306" s="26" t="s">
        <v>795</v>
      </c>
      <c r="M306" s="26">
        <v>315728</v>
      </c>
      <c r="N306" s="27">
        <v>0.77404766666666602</v>
      </c>
      <c r="O306" s="26">
        <v>20</v>
      </c>
      <c r="P306" s="26">
        <v>2</v>
      </c>
      <c r="Q306" s="27">
        <v>0.55473994016666595</v>
      </c>
      <c r="R306" s="28">
        <v>0.10526315789472999</v>
      </c>
      <c r="S306" s="26">
        <v>88606</v>
      </c>
      <c r="T306" s="29">
        <v>49153.287138407599</v>
      </c>
      <c r="U306" s="30">
        <f t="shared" si="14"/>
        <v>1</v>
      </c>
      <c r="V306" s="18" t="str">
        <f t="shared" si="12"/>
        <v>NO</v>
      </c>
      <c r="W306" s="18"/>
      <c r="X306" s="18"/>
      <c r="Y306" s="30">
        <f t="shared" si="13"/>
        <v>2</v>
      </c>
    </row>
    <row r="307" spans="1:25" ht="31" x14ac:dyDescent="0.3">
      <c r="A307" s="26" t="s">
        <v>350</v>
      </c>
      <c r="B307" s="26" t="s">
        <v>29</v>
      </c>
      <c r="C307" s="26" t="s">
        <v>351</v>
      </c>
      <c r="D307" s="26">
        <v>28</v>
      </c>
      <c r="E307" s="26" t="s">
        <v>352</v>
      </c>
      <c r="F307" s="26" t="s">
        <v>353</v>
      </c>
      <c r="G307" s="26" t="s">
        <v>154</v>
      </c>
      <c r="H307" s="26">
        <v>57927</v>
      </c>
      <c r="I307" s="26" t="s">
        <v>32</v>
      </c>
      <c r="J307" s="27">
        <v>0.21930772649999999</v>
      </c>
      <c r="K307" s="26">
        <v>177212</v>
      </c>
      <c r="L307" s="26" t="s">
        <v>796</v>
      </c>
      <c r="M307" s="26">
        <v>10136</v>
      </c>
      <c r="N307" s="27">
        <v>0.747143</v>
      </c>
      <c r="O307" s="26">
        <v>18</v>
      </c>
      <c r="P307" s="26">
        <v>2</v>
      </c>
      <c r="Q307" s="27">
        <v>0.52783527350000004</v>
      </c>
      <c r="R307" s="28">
        <v>0.11764705882352</v>
      </c>
      <c r="S307" s="26">
        <v>88606</v>
      </c>
      <c r="T307" s="29">
        <v>46769.372243741003</v>
      </c>
      <c r="U307" s="30">
        <f t="shared" si="14"/>
        <v>1</v>
      </c>
      <c r="V307" s="18" t="str">
        <f t="shared" si="12"/>
        <v>NO</v>
      </c>
      <c r="W307" s="18"/>
      <c r="X307" s="18"/>
      <c r="Y307" s="30">
        <f t="shared" si="13"/>
        <v>2</v>
      </c>
    </row>
    <row r="308" spans="1:25" ht="31" x14ac:dyDescent="0.3">
      <c r="A308" s="26" t="s">
        <v>350</v>
      </c>
      <c r="B308" s="26" t="s">
        <v>29</v>
      </c>
      <c r="C308" s="26" t="s">
        <v>356</v>
      </c>
      <c r="D308" s="26">
        <v>28</v>
      </c>
      <c r="E308" s="26" t="s">
        <v>350</v>
      </c>
      <c r="F308" s="26" t="s">
        <v>357</v>
      </c>
      <c r="G308" s="26" t="s">
        <v>45</v>
      </c>
      <c r="H308" s="26">
        <v>37968</v>
      </c>
      <c r="I308" s="26" t="s">
        <v>32</v>
      </c>
      <c r="J308" s="27">
        <v>0.30348831059999998</v>
      </c>
      <c r="K308" s="26">
        <v>170884</v>
      </c>
      <c r="L308" s="26" t="s">
        <v>6</v>
      </c>
      <c r="M308" s="26">
        <v>661094</v>
      </c>
      <c r="N308" s="27">
        <v>0.81974499999999995</v>
      </c>
      <c r="O308" s="26">
        <v>18</v>
      </c>
      <c r="P308" s="26">
        <v>5</v>
      </c>
      <c r="Q308" s="27">
        <v>0.51625668940000002</v>
      </c>
      <c r="R308" s="28">
        <v>0.29411764705881999</v>
      </c>
      <c r="S308" s="26">
        <v>85442</v>
      </c>
      <c r="T308" s="29">
        <v>44110.004055714802</v>
      </c>
      <c r="U308" s="30">
        <f t="shared" si="14"/>
        <v>1</v>
      </c>
      <c r="V308" s="18" t="str">
        <f t="shared" si="12"/>
        <v>NO</v>
      </c>
      <c r="W308" s="18"/>
      <c r="X308" s="18"/>
      <c r="Y308" s="30">
        <f t="shared" si="13"/>
        <v>1</v>
      </c>
    </row>
    <row r="309" spans="1:25" ht="31" x14ac:dyDescent="0.3">
      <c r="A309" s="26" t="s">
        <v>358</v>
      </c>
      <c r="B309" s="26" t="s">
        <v>29</v>
      </c>
      <c r="C309" s="26" t="s">
        <v>359</v>
      </c>
      <c r="D309" s="26">
        <v>28</v>
      </c>
      <c r="E309" s="26" t="s">
        <v>360</v>
      </c>
      <c r="F309" s="26" t="s">
        <v>361</v>
      </c>
      <c r="G309" s="26" t="s">
        <v>154</v>
      </c>
      <c r="H309" s="26">
        <v>61428</v>
      </c>
      <c r="I309" s="26" t="s">
        <v>32</v>
      </c>
      <c r="J309" s="27">
        <v>0.31188806990000001</v>
      </c>
      <c r="K309" s="26">
        <v>64932</v>
      </c>
      <c r="L309" s="26" t="s">
        <v>6</v>
      </c>
      <c r="M309" s="26">
        <v>520632</v>
      </c>
      <c r="N309" s="27">
        <v>1.041045</v>
      </c>
      <c r="O309" s="26">
        <v>19</v>
      </c>
      <c r="P309" s="26">
        <v>5</v>
      </c>
      <c r="Q309" s="27">
        <v>0.72915693010000004</v>
      </c>
      <c r="R309" s="28">
        <v>0.27777777777777002</v>
      </c>
      <c r="S309" s="26">
        <v>32466</v>
      </c>
      <c r="T309" s="29">
        <v>23672.808892626599</v>
      </c>
      <c r="U309" s="30">
        <f t="shared" si="14"/>
        <v>1</v>
      </c>
      <c r="V309" s="18" t="str">
        <f t="shared" si="12"/>
        <v>NO</v>
      </c>
      <c r="W309" s="18"/>
      <c r="X309" s="18"/>
      <c r="Y309" s="30">
        <f t="shared" si="13"/>
        <v>2</v>
      </c>
    </row>
    <row r="310" spans="1:25" ht="31" x14ac:dyDescent="0.3">
      <c r="A310" s="26" t="s">
        <v>363</v>
      </c>
      <c r="B310" s="26" t="s">
        <v>364</v>
      </c>
      <c r="C310" s="26" t="s">
        <v>223</v>
      </c>
      <c r="D310" s="26">
        <v>1</v>
      </c>
      <c r="E310" s="26" t="s">
        <v>363</v>
      </c>
      <c r="F310" s="26" t="s">
        <v>365</v>
      </c>
      <c r="G310" s="26" t="s">
        <v>86</v>
      </c>
      <c r="H310" s="26">
        <v>45058</v>
      </c>
      <c r="I310" s="26" t="s">
        <v>366</v>
      </c>
      <c r="J310" s="27">
        <v>562.22681876119998</v>
      </c>
      <c r="K310" s="26">
        <v>4923</v>
      </c>
      <c r="L310" s="26" t="s">
        <v>6</v>
      </c>
      <c r="M310" s="26">
        <v>3351</v>
      </c>
      <c r="N310" s="27">
        <v>860.63</v>
      </c>
      <c r="O310" s="26">
        <v>19</v>
      </c>
      <c r="P310" s="26">
        <v>2</v>
      </c>
      <c r="Q310" s="27">
        <v>298.40318123880002</v>
      </c>
      <c r="R310" s="28">
        <v>0.11111111111110999</v>
      </c>
      <c r="S310" s="26">
        <v>2461</v>
      </c>
      <c r="T310" s="29">
        <v>734370.22902868595</v>
      </c>
      <c r="U310" s="30">
        <f t="shared" si="14"/>
        <v>-1</v>
      </c>
      <c r="V310" s="18" t="str">
        <f t="shared" si="12"/>
        <v>YES</v>
      </c>
      <c r="W310" s="18"/>
      <c r="X310" s="18"/>
      <c r="Y310" s="30">
        <f t="shared" si="13"/>
        <v>2</v>
      </c>
    </row>
    <row r="311" spans="1:25" ht="31" x14ac:dyDescent="0.3">
      <c r="A311" s="26" t="s">
        <v>363</v>
      </c>
      <c r="B311" s="26" t="s">
        <v>364</v>
      </c>
      <c r="C311" s="26" t="s">
        <v>223</v>
      </c>
      <c r="D311" s="26">
        <v>1</v>
      </c>
      <c r="E311" s="26" t="s">
        <v>363</v>
      </c>
      <c r="F311" s="26" t="s">
        <v>365</v>
      </c>
      <c r="G311" s="26" t="s">
        <v>86</v>
      </c>
      <c r="H311" s="26">
        <v>45058</v>
      </c>
      <c r="I311" s="26" t="s">
        <v>366</v>
      </c>
      <c r="J311" s="27">
        <v>562.22681876119998</v>
      </c>
      <c r="K311" s="26">
        <v>4923</v>
      </c>
      <c r="L311" s="26" t="s">
        <v>813</v>
      </c>
      <c r="M311" s="26">
        <v>35</v>
      </c>
      <c r="N311" s="27">
        <v>833.44383461916505</v>
      </c>
      <c r="O311" s="26">
        <v>17</v>
      </c>
      <c r="P311" s="26">
        <v>2</v>
      </c>
      <c r="Q311" s="27">
        <v>271.21701585796501</v>
      </c>
      <c r="R311" s="28">
        <v>0.125</v>
      </c>
      <c r="S311" s="26">
        <v>2461</v>
      </c>
      <c r="T311" s="29">
        <v>667465.07602645096</v>
      </c>
      <c r="U311" s="30">
        <f t="shared" si="14"/>
        <v>-1</v>
      </c>
      <c r="V311" s="18" t="str">
        <f t="shared" si="12"/>
        <v>YES</v>
      </c>
      <c r="W311" s="18"/>
      <c r="X311" s="18"/>
      <c r="Y311" s="30">
        <f t="shared" si="13"/>
        <v>2</v>
      </c>
    </row>
    <row r="312" spans="1:25" ht="31" x14ac:dyDescent="0.3">
      <c r="A312" s="26" t="s">
        <v>901</v>
      </c>
      <c r="B312" s="26" t="s">
        <v>26</v>
      </c>
      <c r="C312" s="26" t="s">
        <v>902</v>
      </c>
      <c r="D312" s="26">
        <v>1</v>
      </c>
      <c r="E312" s="26" t="s">
        <v>901</v>
      </c>
      <c r="F312" s="26" t="s">
        <v>903</v>
      </c>
      <c r="G312" s="26" t="s">
        <v>116</v>
      </c>
      <c r="H312" s="26">
        <v>59370</v>
      </c>
      <c r="I312" s="26" t="s">
        <v>28</v>
      </c>
      <c r="J312" s="27">
        <v>1367.7263320592001</v>
      </c>
      <c r="K312" s="26">
        <v>286</v>
      </c>
      <c r="L312" s="26" t="s">
        <v>790</v>
      </c>
      <c r="M312" s="26">
        <v>462</v>
      </c>
      <c r="N312" s="27">
        <v>2200</v>
      </c>
      <c r="O312" s="26">
        <v>12</v>
      </c>
      <c r="P312" s="26">
        <v>1</v>
      </c>
      <c r="Q312" s="27">
        <v>832.27366794080001</v>
      </c>
      <c r="R312" s="28">
        <v>9.0909090909089996E-2</v>
      </c>
      <c r="S312" s="26">
        <v>143</v>
      </c>
      <c r="T312" s="29">
        <v>119015.13451553399</v>
      </c>
      <c r="U312" s="30">
        <f t="shared" si="14"/>
        <v>-1</v>
      </c>
      <c r="V312" s="18" t="str">
        <f t="shared" si="12"/>
        <v>YES</v>
      </c>
      <c r="W312" s="18"/>
      <c r="X312" s="18"/>
      <c r="Y312" s="30">
        <f t="shared" si="13"/>
        <v>2</v>
      </c>
    </row>
    <row r="313" spans="1:25" ht="31" x14ac:dyDescent="0.3">
      <c r="A313" s="26" t="s">
        <v>901</v>
      </c>
      <c r="B313" s="26" t="s">
        <v>26</v>
      </c>
      <c r="C313" s="26" t="s">
        <v>902</v>
      </c>
      <c r="D313" s="26">
        <v>1</v>
      </c>
      <c r="E313" s="26" t="s">
        <v>901</v>
      </c>
      <c r="F313" s="26" t="s">
        <v>903</v>
      </c>
      <c r="G313" s="26" t="s">
        <v>116</v>
      </c>
      <c r="H313" s="26">
        <v>59370</v>
      </c>
      <c r="I313" s="26" t="s">
        <v>28</v>
      </c>
      <c r="J313" s="27">
        <v>1367.7263320592001</v>
      </c>
      <c r="K313" s="26">
        <v>286</v>
      </c>
      <c r="L313" s="26" t="s">
        <v>791</v>
      </c>
      <c r="M313" s="26">
        <v>113</v>
      </c>
      <c r="N313" s="27">
        <v>2200</v>
      </c>
      <c r="O313" s="26">
        <v>12</v>
      </c>
      <c r="P313" s="26">
        <v>1</v>
      </c>
      <c r="Q313" s="27">
        <v>832.27366794080001</v>
      </c>
      <c r="R313" s="28">
        <v>9.0909090909089996E-2</v>
      </c>
      <c r="S313" s="26">
        <v>143</v>
      </c>
      <c r="T313" s="29">
        <v>119015.13451553399</v>
      </c>
      <c r="U313" s="30">
        <f t="shared" si="14"/>
        <v>-1</v>
      </c>
      <c r="V313" s="18" t="str">
        <f t="shared" si="12"/>
        <v>YES</v>
      </c>
      <c r="W313" s="18"/>
      <c r="X313" s="18"/>
      <c r="Y313" s="30">
        <f t="shared" si="13"/>
        <v>2</v>
      </c>
    </row>
    <row r="314" spans="1:25" ht="31" x14ac:dyDescent="0.3">
      <c r="A314" s="26" t="s">
        <v>368</v>
      </c>
      <c r="B314" s="26" t="s">
        <v>29</v>
      </c>
      <c r="C314" s="26" t="s">
        <v>42</v>
      </c>
      <c r="D314" s="26">
        <v>30</v>
      </c>
      <c r="E314" s="26" t="s">
        <v>368</v>
      </c>
      <c r="F314" s="26" t="s">
        <v>369</v>
      </c>
      <c r="G314" s="26" t="s">
        <v>45</v>
      </c>
      <c r="H314" s="26">
        <v>33879</v>
      </c>
      <c r="I314" s="26" t="s">
        <v>32</v>
      </c>
      <c r="J314" s="27">
        <v>0.60230187930000001</v>
      </c>
      <c r="K314" s="26">
        <v>282960</v>
      </c>
      <c r="L314" s="26" t="s">
        <v>794</v>
      </c>
      <c r="M314" s="26">
        <v>855918</v>
      </c>
      <c r="N314" s="27">
        <v>3.3587690216207999</v>
      </c>
      <c r="O314" s="26">
        <v>24</v>
      </c>
      <c r="P314" s="26">
        <v>4</v>
      </c>
      <c r="Q314" s="27">
        <v>2.7564671423207998</v>
      </c>
      <c r="R314" s="28">
        <v>0.17391304347826</v>
      </c>
      <c r="S314" s="26">
        <v>141480</v>
      </c>
      <c r="T314" s="29">
        <v>389984.97129554697</v>
      </c>
      <c r="U314" s="30">
        <f t="shared" si="14"/>
        <v>1</v>
      </c>
      <c r="V314" s="18" t="str">
        <f t="shared" si="12"/>
        <v>NO</v>
      </c>
      <c r="W314" s="18"/>
      <c r="X314" s="18"/>
      <c r="Y314" s="30">
        <f t="shared" si="13"/>
        <v>1</v>
      </c>
    </row>
    <row r="315" spans="1:25" ht="31" x14ac:dyDescent="0.3">
      <c r="A315" s="26" t="s">
        <v>368</v>
      </c>
      <c r="B315" s="26" t="s">
        <v>29</v>
      </c>
      <c r="C315" s="26" t="s">
        <v>42</v>
      </c>
      <c r="D315" s="26">
        <v>30</v>
      </c>
      <c r="E315" s="26" t="s">
        <v>368</v>
      </c>
      <c r="F315" s="26" t="s">
        <v>369</v>
      </c>
      <c r="G315" s="26" t="s">
        <v>45</v>
      </c>
      <c r="H315" s="26">
        <v>33879</v>
      </c>
      <c r="I315" s="26" t="s">
        <v>32</v>
      </c>
      <c r="J315" s="27">
        <v>0.60230187930000001</v>
      </c>
      <c r="K315" s="26">
        <v>282960</v>
      </c>
      <c r="L315" s="26" t="s">
        <v>798</v>
      </c>
      <c r="M315" s="26">
        <v>3750</v>
      </c>
      <c r="N315" s="27">
        <v>1.9666699999999999</v>
      </c>
      <c r="O315" s="26">
        <v>20</v>
      </c>
      <c r="P315" s="26">
        <v>4</v>
      </c>
      <c r="Q315" s="27">
        <v>1.3643681207</v>
      </c>
      <c r="R315" s="28">
        <v>0.21052631578947001</v>
      </c>
      <c r="S315" s="26">
        <v>141480</v>
      </c>
      <c r="T315" s="29">
        <v>193030.80171663599</v>
      </c>
      <c r="U315" s="30">
        <f t="shared" si="14"/>
        <v>1</v>
      </c>
      <c r="V315" s="18" t="str">
        <f t="shared" si="12"/>
        <v>NO</v>
      </c>
      <c r="W315" s="18"/>
      <c r="X315" s="18"/>
      <c r="Y315" s="30">
        <f t="shared" si="13"/>
        <v>1</v>
      </c>
    </row>
    <row r="316" spans="1:25" ht="31" x14ac:dyDescent="0.3">
      <c r="A316" s="26" t="s">
        <v>368</v>
      </c>
      <c r="B316" s="26" t="s">
        <v>29</v>
      </c>
      <c r="C316" s="26" t="s">
        <v>42</v>
      </c>
      <c r="D316" s="26">
        <v>30</v>
      </c>
      <c r="E316" s="26" t="s">
        <v>368</v>
      </c>
      <c r="F316" s="26" t="s">
        <v>369</v>
      </c>
      <c r="G316" s="26" t="s">
        <v>45</v>
      </c>
      <c r="H316" s="26">
        <v>33879</v>
      </c>
      <c r="I316" s="26" t="s">
        <v>32</v>
      </c>
      <c r="J316" s="27">
        <v>0.60230187930000001</v>
      </c>
      <c r="K316" s="26">
        <v>282960</v>
      </c>
      <c r="L316" s="26" t="s">
        <v>6</v>
      </c>
      <c r="M316" s="26">
        <v>46790</v>
      </c>
      <c r="N316" s="27">
        <v>1.5872517142857101</v>
      </c>
      <c r="O316" s="26">
        <v>19</v>
      </c>
      <c r="P316" s="26">
        <v>4</v>
      </c>
      <c r="Q316" s="27">
        <v>0.98494983498571398</v>
      </c>
      <c r="R316" s="28">
        <v>0.22222222222221999</v>
      </c>
      <c r="S316" s="26">
        <v>141480</v>
      </c>
      <c r="T316" s="29">
        <v>139350.70265377799</v>
      </c>
      <c r="U316" s="30">
        <f t="shared" si="14"/>
        <v>1</v>
      </c>
      <c r="V316" s="18" t="str">
        <f t="shared" si="12"/>
        <v>NO</v>
      </c>
      <c r="W316" s="18"/>
      <c r="X316" s="18"/>
      <c r="Y316" s="30">
        <f t="shared" si="13"/>
        <v>1</v>
      </c>
    </row>
    <row r="317" spans="1:25" ht="31" x14ac:dyDescent="0.3">
      <c r="A317" s="26" t="s">
        <v>368</v>
      </c>
      <c r="B317" s="26" t="s">
        <v>29</v>
      </c>
      <c r="C317" s="26" t="s">
        <v>42</v>
      </c>
      <c r="D317" s="26">
        <v>30</v>
      </c>
      <c r="E317" s="26" t="s">
        <v>368</v>
      </c>
      <c r="F317" s="26" t="s">
        <v>369</v>
      </c>
      <c r="G317" s="26" t="s">
        <v>45</v>
      </c>
      <c r="H317" s="26">
        <v>33879</v>
      </c>
      <c r="I317" s="26" t="s">
        <v>32</v>
      </c>
      <c r="J317" s="27">
        <v>0.60230187930000001</v>
      </c>
      <c r="K317" s="26">
        <v>282960</v>
      </c>
      <c r="L317" s="26" t="s">
        <v>790</v>
      </c>
      <c r="M317" s="26">
        <v>46260</v>
      </c>
      <c r="N317" s="27">
        <v>1.4343300000000001</v>
      </c>
      <c r="O317" s="26">
        <v>16</v>
      </c>
      <c r="P317" s="26">
        <v>4</v>
      </c>
      <c r="Q317" s="27">
        <v>0.83202812069999998</v>
      </c>
      <c r="R317" s="28">
        <v>0.26666666666666</v>
      </c>
      <c r="S317" s="26">
        <v>141480</v>
      </c>
      <c r="T317" s="29">
        <v>117715.33851663599</v>
      </c>
      <c r="U317" s="30">
        <f t="shared" si="14"/>
        <v>1</v>
      </c>
      <c r="V317" s="18" t="str">
        <f t="shared" si="12"/>
        <v>NO</v>
      </c>
      <c r="W317" s="18"/>
      <c r="X317" s="18"/>
      <c r="Y317" s="30">
        <f t="shared" si="13"/>
        <v>1</v>
      </c>
    </row>
    <row r="318" spans="1:25" ht="31" x14ac:dyDescent="0.3">
      <c r="A318" s="26" t="s">
        <v>904</v>
      </c>
      <c r="B318" s="26" t="s">
        <v>29</v>
      </c>
      <c r="C318" s="26" t="s">
        <v>905</v>
      </c>
      <c r="D318" s="26">
        <v>28</v>
      </c>
      <c r="E318" s="26" t="s">
        <v>906</v>
      </c>
      <c r="F318" s="26" t="s">
        <v>30</v>
      </c>
      <c r="G318" s="26" t="s">
        <v>118</v>
      </c>
      <c r="H318" s="26">
        <v>37819</v>
      </c>
      <c r="I318" s="26" t="s">
        <v>32</v>
      </c>
      <c r="J318" s="27">
        <v>0.1510137493</v>
      </c>
      <c r="K318" s="26">
        <v>107744</v>
      </c>
      <c r="L318" s="26" t="s">
        <v>796</v>
      </c>
      <c r="M318" s="26">
        <v>1045996</v>
      </c>
      <c r="N318" s="27">
        <v>0.30916700000000003</v>
      </c>
      <c r="O318" s="26">
        <v>15</v>
      </c>
      <c r="P318" s="26">
        <v>2</v>
      </c>
      <c r="Q318" s="27">
        <v>0.1581532507</v>
      </c>
      <c r="R318" s="28">
        <v>0.14285714285713999</v>
      </c>
      <c r="S318" s="26">
        <v>53872</v>
      </c>
      <c r="T318" s="29">
        <v>8520.0319217104006</v>
      </c>
      <c r="U318" s="30">
        <f t="shared" si="14"/>
        <v>1</v>
      </c>
      <c r="V318" s="18" t="str">
        <f t="shared" si="12"/>
        <v>NO</v>
      </c>
      <c r="W318" s="18"/>
      <c r="X318" s="18"/>
      <c r="Y318" s="30">
        <f t="shared" si="13"/>
        <v>1</v>
      </c>
    </row>
    <row r="319" spans="1:25" ht="31" x14ac:dyDescent="0.3">
      <c r="A319" s="26" t="s">
        <v>370</v>
      </c>
      <c r="B319" s="26" t="s">
        <v>371</v>
      </c>
      <c r="C319" s="26" t="s">
        <v>157</v>
      </c>
      <c r="D319" s="26">
        <v>1</v>
      </c>
      <c r="E319" s="26" t="s">
        <v>372</v>
      </c>
      <c r="F319" s="26" t="s">
        <v>373</v>
      </c>
      <c r="G319" s="26" t="s">
        <v>374</v>
      </c>
      <c r="H319" s="26">
        <v>21169</v>
      </c>
      <c r="I319" s="26" t="s">
        <v>375</v>
      </c>
      <c r="J319" s="27">
        <v>8.9987377600000001E-2</v>
      </c>
      <c r="K319" s="26">
        <v>1576980</v>
      </c>
      <c r="L319" s="26" t="s">
        <v>865</v>
      </c>
      <c r="M319" s="26">
        <v>350780</v>
      </c>
      <c r="N319" s="27">
        <v>0.21988558005</v>
      </c>
      <c r="O319" s="26">
        <v>11</v>
      </c>
      <c r="P319" s="26">
        <v>2</v>
      </c>
      <c r="Q319" s="27">
        <v>0.12989820245</v>
      </c>
      <c r="R319" s="28">
        <v>0.2</v>
      </c>
      <c r="S319" s="26">
        <v>788490</v>
      </c>
      <c r="T319" s="29">
        <v>102423.4336498</v>
      </c>
      <c r="U319" s="30">
        <f t="shared" si="14"/>
        <v>1</v>
      </c>
      <c r="V319" s="18" t="str">
        <f t="shared" si="12"/>
        <v>NO</v>
      </c>
      <c r="W319" s="18"/>
      <c r="X319" s="18"/>
      <c r="Y319" s="30">
        <f t="shared" si="13"/>
        <v>1</v>
      </c>
    </row>
    <row r="320" spans="1:25" ht="31" x14ac:dyDescent="0.3">
      <c r="A320" s="26" t="s">
        <v>370</v>
      </c>
      <c r="B320" s="26" t="s">
        <v>371</v>
      </c>
      <c r="C320" s="26" t="s">
        <v>157</v>
      </c>
      <c r="D320" s="26">
        <v>1</v>
      </c>
      <c r="E320" s="26" t="s">
        <v>372</v>
      </c>
      <c r="F320" s="26" t="s">
        <v>373</v>
      </c>
      <c r="G320" s="26" t="s">
        <v>374</v>
      </c>
      <c r="H320" s="26">
        <v>21169</v>
      </c>
      <c r="I320" s="26" t="s">
        <v>375</v>
      </c>
      <c r="J320" s="27">
        <v>8.9987377600000001E-2</v>
      </c>
      <c r="K320" s="26">
        <v>1576980</v>
      </c>
      <c r="L320" s="26" t="s">
        <v>802</v>
      </c>
      <c r="M320" s="26">
        <v>1805200</v>
      </c>
      <c r="N320" s="27">
        <v>0.19911017061069999</v>
      </c>
      <c r="O320" s="26">
        <v>10</v>
      </c>
      <c r="P320" s="26">
        <v>2</v>
      </c>
      <c r="Q320" s="27">
        <v>0.10912279301070001</v>
      </c>
      <c r="R320" s="28">
        <v>0.22222222222221999</v>
      </c>
      <c r="S320" s="26">
        <v>788490</v>
      </c>
      <c r="T320" s="29">
        <v>86042.231061006794</v>
      </c>
      <c r="U320" s="30">
        <f t="shared" si="14"/>
        <v>1</v>
      </c>
      <c r="V320" s="18" t="str">
        <f t="shared" si="12"/>
        <v>NO</v>
      </c>
      <c r="W320" s="18"/>
      <c r="X320" s="18"/>
      <c r="Y320" s="30">
        <f t="shared" si="13"/>
        <v>1</v>
      </c>
    </row>
    <row r="321" spans="1:25" ht="31" x14ac:dyDescent="0.3">
      <c r="A321" s="26" t="s">
        <v>370</v>
      </c>
      <c r="B321" s="26" t="s">
        <v>371</v>
      </c>
      <c r="C321" s="26" t="s">
        <v>157</v>
      </c>
      <c r="D321" s="26">
        <v>1</v>
      </c>
      <c r="E321" s="26" t="s">
        <v>372</v>
      </c>
      <c r="F321" s="26" t="s">
        <v>373</v>
      </c>
      <c r="G321" s="26" t="s">
        <v>374</v>
      </c>
      <c r="H321" s="26">
        <v>21169</v>
      </c>
      <c r="I321" s="26" t="s">
        <v>375</v>
      </c>
      <c r="J321" s="27">
        <v>8.9987377600000001E-2</v>
      </c>
      <c r="K321" s="26">
        <v>1576980</v>
      </c>
      <c r="L321" s="26" t="s">
        <v>6</v>
      </c>
      <c r="M321" s="26">
        <v>4098660</v>
      </c>
      <c r="N321" s="27">
        <v>0.14449999999999999</v>
      </c>
      <c r="O321" s="26">
        <v>9</v>
      </c>
      <c r="P321" s="26">
        <v>2</v>
      </c>
      <c r="Q321" s="27">
        <v>5.4512622400000002E-2</v>
      </c>
      <c r="R321" s="28">
        <v>0.25</v>
      </c>
      <c r="S321" s="26">
        <v>788490</v>
      </c>
      <c r="T321" s="29">
        <v>42982.657636176002</v>
      </c>
      <c r="U321" s="30">
        <f t="shared" si="14"/>
        <v>-1</v>
      </c>
      <c r="V321" s="18" t="str">
        <f t="shared" si="12"/>
        <v>NO</v>
      </c>
      <c r="W321" s="18"/>
      <c r="X321" s="18"/>
      <c r="Y321" s="30">
        <f t="shared" si="13"/>
        <v>1</v>
      </c>
    </row>
    <row r="322" spans="1:25" ht="31" x14ac:dyDescent="0.3">
      <c r="A322" s="26" t="s">
        <v>370</v>
      </c>
      <c r="B322" s="26" t="s">
        <v>13</v>
      </c>
      <c r="C322" s="32">
        <v>1E-3</v>
      </c>
      <c r="D322" s="26">
        <v>1</v>
      </c>
      <c r="E322" s="26" t="s">
        <v>372</v>
      </c>
      <c r="F322" s="26" t="s">
        <v>907</v>
      </c>
      <c r="G322" s="26" t="s">
        <v>374</v>
      </c>
      <c r="H322" s="26">
        <v>50695</v>
      </c>
      <c r="I322" s="26" t="s">
        <v>15</v>
      </c>
      <c r="J322" s="27">
        <v>9.1623511699999993E-2</v>
      </c>
      <c r="K322" s="26">
        <v>691050</v>
      </c>
      <c r="L322" s="26" t="s">
        <v>802</v>
      </c>
      <c r="M322" s="26">
        <v>844680</v>
      </c>
      <c r="N322" s="27">
        <v>0.108558522368034</v>
      </c>
      <c r="O322" s="26">
        <v>5</v>
      </c>
      <c r="P322" s="26">
        <v>1</v>
      </c>
      <c r="Q322" s="27">
        <v>1.6935010668034201E-2</v>
      </c>
      <c r="R322" s="28">
        <v>0.25</v>
      </c>
      <c r="S322" s="26">
        <v>345525</v>
      </c>
      <c r="T322" s="29">
        <v>5851.4695610725303</v>
      </c>
      <c r="U322" s="30">
        <f t="shared" si="14"/>
        <v>-1</v>
      </c>
      <c r="V322" s="18" t="str">
        <f t="shared" si="12"/>
        <v>NO</v>
      </c>
      <c r="W322" s="18"/>
      <c r="X322" s="18"/>
      <c r="Y322" s="30">
        <f t="shared" si="13"/>
        <v>2</v>
      </c>
    </row>
    <row r="323" spans="1:25" ht="31" x14ac:dyDescent="0.3">
      <c r="A323" s="26" t="s">
        <v>908</v>
      </c>
      <c r="B323" s="26" t="s">
        <v>29</v>
      </c>
      <c r="C323" s="26" t="s">
        <v>79</v>
      </c>
      <c r="D323" s="26">
        <v>100</v>
      </c>
      <c r="E323" s="26" t="s">
        <v>908</v>
      </c>
      <c r="F323" s="26" t="s">
        <v>909</v>
      </c>
      <c r="G323" s="26" t="s">
        <v>340</v>
      </c>
      <c r="H323" s="26">
        <v>39174</v>
      </c>
      <c r="I323" s="26" t="s">
        <v>32</v>
      </c>
      <c r="J323" s="27">
        <v>1.2810930295</v>
      </c>
      <c r="K323" s="26">
        <v>82800</v>
      </c>
      <c r="L323" s="26" t="s">
        <v>813</v>
      </c>
      <c r="M323" s="26">
        <v>5300</v>
      </c>
      <c r="N323" s="27">
        <v>1.8271848772045001</v>
      </c>
      <c r="O323" s="26">
        <v>12</v>
      </c>
      <c r="P323" s="26">
        <v>1</v>
      </c>
      <c r="Q323" s="27">
        <v>0.54609184770450003</v>
      </c>
      <c r="R323" s="28">
        <v>9.0909090909089996E-2</v>
      </c>
      <c r="S323" s="26">
        <v>41400</v>
      </c>
      <c r="T323" s="29">
        <v>22608.202494966299</v>
      </c>
      <c r="U323" s="30">
        <f t="shared" si="14"/>
        <v>-1</v>
      </c>
      <c r="V323" s="18" t="str">
        <f t="shared" si="12"/>
        <v>NO</v>
      </c>
      <c r="W323" s="18"/>
      <c r="X323" s="18"/>
      <c r="Y323" s="30">
        <f t="shared" si="13"/>
        <v>1</v>
      </c>
    </row>
    <row r="324" spans="1:25" ht="31" x14ac:dyDescent="0.3">
      <c r="A324" s="26" t="s">
        <v>910</v>
      </c>
      <c r="B324" s="26" t="s">
        <v>869</v>
      </c>
      <c r="C324" s="26" t="s">
        <v>79</v>
      </c>
      <c r="D324" s="26">
        <v>10</v>
      </c>
      <c r="E324" s="26" t="s">
        <v>910</v>
      </c>
      <c r="F324" s="26" t="s">
        <v>911</v>
      </c>
      <c r="G324" s="26" t="s">
        <v>71</v>
      </c>
      <c r="H324" s="26">
        <v>25190</v>
      </c>
      <c r="I324" s="26" t="s">
        <v>871</v>
      </c>
      <c r="J324" s="27">
        <v>0.124755228</v>
      </c>
      <c r="K324" s="26">
        <v>192470</v>
      </c>
      <c r="L324" s="26" t="s">
        <v>793</v>
      </c>
      <c r="M324" s="26">
        <v>18940</v>
      </c>
      <c r="N324" s="27">
        <v>1.458</v>
      </c>
      <c r="O324" s="26">
        <v>12</v>
      </c>
      <c r="P324" s="26">
        <v>3</v>
      </c>
      <c r="Q324" s="27">
        <v>1.333244772</v>
      </c>
      <c r="R324" s="28">
        <v>0.27272727272726999</v>
      </c>
      <c r="S324" s="26">
        <v>96235</v>
      </c>
      <c r="T324" s="29">
        <v>128304.81063342</v>
      </c>
      <c r="U324" s="30">
        <f t="shared" si="14"/>
        <v>1</v>
      </c>
      <c r="V324" s="18" t="str">
        <f t="shared" si="12"/>
        <v>NO</v>
      </c>
      <c r="W324" s="18"/>
      <c r="X324" s="18"/>
      <c r="Y324" s="30">
        <f t="shared" si="13"/>
        <v>1</v>
      </c>
    </row>
    <row r="325" spans="1:25" ht="31" x14ac:dyDescent="0.3">
      <c r="A325" s="26" t="s">
        <v>381</v>
      </c>
      <c r="B325" s="26" t="s">
        <v>122</v>
      </c>
      <c r="C325" s="26" t="s">
        <v>136</v>
      </c>
      <c r="D325" s="26">
        <v>100</v>
      </c>
      <c r="E325" s="26" t="s">
        <v>381</v>
      </c>
      <c r="F325" s="26" t="s">
        <v>912</v>
      </c>
      <c r="G325" s="26" t="s">
        <v>4</v>
      </c>
      <c r="H325" s="26">
        <v>25456</v>
      </c>
      <c r="I325" s="26" t="s">
        <v>126</v>
      </c>
      <c r="J325" s="27">
        <v>3.5892692599999998E-2</v>
      </c>
      <c r="K325" s="26">
        <v>4531900</v>
      </c>
      <c r="L325" s="26" t="s">
        <v>794</v>
      </c>
      <c r="M325" s="26">
        <v>9600</v>
      </c>
      <c r="N325" s="27">
        <v>5.0049657383603501E-2</v>
      </c>
      <c r="O325" s="26">
        <v>5</v>
      </c>
      <c r="P325" s="26">
        <v>1</v>
      </c>
      <c r="Q325" s="27">
        <v>1.4156964783603501E-2</v>
      </c>
      <c r="R325" s="28">
        <v>0.25</v>
      </c>
      <c r="S325" s="26">
        <v>2265950</v>
      </c>
      <c r="T325" s="29">
        <v>32078.974351406399</v>
      </c>
      <c r="U325" s="30">
        <f t="shared" si="14"/>
        <v>-1</v>
      </c>
      <c r="V325" s="18" t="str">
        <f t="shared" si="12"/>
        <v>NO</v>
      </c>
      <c r="W325" s="18"/>
      <c r="X325" s="18"/>
      <c r="Y325" s="30">
        <f t="shared" si="13"/>
        <v>1</v>
      </c>
    </row>
    <row r="326" spans="1:25" ht="31" x14ac:dyDescent="0.3">
      <c r="A326" s="26" t="s">
        <v>381</v>
      </c>
      <c r="B326" s="26" t="s">
        <v>83</v>
      </c>
      <c r="C326" s="26" t="s">
        <v>18</v>
      </c>
      <c r="D326" s="26">
        <v>1</v>
      </c>
      <c r="E326" s="26" t="s">
        <v>381</v>
      </c>
      <c r="F326" s="26" t="s">
        <v>382</v>
      </c>
      <c r="G326" s="26" t="s">
        <v>4</v>
      </c>
      <c r="H326" s="26">
        <v>24499</v>
      </c>
      <c r="I326" s="26" t="s">
        <v>87</v>
      </c>
      <c r="J326" s="27">
        <v>1.1095034617999999</v>
      </c>
      <c r="K326" s="26">
        <v>3949</v>
      </c>
      <c r="L326" s="26" t="s">
        <v>6</v>
      </c>
      <c r="M326" s="26">
        <v>17691</v>
      </c>
      <c r="N326" s="27">
        <v>4.944</v>
      </c>
      <c r="O326" s="26">
        <v>15</v>
      </c>
      <c r="P326" s="26">
        <v>4</v>
      </c>
      <c r="Q326" s="27">
        <v>3.8344965381999998</v>
      </c>
      <c r="R326" s="28">
        <v>0.28571428571427998</v>
      </c>
      <c r="S326" s="26">
        <v>1974</v>
      </c>
      <c r="T326" s="29">
        <v>7569.2961664067998</v>
      </c>
      <c r="U326" s="30">
        <f t="shared" si="14"/>
        <v>1</v>
      </c>
      <c r="V326" s="18" t="str">
        <f t="shared" si="12"/>
        <v>NO</v>
      </c>
      <c r="W326" s="18"/>
      <c r="X326" s="18"/>
      <c r="Y326" s="30">
        <f t="shared" si="13"/>
        <v>1</v>
      </c>
    </row>
    <row r="327" spans="1:25" ht="31" x14ac:dyDescent="0.3">
      <c r="A327" s="26" t="s">
        <v>913</v>
      </c>
      <c r="B327" s="26" t="s">
        <v>294</v>
      </c>
      <c r="C327" s="26" t="s">
        <v>58</v>
      </c>
      <c r="D327" s="26">
        <v>4</v>
      </c>
      <c r="E327" s="26" t="s">
        <v>913</v>
      </c>
      <c r="F327" s="26" t="s">
        <v>914</v>
      </c>
      <c r="G327" s="26" t="s">
        <v>239</v>
      </c>
      <c r="H327" s="26">
        <v>33891</v>
      </c>
      <c r="I327" s="26" t="s">
        <v>295</v>
      </c>
      <c r="J327" s="27">
        <v>1.4060527742</v>
      </c>
      <c r="K327" s="26">
        <v>77740</v>
      </c>
      <c r="L327" s="26" t="s">
        <v>796</v>
      </c>
      <c r="M327" s="26">
        <v>8436</v>
      </c>
      <c r="N327" s="27">
        <v>3.96</v>
      </c>
      <c r="O327" s="26">
        <v>13</v>
      </c>
      <c r="P327" s="26">
        <v>2</v>
      </c>
      <c r="Q327" s="27">
        <v>2.5539472258</v>
      </c>
      <c r="R327" s="28">
        <v>0.16666666666666</v>
      </c>
      <c r="S327" s="26">
        <v>38870</v>
      </c>
      <c r="T327" s="29">
        <v>99271.928666845997</v>
      </c>
      <c r="U327" s="30">
        <f t="shared" si="14"/>
        <v>1</v>
      </c>
      <c r="V327" s="18" t="str">
        <f t="shared" si="12"/>
        <v>NO</v>
      </c>
      <c r="W327" s="18"/>
      <c r="X327" s="18"/>
      <c r="Y327" s="30">
        <f t="shared" si="13"/>
        <v>1</v>
      </c>
    </row>
    <row r="328" spans="1:25" ht="31" x14ac:dyDescent="0.3">
      <c r="A328" s="26" t="s">
        <v>913</v>
      </c>
      <c r="B328" s="26" t="s">
        <v>294</v>
      </c>
      <c r="C328" s="26" t="s">
        <v>58</v>
      </c>
      <c r="D328" s="26">
        <v>4</v>
      </c>
      <c r="E328" s="26" t="s">
        <v>913</v>
      </c>
      <c r="F328" s="26" t="s">
        <v>914</v>
      </c>
      <c r="G328" s="26" t="s">
        <v>239</v>
      </c>
      <c r="H328" s="26">
        <v>33891</v>
      </c>
      <c r="I328" s="26" t="s">
        <v>295</v>
      </c>
      <c r="J328" s="27">
        <v>1.4060527742</v>
      </c>
      <c r="K328" s="26">
        <v>77740</v>
      </c>
      <c r="L328" s="26" t="s">
        <v>801</v>
      </c>
      <c r="M328" s="26">
        <v>556</v>
      </c>
      <c r="N328" s="27">
        <v>2.1575000000000002</v>
      </c>
      <c r="O328" s="26">
        <v>9</v>
      </c>
      <c r="P328" s="26">
        <v>2</v>
      </c>
      <c r="Q328" s="27">
        <v>0.75144722580000001</v>
      </c>
      <c r="R328" s="28">
        <v>0.25</v>
      </c>
      <c r="S328" s="26">
        <v>38870</v>
      </c>
      <c r="T328" s="29">
        <v>29208.753666846002</v>
      </c>
      <c r="U328" s="30">
        <f t="shared" si="14"/>
        <v>-1</v>
      </c>
      <c r="V328" s="18" t="str">
        <f t="shared" si="12"/>
        <v>NO</v>
      </c>
      <c r="W328" s="18"/>
      <c r="X328" s="18"/>
      <c r="Y328" s="30">
        <f t="shared" si="13"/>
        <v>1</v>
      </c>
    </row>
    <row r="329" spans="1:25" ht="31" x14ac:dyDescent="0.3">
      <c r="A329" s="26" t="s">
        <v>385</v>
      </c>
      <c r="B329" s="26" t="s">
        <v>26</v>
      </c>
      <c r="C329" s="26" t="s">
        <v>386</v>
      </c>
      <c r="D329" s="26">
        <v>1</v>
      </c>
      <c r="E329" s="26" t="s">
        <v>387</v>
      </c>
      <c r="F329" s="26" t="s">
        <v>388</v>
      </c>
      <c r="G329" s="26" t="s">
        <v>118</v>
      </c>
      <c r="H329" s="26">
        <v>35182</v>
      </c>
      <c r="I329" s="26" t="s">
        <v>28</v>
      </c>
      <c r="J329" s="27">
        <v>1.3446977441000001</v>
      </c>
      <c r="K329" s="26">
        <v>27780</v>
      </c>
      <c r="L329" s="26" t="s">
        <v>801</v>
      </c>
      <c r="M329" s="26">
        <v>7960</v>
      </c>
      <c r="N329" s="27">
        <v>11.420249999999999</v>
      </c>
      <c r="O329" s="26">
        <v>16</v>
      </c>
      <c r="P329" s="26">
        <v>1</v>
      </c>
      <c r="Q329" s="27">
        <v>10.0755522559</v>
      </c>
      <c r="R329" s="28">
        <v>6.6666666666660004E-2</v>
      </c>
      <c r="S329" s="26">
        <v>13890</v>
      </c>
      <c r="T329" s="29">
        <v>139949.42083445101</v>
      </c>
      <c r="U329" s="30">
        <f t="shared" si="14"/>
        <v>1</v>
      </c>
      <c r="V329" s="18" t="str">
        <f t="shared" ref="V329:V392" si="15">IF(Q329&gt;$V$7,"YES","NO")</f>
        <v>NO</v>
      </c>
      <c r="W329" s="18"/>
      <c r="X329" s="18"/>
      <c r="Y329" s="30">
        <f t="shared" ref="Y329:Y392" si="16">IF(H329&lt;39761.19,1,2)</f>
        <v>1</v>
      </c>
    </row>
    <row r="330" spans="1:25" ht="31" x14ac:dyDescent="0.3">
      <c r="A330" s="26" t="s">
        <v>385</v>
      </c>
      <c r="B330" s="26" t="s">
        <v>26</v>
      </c>
      <c r="C330" s="26" t="s">
        <v>386</v>
      </c>
      <c r="D330" s="26">
        <v>1</v>
      </c>
      <c r="E330" s="26" t="s">
        <v>387</v>
      </c>
      <c r="F330" s="26" t="s">
        <v>388</v>
      </c>
      <c r="G330" s="26" t="s">
        <v>118</v>
      </c>
      <c r="H330" s="26">
        <v>35182</v>
      </c>
      <c r="I330" s="26" t="s">
        <v>28</v>
      </c>
      <c r="J330" s="27">
        <v>1.3446977441000001</v>
      </c>
      <c r="K330" s="26">
        <v>27780</v>
      </c>
      <c r="L330" s="26" t="s">
        <v>6</v>
      </c>
      <c r="M330" s="26">
        <v>277455</v>
      </c>
      <c r="N330" s="27">
        <v>5.0862571428571401</v>
      </c>
      <c r="O330" s="26">
        <v>15</v>
      </c>
      <c r="P330" s="26">
        <v>1</v>
      </c>
      <c r="Q330" s="27">
        <v>3.7415593987571398</v>
      </c>
      <c r="R330" s="28">
        <v>7.1428571428569995E-2</v>
      </c>
      <c r="S330" s="26">
        <v>13890</v>
      </c>
      <c r="T330" s="29">
        <v>51970.260048736702</v>
      </c>
      <c r="U330" s="30">
        <f t="shared" ref="U330:U393" si="17">IF(N330&gt;2*J330,1,IF(N330&lt;=2*J330,-1,0))</f>
        <v>1</v>
      </c>
      <c r="V330" s="18" t="str">
        <f t="shared" si="15"/>
        <v>NO</v>
      </c>
      <c r="W330" s="18"/>
      <c r="X330" s="18"/>
      <c r="Y330" s="30">
        <f t="shared" si="16"/>
        <v>1</v>
      </c>
    </row>
    <row r="331" spans="1:25" ht="31" x14ac:dyDescent="0.3">
      <c r="A331" s="26" t="s">
        <v>915</v>
      </c>
      <c r="B331" s="26" t="s">
        <v>29</v>
      </c>
      <c r="C331" s="26" t="s">
        <v>79</v>
      </c>
      <c r="D331" s="26">
        <v>14</v>
      </c>
      <c r="E331" s="26" t="s">
        <v>915</v>
      </c>
      <c r="F331" s="26" t="s">
        <v>916</v>
      </c>
      <c r="G331" s="26" t="s">
        <v>303</v>
      </c>
      <c r="H331" s="26">
        <v>32040</v>
      </c>
      <c r="I331" s="26" t="s">
        <v>32</v>
      </c>
      <c r="J331" s="27">
        <v>0.26221969029999997</v>
      </c>
      <c r="K331" s="26">
        <v>210392</v>
      </c>
      <c r="L331" s="26" t="s">
        <v>800</v>
      </c>
      <c r="M331" s="26">
        <v>14</v>
      </c>
      <c r="N331" s="27">
        <v>0.50110399999999999</v>
      </c>
      <c r="O331" s="26">
        <v>7</v>
      </c>
      <c r="P331" s="26">
        <v>1</v>
      </c>
      <c r="Q331" s="27">
        <v>0.23888430969999999</v>
      </c>
      <c r="R331" s="28">
        <v>0.16666666666666</v>
      </c>
      <c r="S331" s="26">
        <v>105196</v>
      </c>
      <c r="T331" s="29">
        <v>25129.673843201199</v>
      </c>
      <c r="U331" s="30">
        <f t="shared" si="17"/>
        <v>-1</v>
      </c>
      <c r="V331" s="18" t="str">
        <f t="shared" si="15"/>
        <v>NO</v>
      </c>
      <c r="W331" s="18"/>
      <c r="X331" s="18"/>
      <c r="Y331" s="30">
        <f t="shared" si="16"/>
        <v>1</v>
      </c>
    </row>
    <row r="332" spans="1:25" ht="31" x14ac:dyDescent="0.3">
      <c r="A332" s="26" t="s">
        <v>389</v>
      </c>
      <c r="B332" s="26" t="s">
        <v>288</v>
      </c>
      <c r="C332" s="26" t="s">
        <v>293</v>
      </c>
      <c r="D332" s="26">
        <v>1</v>
      </c>
      <c r="E332" s="26" t="s">
        <v>389</v>
      </c>
      <c r="F332" s="26" t="s">
        <v>390</v>
      </c>
      <c r="G332" s="26" t="s">
        <v>256</v>
      </c>
      <c r="H332" s="26">
        <v>59270</v>
      </c>
      <c r="I332" s="26" t="s">
        <v>291</v>
      </c>
      <c r="J332" s="27">
        <v>0.19786997219999999</v>
      </c>
      <c r="K332" s="26">
        <v>377740</v>
      </c>
      <c r="L332" s="26" t="s">
        <v>6</v>
      </c>
      <c r="M332" s="26">
        <v>765420</v>
      </c>
      <c r="N332" s="27">
        <v>0.71804757142857101</v>
      </c>
      <c r="O332" s="26">
        <v>20</v>
      </c>
      <c r="P332" s="26">
        <v>2</v>
      </c>
      <c r="Q332" s="27">
        <v>0.52017759922857099</v>
      </c>
      <c r="R332" s="28">
        <v>0.10526315789472999</v>
      </c>
      <c r="S332" s="26">
        <v>188870</v>
      </c>
      <c r="T332" s="29">
        <v>98245.943166300203</v>
      </c>
      <c r="U332" s="30">
        <f t="shared" si="17"/>
        <v>1</v>
      </c>
      <c r="V332" s="18" t="str">
        <f t="shared" si="15"/>
        <v>NO</v>
      </c>
      <c r="W332" s="18"/>
      <c r="X332" s="18"/>
      <c r="Y332" s="30">
        <f t="shared" si="16"/>
        <v>2</v>
      </c>
    </row>
    <row r="333" spans="1:25" ht="31" x14ac:dyDescent="0.3">
      <c r="A333" s="26" t="s">
        <v>389</v>
      </c>
      <c r="B333" s="26" t="s">
        <v>288</v>
      </c>
      <c r="C333" s="26" t="s">
        <v>293</v>
      </c>
      <c r="D333" s="26">
        <v>1</v>
      </c>
      <c r="E333" s="26" t="s">
        <v>389</v>
      </c>
      <c r="F333" s="26" t="s">
        <v>390</v>
      </c>
      <c r="G333" s="26" t="s">
        <v>256</v>
      </c>
      <c r="H333" s="26">
        <v>59270</v>
      </c>
      <c r="I333" s="26" t="s">
        <v>291</v>
      </c>
      <c r="J333" s="27">
        <v>0.19786997219999999</v>
      </c>
      <c r="K333" s="26">
        <v>377740</v>
      </c>
      <c r="L333" s="26" t="s">
        <v>793</v>
      </c>
      <c r="M333" s="26">
        <v>453570</v>
      </c>
      <c r="N333" s="27">
        <v>0.49633300000000002</v>
      </c>
      <c r="O333" s="26">
        <v>19</v>
      </c>
      <c r="P333" s="26">
        <v>2</v>
      </c>
      <c r="Q333" s="27">
        <v>0.2984630278</v>
      </c>
      <c r="R333" s="28">
        <v>0.11111111111110999</v>
      </c>
      <c r="S333" s="26">
        <v>188870</v>
      </c>
      <c r="T333" s="29">
        <v>56370.712060585996</v>
      </c>
      <c r="U333" s="30">
        <f t="shared" si="17"/>
        <v>1</v>
      </c>
      <c r="V333" s="18" t="str">
        <f t="shared" si="15"/>
        <v>NO</v>
      </c>
      <c r="W333" s="18"/>
      <c r="X333" s="18"/>
      <c r="Y333" s="30">
        <f t="shared" si="16"/>
        <v>2</v>
      </c>
    </row>
    <row r="334" spans="1:25" ht="31" x14ac:dyDescent="0.3">
      <c r="A334" s="26" t="s">
        <v>389</v>
      </c>
      <c r="B334" s="26" t="s">
        <v>288</v>
      </c>
      <c r="C334" s="26" t="s">
        <v>293</v>
      </c>
      <c r="D334" s="26">
        <v>1</v>
      </c>
      <c r="E334" s="26" t="s">
        <v>389</v>
      </c>
      <c r="F334" s="26" t="s">
        <v>390</v>
      </c>
      <c r="G334" s="26" t="s">
        <v>256</v>
      </c>
      <c r="H334" s="26">
        <v>59270</v>
      </c>
      <c r="I334" s="26" t="s">
        <v>291</v>
      </c>
      <c r="J334" s="27">
        <v>0.19786997219999999</v>
      </c>
      <c r="K334" s="26">
        <v>377740</v>
      </c>
      <c r="L334" s="26" t="s">
        <v>791</v>
      </c>
      <c r="M334" s="26">
        <v>380715</v>
      </c>
      <c r="N334" s="27">
        <v>0.49583300000000002</v>
      </c>
      <c r="O334" s="26">
        <v>18</v>
      </c>
      <c r="P334" s="26">
        <v>2</v>
      </c>
      <c r="Q334" s="27">
        <v>0.2979630278</v>
      </c>
      <c r="R334" s="28">
        <v>0.11764705882352</v>
      </c>
      <c r="S334" s="26">
        <v>188870</v>
      </c>
      <c r="T334" s="29">
        <v>56276.277060585999</v>
      </c>
      <c r="U334" s="30">
        <f t="shared" si="17"/>
        <v>1</v>
      </c>
      <c r="V334" s="18" t="str">
        <f t="shared" si="15"/>
        <v>NO</v>
      </c>
      <c r="W334" s="18"/>
      <c r="X334" s="18"/>
      <c r="Y334" s="30">
        <f t="shared" si="16"/>
        <v>2</v>
      </c>
    </row>
    <row r="335" spans="1:25" ht="31" x14ac:dyDescent="0.3">
      <c r="A335" s="26" t="s">
        <v>389</v>
      </c>
      <c r="B335" s="26" t="s">
        <v>288</v>
      </c>
      <c r="C335" s="26" t="s">
        <v>293</v>
      </c>
      <c r="D335" s="26">
        <v>1</v>
      </c>
      <c r="E335" s="26" t="s">
        <v>389</v>
      </c>
      <c r="F335" s="26" t="s">
        <v>390</v>
      </c>
      <c r="G335" s="26" t="s">
        <v>256</v>
      </c>
      <c r="H335" s="26">
        <v>59270</v>
      </c>
      <c r="I335" s="26" t="s">
        <v>291</v>
      </c>
      <c r="J335" s="27">
        <v>0.19786997219999999</v>
      </c>
      <c r="K335" s="26">
        <v>377740</v>
      </c>
      <c r="L335" s="26" t="s">
        <v>798</v>
      </c>
      <c r="M335" s="26">
        <v>60480</v>
      </c>
      <c r="N335" s="27">
        <v>0.38508350000000002</v>
      </c>
      <c r="O335" s="26">
        <v>15</v>
      </c>
      <c r="P335" s="26">
        <v>2</v>
      </c>
      <c r="Q335" s="27">
        <v>0.1872135278</v>
      </c>
      <c r="R335" s="28">
        <v>0.14285714285713999</v>
      </c>
      <c r="S335" s="26">
        <v>188870</v>
      </c>
      <c r="T335" s="29">
        <v>35359.018995585997</v>
      </c>
      <c r="U335" s="30">
        <f t="shared" si="17"/>
        <v>-1</v>
      </c>
      <c r="V335" s="18" t="str">
        <f t="shared" si="15"/>
        <v>NO</v>
      </c>
      <c r="W335" s="18"/>
      <c r="X335" s="18"/>
      <c r="Y335" s="30">
        <f t="shared" si="16"/>
        <v>2</v>
      </c>
    </row>
    <row r="336" spans="1:25" ht="31" x14ac:dyDescent="0.3">
      <c r="A336" s="26" t="s">
        <v>389</v>
      </c>
      <c r="B336" s="26" t="s">
        <v>288</v>
      </c>
      <c r="C336" s="26" t="s">
        <v>293</v>
      </c>
      <c r="D336" s="26">
        <v>1</v>
      </c>
      <c r="E336" s="26" t="s">
        <v>389</v>
      </c>
      <c r="F336" s="26" t="s">
        <v>390</v>
      </c>
      <c r="G336" s="26" t="s">
        <v>256</v>
      </c>
      <c r="H336" s="26">
        <v>59270</v>
      </c>
      <c r="I336" s="26" t="s">
        <v>291</v>
      </c>
      <c r="J336" s="27">
        <v>0.19786997219999999</v>
      </c>
      <c r="K336" s="26">
        <v>377740</v>
      </c>
      <c r="L336" s="26" t="s">
        <v>800</v>
      </c>
      <c r="M336" s="26">
        <v>48980</v>
      </c>
      <c r="N336" s="27">
        <v>0.36216900000000002</v>
      </c>
      <c r="O336" s="26">
        <v>14</v>
      </c>
      <c r="P336" s="26">
        <v>2</v>
      </c>
      <c r="Q336" s="27">
        <v>0.1642990278</v>
      </c>
      <c r="R336" s="28">
        <v>0.15384615384615</v>
      </c>
      <c r="S336" s="26">
        <v>188870</v>
      </c>
      <c r="T336" s="29">
        <v>31031.157380585999</v>
      </c>
      <c r="U336" s="30">
        <f t="shared" si="17"/>
        <v>-1</v>
      </c>
      <c r="V336" s="18" t="str">
        <f t="shared" si="15"/>
        <v>NO</v>
      </c>
      <c r="W336" s="18"/>
      <c r="X336" s="18"/>
      <c r="Y336" s="30">
        <f t="shared" si="16"/>
        <v>2</v>
      </c>
    </row>
    <row r="337" spans="1:25" ht="31" x14ac:dyDescent="0.3">
      <c r="A337" s="26" t="s">
        <v>389</v>
      </c>
      <c r="B337" s="26" t="s">
        <v>288</v>
      </c>
      <c r="C337" s="26" t="s">
        <v>293</v>
      </c>
      <c r="D337" s="26">
        <v>1</v>
      </c>
      <c r="E337" s="26" t="s">
        <v>389</v>
      </c>
      <c r="F337" s="26" t="s">
        <v>390</v>
      </c>
      <c r="G337" s="26" t="s">
        <v>256</v>
      </c>
      <c r="H337" s="26">
        <v>59270</v>
      </c>
      <c r="I337" s="26" t="s">
        <v>291</v>
      </c>
      <c r="J337" s="27">
        <v>0.19786997219999999</v>
      </c>
      <c r="K337" s="26">
        <v>377740</v>
      </c>
      <c r="L337" s="26" t="s">
        <v>795</v>
      </c>
      <c r="M337" s="26">
        <v>354840</v>
      </c>
      <c r="N337" s="27">
        <v>0.35175000000000001</v>
      </c>
      <c r="O337" s="26">
        <v>13</v>
      </c>
      <c r="P337" s="26">
        <v>2</v>
      </c>
      <c r="Q337" s="27">
        <v>0.15388002780000001</v>
      </c>
      <c r="R337" s="28">
        <v>0.16666666666666</v>
      </c>
      <c r="S337" s="26">
        <v>188870</v>
      </c>
      <c r="T337" s="29">
        <v>29063.320850585998</v>
      </c>
      <c r="U337" s="30">
        <f t="shared" si="17"/>
        <v>-1</v>
      </c>
      <c r="V337" s="18" t="str">
        <f t="shared" si="15"/>
        <v>NO</v>
      </c>
      <c r="W337" s="18"/>
      <c r="X337" s="18"/>
      <c r="Y337" s="30">
        <f t="shared" si="16"/>
        <v>2</v>
      </c>
    </row>
    <row r="338" spans="1:25" ht="31" x14ac:dyDescent="0.3">
      <c r="A338" s="26" t="s">
        <v>391</v>
      </c>
      <c r="B338" s="26" t="s">
        <v>257</v>
      </c>
      <c r="C338" s="33">
        <v>0.02</v>
      </c>
      <c r="D338" s="26">
        <v>1</v>
      </c>
      <c r="E338" s="26" t="s">
        <v>391</v>
      </c>
      <c r="F338" s="26" t="s">
        <v>392</v>
      </c>
      <c r="G338" s="26" t="s">
        <v>256</v>
      </c>
      <c r="H338" s="26">
        <v>31271</v>
      </c>
      <c r="I338" s="26" t="s">
        <v>259</v>
      </c>
      <c r="J338" s="27">
        <v>0.14691119399999999</v>
      </c>
      <c r="K338" s="26">
        <v>45</v>
      </c>
      <c r="L338" s="26" t="s">
        <v>813</v>
      </c>
      <c r="M338" s="26">
        <v>117540</v>
      </c>
      <c r="N338" s="27">
        <v>0.60430991613415497</v>
      </c>
      <c r="O338" s="26">
        <v>25</v>
      </c>
      <c r="P338" s="26">
        <v>6</v>
      </c>
      <c r="Q338" s="27">
        <v>0.457398722134155</v>
      </c>
      <c r="R338" s="28">
        <v>0.25</v>
      </c>
      <c r="S338" s="26">
        <v>22</v>
      </c>
      <c r="T338" s="29">
        <v>10.062771886949999</v>
      </c>
      <c r="U338" s="30">
        <f t="shared" si="17"/>
        <v>1</v>
      </c>
      <c r="V338" s="18" t="str">
        <f t="shared" si="15"/>
        <v>NO</v>
      </c>
      <c r="W338" s="18"/>
      <c r="X338" s="18"/>
      <c r="Y338" s="30">
        <f t="shared" si="16"/>
        <v>1</v>
      </c>
    </row>
    <row r="339" spans="1:25" ht="31" x14ac:dyDescent="0.3">
      <c r="A339" s="26" t="s">
        <v>391</v>
      </c>
      <c r="B339" s="26" t="s">
        <v>257</v>
      </c>
      <c r="C339" s="33">
        <v>0.02</v>
      </c>
      <c r="D339" s="26">
        <v>1</v>
      </c>
      <c r="E339" s="26" t="s">
        <v>391</v>
      </c>
      <c r="F339" s="26" t="s">
        <v>392</v>
      </c>
      <c r="G339" s="26" t="s">
        <v>256</v>
      </c>
      <c r="H339" s="26">
        <v>31271</v>
      </c>
      <c r="I339" s="26" t="s">
        <v>259</v>
      </c>
      <c r="J339" s="27">
        <v>0.14691119399999999</v>
      </c>
      <c r="K339" s="26">
        <v>45</v>
      </c>
      <c r="L339" s="26" t="s">
        <v>793</v>
      </c>
      <c r="M339" s="26">
        <v>189975</v>
      </c>
      <c r="N339" s="27">
        <v>0.59816650000000005</v>
      </c>
      <c r="O339" s="26">
        <v>24</v>
      </c>
      <c r="P339" s="26">
        <v>6</v>
      </c>
      <c r="Q339" s="27">
        <v>0.45125530600000002</v>
      </c>
      <c r="R339" s="28">
        <v>0.26086956521739002</v>
      </c>
      <c r="S339" s="26">
        <v>22</v>
      </c>
      <c r="T339" s="29">
        <v>9.9276167320000006</v>
      </c>
      <c r="U339" s="30">
        <f t="shared" si="17"/>
        <v>1</v>
      </c>
      <c r="V339" s="18" t="str">
        <f t="shared" si="15"/>
        <v>NO</v>
      </c>
      <c r="W339" s="18"/>
      <c r="X339" s="18"/>
      <c r="Y339" s="30">
        <f t="shared" si="16"/>
        <v>1</v>
      </c>
    </row>
    <row r="340" spans="1:25" ht="31" x14ac:dyDescent="0.3">
      <c r="A340" s="26" t="s">
        <v>391</v>
      </c>
      <c r="B340" s="26" t="s">
        <v>257</v>
      </c>
      <c r="C340" s="33">
        <v>0.02</v>
      </c>
      <c r="D340" s="26">
        <v>1</v>
      </c>
      <c r="E340" s="26" t="s">
        <v>391</v>
      </c>
      <c r="F340" s="26" t="s">
        <v>392</v>
      </c>
      <c r="G340" s="26" t="s">
        <v>256</v>
      </c>
      <c r="H340" s="26">
        <v>31271</v>
      </c>
      <c r="I340" s="26" t="s">
        <v>259</v>
      </c>
      <c r="J340" s="27">
        <v>0.14691119399999999</v>
      </c>
      <c r="K340" s="26">
        <v>45</v>
      </c>
      <c r="L340" s="26" t="s">
        <v>802</v>
      </c>
      <c r="M340" s="26">
        <v>116595</v>
      </c>
      <c r="N340" s="27">
        <v>0.525951394066</v>
      </c>
      <c r="O340" s="26">
        <v>23</v>
      </c>
      <c r="P340" s="26">
        <v>6</v>
      </c>
      <c r="Q340" s="27">
        <v>0.37904020006599998</v>
      </c>
      <c r="R340" s="28">
        <v>0.27272727272726999</v>
      </c>
      <c r="S340" s="26">
        <v>22</v>
      </c>
      <c r="T340" s="29">
        <v>8.3388844014500005</v>
      </c>
      <c r="U340" s="30">
        <f t="shared" si="17"/>
        <v>1</v>
      </c>
      <c r="V340" s="18" t="str">
        <f t="shared" si="15"/>
        <v>NO</v>
      </c>
      <c r="W340" s="18"/>
      <c r="X340" s="18"/>
      <c r="Y340" s="30">
        <f t="shared" si="16"/>
        <v>1</v>
      </c>
    </row>
    <row r="341" spans="1:25" ht="31" x14ac:dyDescent="0.3">
      <c r="A341" s="26" t="s">
        <v>393</v>
      </c>
      <c r="B341" s="26" t="s">
        <v>288</v>
      </c>
      <c r="C341" s="26" t="s">
        <v>394</v>
      </c>
      <c r="D341" s="26">
        <v>1</v>
      </c>
      <c r="E341" s="26" t="s">
        <v>393</v>
      </c>
      <c r="F341" s="26" t="s">
        <v>290</v>
      </c>
      <c r="G341" s="26" t="s">
        <v>256</v>
      </c>
      <c r="H341" s="26">
        <v>34619</v>
      </c>
      <c r="I341" s="26" t="s">
        <v>291</v>
      </c>
      <c r="J341" s="27">
        <v>0.2144017272</v>
      </c>
      <c r="K341" s="26">
        <v>192855</v>
      </c>
      <c r="L341" s="26" t="s">
        <v>6</v>
      </c>
      <c r="M341" s="26">
        <v>293175</v>
      </c>
      <c r="N341" s="27">
        <v>0.84916650000000005</v>
      </c>
      <c r="O341" s="26">
        <v>15</v>
      </c>
      <c r="P341" s="26">
        <v>4</v>
      </c>
      <c r="Q341" s="27">
        <v>0.63476477279999999</v>
      </c>
      <c r="R341" s="28">
        <v>0.28571428571427998</v>
      </c>
      <c r="S341" s="26">
        <v>96427</v>
      </c>
      <c r="T341" s="29">
        <v>61208.462746785597</v>
      </c>
      <c r="U341" s="30">
        <f t="shared" si="17"/>
        <v>1</v>
      </c>
      <c r="V341" s="18" t="str">
        <f t="shared" si="15"/>
        <v>NO</v>
      </c>
      <c r="W341" s="18"/>
      <c r="X341" s="18"/>
      <c r="Y341" s="30">
        <f t="shared" si="16"/>
        <v>1</v>
      </c>
    </row>
    <row r="342" spans="1:25" ht="31" x14ac:dyDescent="0.3">
      <c r="A342" s="26" t="s">
        <v>917</v>
      </c>
      <c r="B342" s="26" t="s">
        <v>159</v>
      </c>
      <c r="C342" s="26" t="s">
        <v>58</v>
      </c>
      <c r="D342" s="26">
        <v>1</v>
      </c>
      <c r="E342" s="26" t="s">
        <v>917</v>
      </c>
      <c r="F342" s="26" t="s">
        <v>918</v>
      </c>
      <c r="G342" s="26" t="s">
        <v>109</v>
      </c>
      <c r="H342" s="26">
        <v>59169</v>
      </c>
      <c r="I342" s="26" t="s">
        <v>161</v>
      </c>
      <c r="J342" s="27">
        <v>55.679689859299998</v>
      </c>
      <c r="K342" s="26">
        <v>782</v>
      </c>
      <c r="L342" s="26" t="s">
        <v>796</v>
      </c>
      <c r="M342" s="26">
        <v>159</v>
      </c>
      <c r="N342" s="27">
        <v>105.59</v>
      </c>
      <c r="O342" s="26">
        <v>18</v>
      </c>
      <c r="P342" s="26">
        <v>3</v>
      </c>
      <c r="Q342" s="27">
        <v>49.910310140699998</v>
      </c>
      <c r="R342" s="28">
        <v>0.17647058823528999</v>
      </c>
      <c r="S342" s="26">
        <v>391</v>
      </c>
      <c r="T342" s="29">
        <v>19514.9312650137</v>
      </c>
      <c r="U342" s="30">
        <f t="shared" si="17"/>
        <v>-1</v>
      </c>
      <c r="V342" s="18" t="str">
        <f t="shared" si="15"/>
        <v>YES</v>
      </c>
      <c r="W342" s="18"/>
      <c r="X342" s="18"/>
      <c r="Y342" s="30">
        <f t="shared" si="16"/>
        <v>2</v>
      </c>
    </row>
    <row r="343" spans="1:25" ht="31" x14ac:dyDescent="0.3">
      <c r="A343" s="26" t="s">
        <v>395</v>
      </c>
      <c r="B343" s="26" t="s">
        <v>147</v>
      </c>
      <c r="C343" s="26" t="s">
        <v>115</v>
      </c>
      <c r="D343" s="26">
        <v>1</v>
      </c>
      <c r="E343" s="26" t="s">
        <v>396</v>
      </c>
      <c r="F343" s="26" t="s">
        <v>397</v>
      </c>
      <c r="G343" s="26" t="s">
        <v>31</v>
      </c>
      <c r="H343" s="26">
        <v>28223</v>
      </c>
      <c r="I343" s="26" t="s">
        <v>150</v>
      </c>
      <c r="J343" s="27">
        <v>10.8189369828</v>
      </c>
      <c r="K343" s="26">
        <v>1315</v>
      </c>
      <c r="L343" s="26" t="s">
        <v>796</v>
      </c>
      <c r="M343" s="26">
        <v>18901</v>
      </c>
      <c r="N343" s="27">
        <v>25.137499999999999</v>
      </c>
      <c r="O343" s="26">
        <v>20</v>
      </c>
      <c r="P343" s="26">
        <v>2</v>
      </c>
      <c r="Q343" s="27">
        <v>14.318563017200001</v>
      </c>
      <c r="R343" s="28">
        <v>0.10526315789472999</v>
      </c>
      <c r="S343" s="26">
        <v>657</v>
      </c>
      <c r="T343" s="29">
        <v>9407.2959023004005</v>
      </c>
      <c r="U343" s="30">
        <f t="shared" si="17"/>
        <v>1</v>
      </c>
      <c r="V343" s="18" t="str">
        <f t="shared" si="15"/>
        <v>NO</v>
      </c>
      <c r="W343" s="18"/>
      <c r="X343" s="18"/>
      <c r="Y343" s="30">
        <f t="shared" si="16"/>
        <v>1</v>
      </c>
    </row>
    <row r="344" spans="1:25" ht="31" x14ac:dyDescent="0.3">
      <c r="A344" s="26" t="s">
        <v>395</v>
      </c>
      <c r="B344" s="26" t="s">
        <v>147</v>
      </c>
      <c r="C344" s="26" t="s">
        <v>115</v>
      </c>
      <c r="D344" s="26">
        <v>1</v>
      </c>
      <c r="E344" s="26" t="s">
        <v>396</v>
      </c>
      <c r="F344" s="26" t="s">
        <v>397</v>
      </c>
      <c r="G344" s="26" t="s">
        <v>31</v>
      </c>
      <c r="H344" s="26">
        <v>28223</v>
      </c>
      <c r="I344" s="26" t="s">
        <v>150</v>
      </c>
      <c r="J344" s="27">
        <v>10.8189369828</v>
      </c>
      <c r="K344" s="26">
        <v>1315</v>
      </c>
      <c r="L344" s="26" t="s">
        <v>795</v>
      </c>
      <c r="M344" s="26">
        <v>1479</v>
      </c>
      <c r="N344" s="27">
        <v>16.22</v>
      </c>
      <c r="O344" s="26">
        <v>18</v>
      </c>
      <c r="P344" s="26">
        <v>2</v>
      </c>
      <c r="Q344" s="27">
        <v>5.4010630172000003</v>
      </c>
      <c r="R344" s="28">
        <v>0.11764705882352</v>
      </c>
      <c r="S344" s="26">
        <v>657</v>
      </c>
      <c r="T344" s="29">
        <v>3548.4984023003999</v>
      </c>
      <c r="U344" s="30">
        <f t="shared" si="17"/>
        <v>-1</v>
      </c>
      <c r="V344" s="18" t="str">
        <f t="shared" si="15"/>
        <v>NO</v>
      </c>
      <c r="W344" s="18"/>
      <c r="X344" s="18"/>
      <c r="Y344" s="30">
        <f t="shared" si="16"/>
        <v>1</v>
      </c>
    </row>
    <row r="345" spans="1:25" ht="31" x14ac:dyDescent="0.3">
      <c r="A345" s="26" t="s">
        <v>395</v>
      </c>
      <c r="B345" s="26" t="s">
        <v>147</v>
      </c>
      <c r="C345" s="26" t="s">
        <v>115</v>
      </c>
      <c r="D345" s="26">
        <v>1</v>
      </c>
      <c r="E345" s="26" t="s">
        <v>396</v>
      </c>
      <c r="F345" s="26" t="s">
        <v>397</v>
      </c>
      <c r="G345" s="26" t="s">
        <v>31</v>
      </c>
      <c r="H345" s="26">
        <v>28223</v>
      </c>
      <c r="I345" s="26" t="s">
        <v>150</v>
      </c>
      <c r="J345" s="27">
        <v>10.8189369828</v>
      </c>
      <c r="K345" s="26">
        <v>1315</v>
      </c>
      <c r="L345" s="26" t="s">
        <v>6</v>
      </c>
      <c r="M345" s="26">
        <v>5501</v>
      </c>
      <c r="N345" s="27">
        <v>15.6163333333333</v>
      </c>
      <c r="O345" s="26">
        <v>17</v>
      </c>
      <c r="P345" s="26">
        <v>2</v>
      </c>
      <c r="Q345" s="27">
        <v>4.7973963505333304</v>
      </c>
      <c r="R345" s="28">
        <v>0.125</v>
      </c>
      <c r="S345" s="26">
        <v>657</v>
      </c>
      <c r="T345" s="29">
        <v>3151.8894023004</v>
      </c>
      <c r="U345" s="30">
        <f t="shared" si="17"/>
        <v>-1</v>
      </c>
      <c r="V345" s="18" t="str">
        <f t="shared" si="15"/>
        <v>NO</v>
      </c>
      <c r="W345" s="18"/>
      <c r="X345" s="18"/>
      <c r="Y345" s="30">
        <f t="shared" si="16"/>
        <v>1</v>
      </c>
    </row>
    <row r="346" spans="1:25" ht="31" x14ac:dyDescent="0.3">
      <c r="A346" s="26" t="s">
        <v>398</v>
      </c>
      <c r="B346" s="26" t="s">
        <v>7</v>
      </c>
      <c r="C346" s="26" t="s">
        <v>399</v>
      </c>
      <c r="D346" s="26">
        <v>30</v>
      </c>
      <c r="E346" s="26" t="s">
        <v>398</v>
      </c>
      <c r="F346" s="26" t="s">
        <v>400</v>
      </c>
      <c r="G346" s="26" t="s">
        <v>86</v>
      </c>
      <c r="H346" s="26">
        <v>23533</v>
      </c>
      <c r="I346" s="26" t="s">
        <v>12</v>
      </c>
      <c r="J346" s="27">
        <v>9.27142507E-2</v>
      </c>
      <c r="K346" s="26">
        <v>252930</v>
      </c>
      <c r="L346" s="26" t="s">
        <v>6</v>
      </c>
      <c r="M346" s="26">
        <v>382980</v>
      </c>
      <c r="N346" s="27">
        <v>0.31647599999999998</v>
      </c>
      <c r="O346" s="26">
        <v>20</v>
      </c>
      <c r="P346" s="26">
        <v>3</v>
      </c>
      <c r="Q346" s="27">
        <v>0.22376174930000001</v>
      </c>
      <c r="R346" s="28">
        <v>0.15789473684210001</v>
      </c>
      <c r="S346" s="26">
        <v>126465</v>
      </c>
      <c r="T346" s="29">
        <v>28298.029625224499</v>
      </c>
      <c r="U346" s="30">
        <f t="shared" si="17"/>
        <v>1</v>
      </c>
      <c r="V346" s="18" t="str">
        <f t="shared" si="15"/>
        <v>NO</v>
      </c>
      <c r="W346" s="18"/>
      <c r="X346" s="18"/>
      <c r="Y346" s="30">
        <f t="shared" si="16"/>
        <v>1</v>
      </c>
    </row>
    <row r="347" spans="1:25" ht="31" x14ac:dyDescent="0.3">
      <c r="A347" s="26" t="s">
        <v>398</v>
      </c>
      <c r="B347" s="26" t="s">
        <v>7</v>
      </c>
      <c r="C347" s="26" t="s">
        <v>399</v>
      </c>
      <c r="D347" s="26">
        <v>30</v>
      </c>
      <c r="E347" s="26" t="s">
        <v>398</v>
      </c>
      <c r="F347" s="26" t="s">
        <v>400</v>
      </c>
      <c r="G347" s="26" t="s">
        <v>86</v>
      </c>
      <c r="H347" s="26">
        <v>23533</v>
      </c>
      <c r="I347" s="26" t="s">
        <v>12</v>
      </c>
      <c r="J347" s="27">
        <v>9.27142507E-2</v>
      </c>
      <c r="K347" s="26">
        <v>252930</v>
      </c>
      <c r="L347" s="26" t="s">
        <v>794</v>
      </c>
      <c r="M347" s="26">
        <v>15660</v>
      </c>
      <c r="N347" s="27">
        <v>0.16194810630600001</v>
      </c>
      <c r="O347" s="26">
        <v>14</v>
      </c>
      <c r="P347" s="26">
        <v>3</v>
      </c>
      <c r="Q347" s="27">
        <v>6.9233855605999997E-2</v>
      </c>
      <c r="R347" s="28">
        <v>0.23076923076923</v>
      </c>
      <c r="S347" s="26">
        <v>126465</v>
      </c>
      <c r="T347" s="29">
        <v>8755.6595492127908</v>
      </c>
      <c r="U347" s="30">
        <f t="shared" si="17"/>
        <v>-1</v>
      </c>
      <c r="V347" s="18" t="str">
        <f t="shared" si="15"/>
        <v>NO</v>
      </c>
      <c r="W347" s="18"/>
      <c r="X347" s="18"/>
      <c r="Y347" s="30">
        <f t="shared" si="16"/>
        <v>1</v>
      </c>
    </row>
    <row r="348" spans="1:25" ht="31" x14ac:dyDescent="0.3">
      <c r="A348" s="26" t="s">
        <v>919</v>
      </c>
      <c r="B348" s="26" t="s">
        <v>135</v>
      </c>
      <c r="C348" s="26" t="s">
        <v>74</v>
      </c>
      <c r="D348" s="26">
        <v>28</v>
      </c>
      <c r="E348" s="26" t="s">
        <v>919</v>
      </c>
      <c r="F348" s="26" t="s">
        <v>920</v>
      </c>
      <c r="G348" s="26" t="s">
        <v>921</v>
      </c>
      <c r="H348" s="26">
        <v>38581</v>
      </c>
      <c r="I348" s="26" t="s">
        <v>138</v>
      </c>
      <c r="J348" s="27">
        <v>0.1256317357</v>
      </c>
      <c r="K348" s="26">
        <v>121520</v>
      </c>
      <c r="L348" s="26" t="s">
        <v>802</v>
      </c>
      <c r="M348" s="26">
        <v>202244</v>
      </c>
      <c r="N348" s="27">
        <v>0.228486102885151</v>
      </c>
      <c r="O348" s="26">
        <v>10</v>
      </c>
      <c r="P348" s="26">
        <v>2</v>
      </c>
      <c r="Q348" s="27">
        <v>0.10285436718515099</v>
      </c>
      <c r="R348" s="28">
        <v>0.22222222222221999</v>
      </c>
      <c r="S348" s="26">
        <v>60760</v>
      </c>
      <c r="T348" s="29">
        <v>6249.4313501697698</v>
      </c>
      <c r="U348" s="30">
        <f t="shared" si="17"/>
        <v>-1</v>
      </c>
      <c r="V348" s="18" t="str">
        <f t="shared" si="15"/>
        <v>NO</v>
      </c>
      <c r="W348" s="18"/>
      <c r="X348" s="18"/>
      <c r="Y348" s="30">
        <f t="shared" si="16"/>
        <v>1</v>
      </c>
    </row>
    <row r="349" spans="1:25" ht="31" x14ac:dyDescent="0.3">
      <c r="A349" s="26" t="s">
        <v>919</v>
      </c>
      <c r="B349" s="26" t="s">
        <v>135</v>
      </c>
      <c r="C349" s="26" t="s">
        <v>136</v>
      </c>
      <c r="D349" s="26">
        <v>20</v>
      </c>
      <c r="E349" s="26" t="s">
        <v>919</v>
      </c>
      <c r="F349" s="26" t="s">
        <v>922</v>
      </c>
      <c r="G349" s="26" t="s">
        <v>921</v>
      </c>
      <c r="H349" s="26">
        <v>28937</v>
      </c>
      <c r="I349" s="26" t="s">
        <v>138</v>
      </c>
      <c r="J349" s="27">
        <v>4.8828378200000001E-2</v>
      </c>
      <c r="K349" s="26">
        <v>12900</v>
      </c>
      <c r="L349" s="26" t="s">
        <v>802</v>
      </c>
      <c r="M349" s="26">
        <v>70200</v>
      </c>
      <c r="N349" s="27">
        <v>0.10591644531777999</v>
      </c>
      <c r="O349" s="26">
        <v>11</v>
      </c>
      <c r="P349" s="26">
        <v>2</v>
      </c>
      <c r="Q349" s="27">
        <v>5.7088067117780202E-2</v>
      </c>
      <c r="R349" s="28">
        <v>0.2</v>
      </c>
      <c r="S349" s="26">
        <v>6450</v>
      </c>
      <c r="T349" s="29">
        <v>368.21803290968001</v>
      </c>
      <c r="U349" s="30">
        <f t="shared" si="17"/>
        <v>1</v>
      </c>
      <c r="V349" s="18" t="str">
        <f t="shared" si="15"/>
        <v>NO</v>
      </c>
      <c r="W349" s="18"/>
      <c r="X349" s="18"/>
      <c r="Y349" s="30">
        <f t="shared" si="16"/>
        <v>1</v>
      </c>
    </row>
    <row r="350" spans="1:25" ht="31" x14ac:dyDescent="0.3">
      <c r="A350" s="26" t="s">
        <v>402</v>
      </c>
      <c r="B350" s="26" t="s">
        <v>7</v>
      </c>
      <c r="C350" s="26" t="s">
        <v>38</v>
      </c>
      <c r="D350" s="26">
        <v>20</v>
      </c>
      <c r="E350" s="26" t="s">
        <v>402</v>
      </c>
      <c r="F350" s="26" t="s">
        <v>923</v>
      </c>
      <c r="G350" s="26" t="s">
        <v>335</v>
      </c>
      <c r="H350" s="26">
        <v>26706</v>
      </c>
      <c r="I350" s="26" t="s">
        <v>12</v>
      </c>
      <c r="J350" s="27">
        <v>0.19199011520000001</v>
      </c>
      <c r="K350" s="26">
        <v>172920</v>
      </c>
      <c r="L350" s="26" t="s">
        <v>796</v>
      </c>
      <c r="M350" s="26">
        <v>57000</v>
      </c>
      <c r="N350" s="27">
        <v>1.2964</v>
      </c>
      <c r="O350" s="26">
        <v>12</v>
      </c>
      <c r="P350" s="26">
        <v>3</v>
      </c>
      <c r="Q350" s="27">
        <v>1.1044098847999999</v>
      </c>
      <c r="R350" s="28">
        <v>0.27272727272726999</v>
      </c>
      <c r="S350" s="26">
        <v>86460</v>
      </c>
      <c r="T350" s="29">
        <v>95487.278639808006</v>
      </c>
      <c r="U350" s="30">
        <f t="shared" si="17"/>
        <v>1</v>
      </c>
      <c r="V350" s="18" t="str">
        <f t="shared" si="15"/>
        <v>NO</v>
      </c>
      <c r="W350" s="18"/>
      <c r="X350" s="18"/>
      <c r="Y350" s="30">
        <f t="shared" si="16"/>
        <v>1</v>
      </c>
    </row>
    <row r="351" spans="1:25" ht="31" x14ac:dyDescent="0.3">
      <c r="A351" s="26" t="s">
        <v>402</v>
      </c>
      <c r="B351" s="26" t="s">
        <v>7</v>
      </c>
      <c r="C351" s="26" t="s">
        <v>42</v>
      </c>
      <c r="D351" s="26">
        <v>20</v>
      </c>
      <c r="E351" s="26" t="s">
        <v>402</v>
      </c>
      <c r="F351" s="26" t="s">
        <v>403</v>
      </c>
      <c r="G351" s="26" t="s">
        <v>335</v>
      </c>
      <c r="H351" s="26">
        <v>26980</v>
      </c>
      <c r="I351" s="26" t="s">
        <v>12</v>
      </c>
      <c r="J351" s="27">
        <v>7.6949433600000006E-2</v>
      </c>
      <c r="K351" s="26">
        <v>363740</v>
      </c>
      <c r="L351" s="26" t="s">
        <v>795</v>
      </c>
      <c r="M351" s="26">
        <v>815600</v>
      </c>
      <c r="N351" s="27">
        <v>0.28813899999999998</v>
      </c>
      <c r="O351" s="26">
        <v>12</v>
      </c>
      <c r="P351" s="26">
        <v>2</v>
      </c>
      <c r="Q351" s="27">
        <v>0.2111895664</v>
      </c>
      <c r="R351" s="28">
        <v>0.18181818181817999</v>
      </c>
      <c r="S351" s="26">
        <v>181870</v>
      </c>
      <c r="T351" s="29">
        <v>38409.046441168</v>
      </c>
      <c r="U351" s="30">
        <f t="shared" si="17"/>
        <v>1</v>
      </c>
      <c r="V351" s="18" t="str">
        <f t="shared" si="15"/>
        <v>NO</v>
      </c>
      <c r="W351" s="18"/>
      <c r="X351" s="18"/>
      <c r="Y351" s="30">
        <f t="shared" si="16"/>
        <v>1</v>
      </c>
    </row>
    <row r="352" spans="1:25" ht="31" x14ac:dyDescent="0.3">
      <c r="A352" s="26" t="s">
        <v>402</v>
      </c>
      <c r="B352" s="26" t="s">
        <v>7</v>
      </c>
      <c r="C352" s="26" t="s">
        <v>42</v>
      </c>
      <c r="D352" s="26">
        <v>20</v>
      </c>
      <c r="E352" s="26" t="s">
        <v>402</v>
      </c>
      <c r="F352" s="26" t="s">
        <v>403</v>
      </c>
      <c r="G352" s="26" t="s">
        <v>335</v>
      </c>
      <c r="H352" s="26">
        <v>26980</v>
      </c>
      <c r="I352" s="26" t="s">
        <v>12</v>
      </c>
      <c r="J352" s="27">
        <v>7.6949433600000006E-2</v>
      </c>
      <c r="K352" s="26">
        <v>363740</v>
      </c>
      <c r="L352" s="26" t="s">
        <v>6</v>
      </c>
      <c r="M352" s="26">
        <v>654720</v>
      </c>
      <c r="N352" s="27">
        <v>0.24299999999999999</v>
      </c>
      <c r="O352" s="26">
        <v>10</v>
      </c>
      <c r="P352" s="26">
        <v>2</v>
      </c>
      <c r="Q352" s="27">
        <v>0.16605056639999999</v>
      </c>
      <c r="R352" s="28">
        <v>0.22222222222221999</v>
      </c>
      <c r="S352" s="26">
        <v>181870</v>
      </c>
      <c r="T352" s="29">
        <v>30199.616511167998</v>
      </c>
      <c r="U352" s="30">
        <f t="shared" si="17"/>
        <v>1</v>
      </c>
      <c r="V352" s="18" t="str">
        <f t="shared" si="15"/>
        <v>NO</v>
      </c>
      <c r="W352" s="18"/>
      <c r="X352" s="18"/>
      <c r="Y352" s="30">
        <f t="shared" si="16"/>
        <v>1</v>
      </c>
    </row>
    <row r="353" spans="1:25" ht="31" x14ac:dyDescent="0.3">
      <c r="A353" s="26" t="s">
        <v>402</v>
      </c>
      <c r="B353" s="26" t="s">
        <v>7</v>
      </c>
      <c r="C353" s="26" t="s">
        <v>42</v>
      </c>
      <c r="D353" s="26">
        <v>20</v>
      </c>
      <c r="E353" s="26" t="s">
        <v>402</v>
      </c>
      <c r="F353" s="26" t="s">
        <v>403</v>
      </c>
      <c r="G353" s="26" t="s">
        <v>335</v>
      </c>
      <c r="H353" s="26">
        <v>26980</v>
      </c>
      <c r="I353" s="26" t="s">
        <v>12</v>
      </c>
      <c r="J353" s="27">
        <v>7.6949433600000006E-2</v>
      </c>
      <c r="K353" s="26">
        <v>363740</v>
      </c>
      <c r="L353" s="26" t="s">
        <v>814</v>
      </c>
      <c r="M353" s="26">
        <v>48060</v>
      </c>
      <c r="N353" s="27">
        <v>0.24</v>
      </c>
      <c r="O353" s="26">
        <v>9</v>
      </c>
      <c r="P353" s="26">
        <v>2</v>
      </c>
      <c r="Q353" s="27">
        <v>0.16305056640000001</v>
      </c>
      <c r="R353" s="28">
        <v>0.25</v>
      </c>
      <c r="S353" s="26">
        <v>181870</v>
      </c>
      <c r="T353" s="29">
        <v>29654.006511168001</v>
      </c>
      <c r="U353" s="30">
        <f t="shared" si="17"/>
        <v>1</v>
      </c>
      <c r="V353" s="18" t="str">
        <f t="shared" si="15"/>
        <v>NO</v>
      </c>
      <c r="W353" s="18"/>
      <c r="X353" s="18"/>
      <c r="Y353" s="30">
        <f t="shared" si="16"/>
        <v>1</v>
      </c>
    </row>
    <row r="354" spans="1:25" ht="31" x14ac:dyDescent="0.3">
      <c r="A354" s="26" t="s">
        <v>404</v>
      </c>
      <c r="B354" s="26" t="s">
        <v>405</v>
      </c>
      <c r="C354" s="26" t="s">
        <v>406</v>
      </c>
      <c r="D354" s="26">
        <v>30</v>
      </c>
      <c r="E354" s="26" t="s">
        <v>407</v>
      </c>
      <c r="F354" s="26" t="s">
        <v>408</v>
      </c>
      <c r="G354" s="26" t="s">
        <v>267</v>
      </c>
      <c r="H354" s="26">
        <v>36184</v>
      </c>
      <c r="I354" s="26" t="s">
        <v>409</v>
      </c>
      <c r="J354" s="27">
        <v>0.17622529810000001</v>
      </c>
      <c r="K354" s="26">
        <v>6137970</v>
      </c>
      <c r="L354" s="26" t="s">
        <v>791</v>
      </c>
      <c r="M354" s="26">
        <v>52130</v>
      </c>
      <c r="N354" s="27">
        <v>0.81807033333333301</v>
      </c>
      <c r="O354" s="26">
        <v>19</v>
      </c>
      <c r="P354" s="26">
        <v>4</v>
      </c>
      <c r="Q354" s="27">
        <v>0.64184503523333303</v>
      </c>
      <c r="R354" s="28">
        <v>0.22222222222221999</v>
      </c>
      <c r="S354" s="26">
        <v>3068985</v>
      </c>
      <c r="T354" s="29">
        <v>1969812.7854555701</v>
      </c>
      <c r="U354" s="30">
        <f t="shared" si="17"/>
        <v>1</v>
      </c>
      <c r="V354" s="18" t="str">
        <f t="shared" si="15"/>
        <v>NO</v>
      </c>
      <c r="W354" s="18"/>
      <c r="X354" s="18"/>
      <c r="Y354" s="30">
        <f t="shared" si="16"/>
        <v>1</v>
      </c>
    </row>
    <row r="355" spans="1:25" ht="31" x14ac:dyDescent="0.3">
      <c r="A355" s="26" t="s">
        <v>404</v>
      </c>
      <c r="B355" s="26" t="s">
        <v>405</v>
      </c>
      <c r="C355" s="26" t="s">
        <v>406</v>
      </c>
      <c r="D355" s="26">
        <v>30</v>
      </c>
      <c r="E355" s="26" t="s">
        <v>407</v>
      </c>
      <c r="F355" s="26" t="s">
        <v>408</v>
      </c>
      <c r="G355" s="26" t="s">
        <v>267</v>
      </c>
      <c r="H355" s="26">
        <v>36184</v>
      </c>
      <c r="I355" s="26" t="s">
        <v>409</v>
      </c>
      <c r="J355" s="27">
        <v>0.17622529810000001</v>
      </c>
      <c r="K355" s="26">
        <v>6137970</v>
      </c>
      <c r="L355" s="26" t="s">
        <v>6</v>
      </c>
      <c r="M355" s="26">
        <v>184725</v>
      </c>
      <c r="N355" s="27">
        <v>0.74</v>
      </c>
      <c r="O355" s="26">
        <v>18</v>
      </c>
      <c r="P355" s="26">
        <v>4</v>
      </c>
      <c r="Q355" s="27">
        <v>0.56377470190000001</v>
      </c>
      <c r="R355" s="28">
        <v>0.23529411764704999</v>
      </c>
      <c r="S355" s="26">
        <v>3068985</v>
      </c>
      <c r="T355" s="29">
        <v>1730216.10351057</v>
      </c>
      <c r="U355" s="30">
        <f t="shared" si="17"/>
        <v>1</v>
      </c>
      <c r="V355" s="18" t="str">
        <f t="shared" si="15"/>
        <v>NO</v>
      </c>
      <c r="W355" s="18"/>
      <c r="X355" s="18"/>
      <c r="Y355" s="30">
        <f t="shared" si="16"/>
        <v>1</v>
      </c>
    </row>
    <row r="356" spans="1:25" ht="31" x14ac:dyDescent="0.3">
      <c r="A356" s="26" t="s">
        <v>404</v>
      </c>
      <c r="B356" s="26" t="s">
        <v>405</v>
      </c>
      <c r="C356" s="26" t="s">
        <v>406</v>
      </c>
      <c r="D356" s="26">
        <v>30</v>
      </c>
      <c r="E356" s="26" t="s">
        <v>407</v>
      </c>
      <c r="F356" s="26" t="s">
        <v>408</v>
      </c>
      <c r="G356" s="26" t="s">
        <v>267</v>
      </c>
      <c r="H356" s="26">
        <v>36184</v>
      </c>
      <c r="I356" s="26" t="s">
        <v>409</v>
      </c>
      <c r="J356" s="27">
        <v>0.17622529810000001</v>
      </c>
      <c r="K356" s="26">
        <v>6137970</v>
      </c>
      <c r="L356" s="26" t="s">
        <v>795</v>
      </c>
      <c r="M356" s="26">
        <v>91350</v>
      </c>
      <c r="N356" s="27">
        <v>0.48</v>
      </c>
      <c r="O356" s="26">
        <v>17</v>
      </c>
      <c r="P356" s="26">
        <v>4</v>
      </c>
      <c r="Q356" s="27">
        <v>0.3037747019</v>
      </c>
      <c r="R356" s="28">
        <v>0.25</v>
      </c>
      <c r="S356" s="26">
        <v>3068985</v>
      </c>
      <c r="T356" s="29">
        <v>932280.00351057097</v>
      </c>
      <c r="U356" s="30">
        <f t="shared" si="17"/>
        <v>1</v>
      </c>
      <c r="V356" s="18" t="str">
        <f t="shared" si="15"/>
        <v>NO</v>
      </c>
      <c r="W356" s="18"/>
      <c r="X356" s="18"/>
      <c r="Y356" s="30">
        <f t="shared" si="16"/>
        <v>1</v>
      </c>
    </row>
    <row r="357" spans="1:25" ht="31" x14ac:dyDescent="0.3">
      <c r="A357" s="26" t="s">
        <v>404</v>
      </c>
      <c r="B357" s="26" t="s">
        <v>405</v>
      </c>
      <c r="C357" s="26" t="s">
        <v>406</v>
      </c>
      <c r="D357" s="26">
        <v>30</v>
      </c>
      <c r="E357" s="26" t="s">
        <v>407</v>
      </c>
      <c r="F357" s="26" t="s">
        <v>408</v>
      </c>
      <c r="G357" s="26" t="s">
        <v>267</v>
      </c>
      <c r="H357" s="26">
        <v>36184</v>
      </c>
      <c r="I357" s="26" t="s">
        <v>409</v>
      </c>
      <c r="J357" s="27">
        <v>0.17622529810000001</v>
      </c>
      <c r="K357" s="26">
        <v>6137970</v>
      </c>
      <c r="L357" s="26" t="s">
        <v>793</v>
      </c>
      <c r="M357" s="26">
        <v>252990</v>
      </c>
      <c r="N357" s="27">
        <v>0.40455550000000001</v>
      </c>
      <c r="O357" s="26">
        <v>16</v>
      </c>
      <c r="P357" s="26">
        <v>4</v>
      </c>
      <c r="Q357" s="27">
        <v>0.2283302019</v>
      </c>
      <c r="R357" s="28">
        <v>0.26666666666666</v>
      </c>
      <c r="S357" s="26">
        <v>3068985</v>
      </c>
      <c r="T357" s="29">
        <v>700741.96467807097</v>
      </c>
      <c r="U357" s="30">
        <f t="shared" si="17"/>
        <v>1</v>
      </c>
      <c r="V357" s="18" t="str">
        <f t="shared" si="15"/>
        <v>NO</v>
      </c>
      <c r="W357" s="18"/>
      <c r="X357" s="18"/>
      <c r="Y357" s="30">
        <f t="shared" si="16"/>
        <v>1</v>
      </c>
    </row>
    <row r="358" spans="1:25" ht="31" x14ac:dyDescent="0.3">
      <c r="A358" s="26" t="s">
        <v>404</v>
      </c>
      <c r="B358" s="26" t="s">
        <v>405</v>
      </c>
      <c r="C358" s="26" t="s">
        <v>406</v>
      </c>
      <c r="D358" s="26">
        <v>30</v>
      </c>
      <c r="E358" s="26" t="s">
        <v>407</v>
      </c>
      <c r="F358" s="26" t="s">
        <v>408</v>
      </c>
      <c r="G358" s="26" t="s">
        <v>267</v>
      </c>
      <c r="H358" s="26">
        <v>36184</v>
      </c>
      <c r="I358" s="26" t="s">
        <v>409</v>
      </c>
      <c r="J358" s="27">
        <v>0.17622529810000001</v>
      </c>
      <c r="K358" s="26">
        <v>6137970</v>
      </c>
      <c r="L358" s="26" t="s">
        <v>794</v>
      </c>
      <c r="M358" s="26">
        <v>317940</v>
      </c>
      <c r="N358" s="27">
        <v>0.37672252811682899</v>
      </c>
      <c r="O358" s="26">
        <v>15</v>
      </c>
      <c r="P358" s="26">
        <v>4</v>
      </c>
      <c r="Q358" s="27">
        <v>0.20049723001682901</v>
      </c>
      <c r="R358" s="28">
        <v>0.28571428571427998</v>
      </c>
      <c r="S358" s="26">
        <v>3068985</v>
      </c>
      <c r="T358" s="29">
        <v>615322.99146319798</v>
      </c>
      <c r="U358" s="30">
        <f t="shared" si="17"/>
        <v>1</v>
      </c>
      <c r="V358" s="18" t="str">
        <f t="shared" si="15"/>
        <v>NO</v>
      </c>
      <c r="W358" s="18"/>
      <c r="X358" s="18"/>
      <c r="Y358" s="30">
        <f t="shared" si="16"/>
        <v>1</v>
      </c>
    </row>
    <row r="359" spans="1:25" ht="31" x14ac:dyDescent="0.3">
      <c r="A359" s="26" t="s">
        <v>924</v>
      </c>
      <c r="B359" s="26" t="s">
        <v>159</v>
      </c>
      <c r="C359" s="26" t="s">
        <v>925</v>
      </c>
      <c r="D359" s="26">
        <v>1</v>
      </c>
      <c r="E359" s="26" t="s">
        <v>924</v>
      </c>
      <c r="F359" s="26" t="s">
        <v>926</v>
      </c>
      <c r="G359" s="26" t="s">
        <v>129</v>
      </c>
      <c r="H359" s="26">
        <v>32138</v>
      </c>
      <c r="I359" s="26" t="s">
        <v>161</v>
      </c>
      <c r="J359" s="27">
        <v>9.5918363798000001</v>
      </c>
      <c r="K359" s="26">
        <v>517</v>
      </c>
      <c r="L359" s="26" t="s">
        <v>796</v>
      </c>
      <c r="M359" s="26">
        <v>198</v>
      </c>
      <c r="N359" s="27">
        <v>29.928333333333299</v>
      </c>
      <c r="O359" s="26">
        <v>16</v>
      </c>
      <c r="P359" s="26">
        <v>1</v>
      </c>
      <c r="Q359" s="27">
        <v>20.336496953533299</v>
      </c>
      <c r="R359" s="28">
        <v>6.6666666666660004E-2</v>
      </c>
      <c r="S359" s="26">
        <v>258</v>
      </c>
      <c r="T359" s="29">
        <v>5246.8162140116001</v>
      </c>
      <c r="U359" s="30">
        <f t="shared" si="17"/>
        <v>1</v>
      </c>
      <c r="V359" s="18" t="str">
        <f t="shared" si="15"/>
        <v>NO</v>
      </c>
      <c r="W359" s="18"/>
      <c r="X359" s="18"/>
      <c r="Y359" s="30">
        <f t="shared" si="16"/>
        <v>1</v>
      </c>
    </row>
    <row r="360" spans="1:25" ht="31" x14ac:dyDescent="0.3">
      <c r="A360" s="26" t="s">
        <v>410</v>
      </c>
      <c r="B360" s="26" t="s">
        <v>411</v>
      </c>
      <c r="C360" s="26" t="s">
        <v>412</v>
      </c>
      <c r="D360" s="26">
        <v>1</v>
      </c>
      <c r="E360" s="26" t="s">
        <v>413</v>
      </c>
      <c r="F360" s="26" t="s">
        <v>414</v>
      </c>
      <c r="G360" s="26" t="s">
        <v>415</v>
      </c>
      <c r="H360" s="26">
        <v>58291</v>
      </c>
      <c r="I360" s="26" t="s">
        <v>416</v>
      </c>
      <c r="J360" s="27">
        <v>6.3334138904000001</v>
      </c>
      <c r="K360" s="26">
        <v>34608</v>
      </c>
      <c r="L360" s="26" t="s">
        <v>6</v>
      </c>
      <c r="M360" s="26">
        <v>107352</v>
      </c>
      <c r="N360" s="27">
        <v>7.9166699999999999</v>
      </c>
      <c r="O360" s="26">
        <v>13</v>
      </c>
      <c r="P360" s="26">
        <v>3</v>
      </c>
      <c r="Q360" s="27">
        <v>1.5832561096</v>
      </c>
      <c r="R360" s="28">
        <v>0.25</v>
      </c>
      <c r="S360" s="26">
        <v>17304</v>
      </c>
      <c r="T360" s="29">
        <v>27396.663720518402</v>
      </c>
      <c r="U360" s="30">
        <f t="shared" si="17"/>
        <v>-1</v>
      </c>
      <c r="V360" s="18" t="str">
        <f t="shared" si="15"/>
        <v>NO</v>
      </c>
      <c r="W360" s="18"/>
      <c r="X360" s="18"/>
      <c r="Y360" s="30">
        <f t="shared" si="16"/>
        <v>2</v>
      </c>
    </row>
    <row r="361" spans="1:25" ht="31" x14ac:dyDescent="0.3">
      <c r="A361" s="26" t="s">
        <v>927</v>
      </c>
      <c r="B361" s="26" t="s">
        <v>600</v>
      </c>
      <c r="C361" s="26" t="s">
        <v>928</v>
      </c>
      <c r="D361" s="26">
        <v>1</v>
      </c>
      <c r="E361" s="26" t="s">
        <v>927</v>
      </c>
      <c r="F361" s="26" t="s">
        <v>929</v>
      </c>
      <c r="G361" s="26" t="s">
        <v>20</v>
      </c>
      <c r="H361" s="26">
        <v>62403</v>
      </c>
      <c r="I361" s="26" t="s">
        <v>604</v>
      </c>
      <c r="J361" s="27">
        <v>4568.9352558695</v>
      </c>
      <c r="K361" s="26">
        <v>24</v>
      </c>
      <c r="L361" s="26" t="s">
        <v>793</v>
      </c>
      <c r="M361" s="26">
        <v>15</v>
      </c>
      <c r="N361" s="27">
        <v>7546.55666666666</v>
      </c>
      <c r="O361" s="26">
        <v>6</v>
      </c>
      <c r="P361" s="26">
        <v>1</v>
      </c>
      <c r="Q361" s="27">
        <v>2977.62141079716</v>
      </c>
      <c r="R361" s="28">
        <v>0.2</v>
      </c>
      <c r="S361" s="26">
        <v>12</v>
      </c>
      <c r="T361" s="29">
        <v>35731.456929565997</v>
      </c>
      <c r="U361" s="30">
        <f t="shared" si="17"/>
        <v>-1</v>
      </c>
      <c r="V361" s="18" t="str">
        <f t="shared" si="15"/>
        <v>YES</v>
      </c>
      <c r="W361" s="18"/>
      <c r="X361" s="18"/>
      <c r="Y361" s="30">
        <f t="shared" si="16"/>
        <v>2</v>
      </c>
    </row>
    <row r="362" spans="1:25" ht="31" x14ac:dyDescent="0.3">
      <c r="A362" s="26" t="s">
        <v>417</v>
      </c>
      <c r="B362" s="26" t="s">
        <v>22</v>
      </c>
      <c r="C362" s="26" t="s">
        <v>76</v>
      </c>
      <c r="D362" s="26">
        <v>2</v>
      </c>
      <c r="E362" s="26" t="s">
        <v>417</v>
      </c>
      <c r="F362" s="26" t="s">
        <v>418</v>
      </c>
      <c r="G362" s="26" t="s">
        <v>118</v>
      </c>
      <c r="H362" s="26">
        <v>59668</v>
      </c>
      <c r="I362" s="26" t="s">
        <v>25</v>
      </c>
      <c r="J362" s="27">
        <v>159.01945584570001</v>
      </c>
      <c r="K362" s="26">
        <v>2322</v>
      </c>
      <c r="L362" s="26" t="s">
        <v>6</v>
      </c>
      <c r="M362" s="26">
        <v>24782</v>
      </c>
      <c r="N362" s="27">
        <v>373.55650000000003</v>
      </c>
      <c r="O362" s="26">
        <v>18</v>
      </c>
      <c r="P362" s="26">
        <v>3</v>
      </c>
      <c r="Q362" s="27">
        <v>214.53704415429999</v>
      </c>
      <c r="R362" s="28">
        <v>0.17647058823528999</v>
      </c>
      <c r="S362" s="26">
        <v>1161</v>
      </c>
      <c r="T362" s="29">
        <v>249077.50826314199</v>
      </c>
      <c r="U362" s="30">
        <f t="shared" si="17"/>
        <v>1</v>
      </c>
      <c r="V362" s="18" t="str">
        <f t="shared" si="15"/>
        <v>YES</v>
      </c>
      <c r="W362" s="18"/>
      <c r="X362" s="18"/>
      <c r="Y362" s="30">
        <f t="shared" si="16"/>
        <v>2</v>
      </c>
    </row>
    <row r="363" spans="1:25" ht="31" x14ac:dyDescent="0.3">
      <c r="A363" s="26" t="s">
        <v>425</v>
      </c>
      <c r="B363" s="26" t="s">
        <v>33</v>
      </c>
      <c r="C363" s="26" t="s">
        <v>34</v>
      </c>
      <c r="D363" s="26">
        <v>1</v>
      </c>
      <c r="E363" s="26" t="s">
        <v>426</v>
      </c>
      <c r="F363" s="26" t="s">
        <v>35</v>
      </c>
      <c r="G363" s="26" t="s">
        <v>384</v>
      </c>
      <c r="H363" s="26">
        <v>26590</v>
      </c>
      <c r="I363" s="26" t="s">
        <v>36</v>
      </c>
      <c r="J363" s="27">
        <v>3.0830902649</v>
      </c>
      <c r="K363" s="26">
        <v>52279</v>
      </c>
      <c r="L363" s="26" t="s">
        <v>6</v>
      </c>
      <c r="M363" s="26">
        <v>38985</v>
      </c>
      <c r="N363" s="27">
        <v>6.3635000000000002</v>
      </c>
      <c r="O363" s="26">
        <v>17</v>
      </c>
      <c r="P363" s="26">
        <v>4</v>
      </c>
      <c r="Q363" s="27">
        <v>3.2804097351000001</v>
      </c>
      <c r="R363" s="28">
        <v>0.25</v>
      </c>
      <c r="S363" s="26">
        <v>26139</v>
      </c>
      <c r="T363" s="29">
        <v>85746.630065778896</v>
      </c>
      <c r="U363" s="30">
        <f t="shared" si="17"/>
        <v>1</v>
      </c>
      <c r="V363" s="18" t="str">
        <f t="shared" si="15"/>
        <v>NO</v>
      </c>
      <c r="W363" s="18"/>
      <c r="X363" s="18"/>
      <c r="Y363" s="30">
        <f t="shared" si="16"/>
        <v>1</v>
      </c>
    </row>
    <row r="364" spans="1:25" ht="31" x14ac:dyDescent="0.3">
      <c r="A364" s="26" t="s">
        <v>427</v>
      </c>
      <c r="B364" s="26" t="s">
        <v>33</v>
      </c>
      <c r="C364" s="26" t="s">
        <v>92</v>
      </c>
      <c r="D364" s="26">
        <v>5</v>
      </c>
      <c r="E364" s="26" t="s">
        <v>427</v>
      </c>
      <c r="F364" s="26" t="s">
        <v>428</v>
      </c>
      <c r="G364" s="26" t="s">
        <v>384</v>
      </c>
      <c r="H364" s="26">
        <v>30746</v>
      </c>
      <c r="I364" s="26" t="s">
        <v>36</v>
      </c>
      <c r="J364" s="27">
        <v>2.5922500238000001</v>
      </c>
      <c r="K364" s="26">
        <v>10</v>
      </c>
      <c r="L364" s="26" t="s">
        <v>6</v>
      </c>
      <c r="M364" s="26">
        <v>110105</v>
      </c>
      <c r="N364" s="27">
        <v>6.3574999999999999</v>
      </c>
      <c r="O364" s="26">
        <v>21</v>
      </c>
      <c r="P364" s="26">
        <v>2</v>
      </c>
      <c r="Q364" s="27">
        <v>3.7652499761999998</v>
      </c>
      <c r="R364" s="28">
        <v>0.1</v>
      </c>
      <c r="S364" s="26">
        <v>5</v>
      </c>
      <c r="T364" s="29">
        <v>18.826249880999999</v>
      </c>
      <c r="U364" s="30">
        <f t="shared" si="17"/>
        <v>1</v>
      </c>
      <c r="V364" s="18" t="str">
        <f t="shared" si="15"/>
        <v>NO</v>
      </c>
      <c r="W364" s="18"/>
      <c r="X364" s="18"/>
      <c r="Y364" s="30">
        <f t="shared" si="16"/>
        <v>1</v>
      </c>
    </row>
    <row r="365" spans="1:25" ht="31" x14ac:dyDescent="0.3">
      <c r="A365" s="26" t="s">
        <v>427</v>
      </c>
      <c r="B365" s="26" t="s">
        <v>33</v>
      </c>
      <c r="C365" s="26" t="s">
        <v>92</v>
      </c>
      <c r="D365" s="26">
        <v>5</v>
      </c>
      <c r="E365" s="26" t="s">
        <v>427</v>
      </c>
      <c r="F365" s="26" t="s">
        <v>428</v>
      </c>
      <c r="G365" s="26" t="s">
        <v>384</v>
      </c>
      <c r="H365" s="26">
        <v>30746</v>
      </c>
      <c r="I365" s="26" t="s">
        <v>36</v>
      </c>
      <c r="J365" s="27">
        <v>2.5922500238000001</v>
      </c>
      <c r="K365" s="26">
        <v>10</v>
      </c>
      <c r="L365" s="26" t="s">
        <v>796</v>
      </c>
      <c r="M365" s="26">
        <v>4355</v>
      </c>
      <c r="N365" s="27">
        <v>4.71</v>
      </c>
      <c r="O365" s="26">
        <v>15</v>
      </c>
      <c r="P365" s="26">
        <v>2</v>
      </c>
      <c r="Q365" s="27">
        <v>2.1177499761999998</v>
      </c>
      <c r="R365" s="28">
        <v>0.14285714285713999</v>
      </c>
      <c r="S365" s="26">
        <v>5</v>
      </c>
      <c r="T365" s="29">
        <v>10.588749881</v>
      </c>
      <c r="U365" s="30">
        <f t="shared" si="17"/>
        <v>-1</v>
      </c>
      <c r="V365" s="18" t="str">
        <f t="shared" si="15"/>
        <v>NO</v>
      </c>
      <c r="W365" s="18"/>
      <c r="X365" s="18"/>
      <c r="Y365" s="30">
        <f t="shared" si="16"/>
        <v>1</v>
      </c>
    </row>
    <row r="366" spans="1:25" ht="31" x14ac:dyDescent="0.3">
      <c r="A366" s="26" t="s">
        <v>429</v>
      </c>
      <c r="B366" s="26" t="s">
        <v>135</v>
      </c>
      <c r="C366" s="26" t="s">
        <v>79</v>
      </c>
      <c r="D366" s="26">
        <v>100</v>
      </c>
      <c r="E366" s="26" t="s">
        <v>429</v>
      </c>
      <c r="F366" s="26" t="s">
        <v>430</v>
      </c>
      <c r="G366" s="26" t="s">
        <v>145</v>
      </c>
      <c r="H366" s="26">
        <v>27117</v>
      </c>
      <c r="I366" s="26" t="s">
        <v>138</v>
      </c>
      <c r="J366" s="27">
        <v>0.13728188</v>
      </c>
      <c r="K366" s="26">
        <v>461900</v>
      </c>
      <c r="L366" s="26" t="s">
        <v>6</v>
      </c>
      <c r="M366" s="26">
        <v>1544500</v>
      </c>
      <c r="N366" s="27">
        <v>1.6922999999999999</v>
      </c>
      <c r="O366" s="26">
        <v>18</v>
      </c>
      <c r="P366" s="26">
        <v>3</v>
      </c>
      <c r="Q366" s="27">
        <v>1.5550181199999999</v>
      </c>
      <c r="R366" s="28">
        <v>0.17647058823528999</v>
      </c>
      <c r="S366" s="26">
        <v>230950</v>
      </c>
      <c r="T366" s="29">
        <v>359131.43481399998</v>
      </c>
      <c r="U366" s="30">
        <f t="shared" si="17"/>
        <v>1</v>
      </c>
      <c r="V366" s="18" t="str">
        <f t="shared" si="15"/>
        <v>NO</v>
      </c>
      <c r="W366" s="18"/>
      <c r="X366" s="18"/>
      <c r="Y366" s="30">
        <f t="shared" si="16"/>
        <v>1</v>
      </c>
    </row>
    <row r="367" spans="1:25" ht="31" x14ac:dyDescent="0.3">
      <c r="A367" s="26" t="s">
        <v>429</v>
      </c>
      <c r="B367" s="26" t="s">
        <v>135</v>
      </c>
      <c r="C367" s="26" t="s">
        <v>79</v>
      </c>
      <c r="D367" s="26">
        <v>100</v>
      </c>
      <c r="E367" s="26" t="s">
        <v>429</v>
      </c>
      <c r="F367" s="26" t="s">
        <v>430</v>
      </c>
      <c r="G367" s="26" t="s">
        <v>145</v>
      </c>
      <c r="H367" s="26">
        <v>27117</v>
      </c>
      <c r="I367" s="26" t="s">
        <v>138</v>
      </c>
      <c r="J367" s="27">
        <v>0.13728188</v>
      </c>
      <c r="K367" s="26">
        <v>461900</v>
      </c>
      <c r="L367" s="26" t="s">
        <v>793</v>
      </c>
      <c r="M367" s="26">
        <v>829500</v>
      </c>
      <c r="N367" s="27">
        <v>0.50870000000000004</v>
      </c>
      <c r="O367" s="26">
        <v>17</v>
      </c>
      <c r="P367" s="26">
        <v>3</v>
      </c>
      <c r="Q367" s="27">
        <v>0.37141812000000002</v>
      </c>
      <c r="R367" s="28">
        <v>0.1875</v>
      </c>
      <c r="S367" s="26">
        <v>230950</v>
      </c>
      <c r="T367" s="29">
        <v>85779.014813999995</v>
      </c>
      <c r="U367" s="30">
        <f t="shared" si="17"/>
        <v>1</v>
      </c>
      <c r="V367" s="18" t="str">
        <f t="shared" si="15"/>
        <v>NO</v>
      </c>
      <c r="W367" s="18"/>
      <c r="X367" s="18"/>
      <c r="Y367" s="30">
        <f t="shared" si="16"/>
        <v>1</v>
      </c>
    </row>
    <row r="368" spans="1:25" ht="31" x14ac:dyDescent="0.3">
      <c r="A368" s="26" t="s">
        <v>429</v>
      </c>
      <c r="B368" s="26" t="s">
        <v>135</v>
      </c>
      <c r="C368" s="26" t="s">
        <v>79</v>
      </c>
      <c r="D368" s="26">
        <v>100</v>
      </c>
      <c r="E368" s="26" t="s">
        <v>429</v>
      </c>
      <c r="F368" s="26" t="s">
        <v>430</v>
      </c>
      <c r="G368" s="26" t="s">
        <v>145</v>
      </c>
      <c r="H368" s="26">
        <v>27117</v>
      </c>
      <c r="I368" s="26" t="s">
        <v>138</v>
      </c>
      <c r="J368" s="27">
        <v>0.13728188</v>
      </c>
      <c r="K368" s="26">
        <v>461900</v>
      </c>
      <c r="L368" s="26" t="s">
        <v>790</v>
      </c>
      <c r="M368" s="26">
        <v>26000</v>
      </c>
      <c r="N368" s="27">
        <v>0.38350000000000001</v>
      </c>
      <c r="O368" s="26">
        <v>16</v>
      </c>
      <c r="P368" s="26">
        <v>3</v>
      </c>
      <c r="Q368" s="27">
        <v>0.24621812000000001</v>
      </c>
      <c r="R368" s="28">
        <v>0.2</v>
      </c>
      <c r="S368" s="26">
        <v>230950</v>
      </c>
      <c r="T368" s="29">
        <v>56864.074814</v>
      </c>
      <c r="U368" s="30">
        <f t="shared" si="17"/>
        <v>1</v>
      </c>
      <c r="V368" s="18" t="str">
        <f t="shared" si="15"/>
        <v>NO</v>
      </c>
      <c r="W368" s="18"/>
      <c r="X368" s="18"/>
      <c r="Y368" s="30">
        <f t="shared" si="16"/>
        <v>1</v>
      </c>
    </row>
    <row r="369" spans="1:25" ht="31" x14ac:dyDescent="0.3">
      <c r="A369" s="26" t="s">
        <v>429</v>
      </c>
      <c r="B369" s="26" t="s">
        <v>135</v>
      </c>
      <c r="C369" s="26" t="s">
        <v>79</v>
      </c>
      <c r="D369" s="26">
        <v>100</v>
      </c>
      <c r="E369" s="26" t="s">
        <v>429</v>
      </c>
      <c r="F369" s="26" t="s">
        <v>430</v>
      </c>
      <c r="G369" s="26" t="s">
        <v>145</v>
      </c>
      <c r="H369" s="26">
        <v>27117</v>
      </c>
      <c r="I369" s="26" t="s">
        <v>138</v>
      </c>
      <c r="J369" s="27">
        <v>0.13728188</v>
      </c>
      <c r="K369" s="26">
        <v>461900</v>
      </c>
      <c r="L369" s="26" t="s">
        <v>807</v>
      </c>
      <c r="M369" s="26">
        <v>276600</v>
      </c>
      <c r="N369" s="27">
        <v>0.22509999999999999</v>
      </c>
      <c r="O369" s="26">
        <v>15</v>
      </c>
      <c r="P369" s="26">
        <v>3</v>
      </c>
      <c r="Q369" s="27">
        <v>8.781812E-2</v>
      </c>
      <c r="R369" s="28">
        <v>0.21428571428571</v>
      </c>
      <c r="S369" s="26">
        <v>230950</v>
      </c>
      <c r="T369" s="29">
        <v>20281.594814</v>
      </c>
      <c r="U369" s="30">
        <f t="shared" si="17"/>
        <v>-1</v>
      </c>
      <c r="V369" s="18" t="str">
        <f t="shared" si="15"/>
        <v>NO</v>
      </c>
      <c r="W369" s="18"/>
      <c r="X369" s="18"/>
      <c r="Y369" s="30">
        <f t="shared" si="16"/>
        <v>1</v>
      </c>
    </row>
    <row r="370" spans="1:25" ht="31" x14ac:dyDescent="0.3">
      <c r="A370" s="26" t="s">
        <v>429</v>
      </c>
      <c r="B370" s="26" t="s">
        <v>135</v>
      </c>
      <c r="C370" s="26" t="s">
        <v>79</v>
      </c>
      <c r="D370" s="26">
        <v>100</v>
      </c>
      <c r="E370" s="26" t="s">
        <v>429</v>
      </c>
      <c r="F370" s="26" t="s">
        <v>430</v>
      </c>
      <c r="G370" s="26" t="s">
        <v>145</v>
      </c>
      <c r="H370" s="26">
        <v>27117</v>
      </c>
      <c r="I370" s="26" t="s">
        <v>138</v>
      </c>
      <c r="J370" s="27">
        <v>0.13728188</v>
      </c>
      <c r="K370" s="26">
        <v>461900</v>
      </c>
      <c r="L370" s="26" t="s">
        <v>800</v>
      </c>
      <c r="M370" s="26">
        <v>173800</v>
      </c>
      <c r="N370" s="27">
        <v>0.18154200000000001</v>
      </c>
      <c r="O370" s="26">
        <v>11</v>
      </c>
      <c r="P370" s="26">
        <v>3</v>
      </c>
      <c r="Q370" s="27">
        <v>4.426012E-2</v>
      </c>
      <c r="R370" s="28">
        <v>0.3</v>
      </c>
      <c r="S370" s="26">
        <v>230950</v>
      </c>
      <c r="T370" s="29">
        <v>10221.874714</v>
      </c>
      <c r="U370" s="30">
        <f t="shared" si="17"/>
        <v>-1</v>
      </c>
      <c r="V370" s="18" t="str">
        <f t="shared" si="15"/>
        <v>NO</v>
      </c>
      <c r="W370" s="18"/>
      <c r="X370" s="18"/>
      <c r="Y370" s="30">
        <f t="shared" si="16"/>
        <v>1</v>
      </c>
    </row>
    <row r="371" spans="1:25" ht="31" x14ac:dyDescent="0.3">
      <c r="A371" s="26" t="s">
        <v>930</v>
      </c>
      <c r="B371" s="26" t="s">
        <v>7</v>
      </c>
      <c r="C371" s="26" t="s">
        <v>115</v>
      </c>
      <c r="D371" s="26">
        <v>30</v>
      </c>
      <c r="E371" s="26" t="s">
        <v>931</v>
      </c>
      <c r="F371" s="26" t="s">
        <v>675</v>
      </c>
      <c r="G371" s="26" t="s">
        <v>239</v>
      </c>
      <c r="H371" s="26">
        <v>33731</v>
      </c>
      <c r="I371" s="26" t="s">
        <v>12</v>
      </c>
      <c r="J371" s="27">
        <v>0.1419687396</v>
      </c>
      <c r="K371" s="26">
        <v>3709770</v>
      </c>
      <c r="L371" s="26" t="s">
        <v>802</v>
      </c>
      <c r="M371" s="26">
        <v>330210</v>
      </c>
      <c r="N371" s="27">
        <v>0.25258926194010001</v>
      </c>
      <c r="O371" s="26">
        <v>12</v>
      </c>
      <c r="P371" s="26">
        <v>3</v>
      </c>
      <c r="Q371" s="27">
        <v>0.1106205223401</v>
      </c>
      <c r="R371" s="28">
        <v>0.27272727272726999</v>
      </c>
      <c r="S371" s="26">
        <v>1854885</v>
      </c>
      <c r="T371" s="29">
        <v>205188.34758081599</v>
      </c>
      <c r="U371" s="30">
        <f t="shared" si="17"/>
        <v>-1</v>
      </c>
      <c r="V371" s="18" t="str">
        <f t="shared" si="15"/>
        <v>NO</v>
      </c>
      <c r="W371" s="18"/>
      <c r="X371" s="18"/>
      <c r="Y371" s="30">
        <f t="shared" si="16"/>
        <v>1</v>
      </c>
    </row>
    <row r="372" spans="1:25" ht="31" x14ac:dyDescent="0.3">
      <c r="A372" s="26" t="s">
        <v>431</v>
      </c>
      <c r="B372" s="26" t="s">
        <v>22</v>
      </c>
      <c r="C372" s="26" t="s">
        <v>76</v>
      </c>
      <c r="D372" s="26">
        <v>2</v>
      </c>
      <c r="E372" s="26" t="s">
        <v>431</v>
      </c>
      <c r="F372" s="26" t="s">
        <v>432</v>
      </c>
      <c r="G372" s="26" t="s">
        <v>154</v>
      </c>
      <c r="H372" s="26">
        <v>59170</v>
      </c>
      <c r="I372" s="26" t="s">
        <v>25</v>
      </c>
      <c r="J372" s="27">
        <v>160.75273544730001</v>
      </c>
      <c r="K372" s="26">
        <v>3194</v>
      </c>
      <c r="L372" s="26" t="s">
        <v>6</v>
      </c>
      <c r="M372" s="26">
        <v>25996</v>
      </c>
      <c r="N372" s="27">
        <v>373.56</v>
      </c>
      <c r="O372" s="26">
        <v>20</v>
      </c>
      <c r="P372" s="26">
        <v>5</v>
      </c>
      <c r="Q372" s="27">
        <v>212.80726455269999</v>
      </c>
      <c r="R372" s="28">
        <v>0.26315789473683998</v>
      </c>
      <c r="S372" s="26">
        <v>1597</v>
      </c>
      <c r="T372" s="29">
        <v>339853.20149066101</v>
      </c>
      <c r="U372" s="30">
        <f t="shared" si="17"/>
        <v>1</v>
      </c>
      <c r="V372" s="18" t="str">
        <f t="shared" si="15"/>
        <v>YES</v>
      </c>
      <c r="W372" s="18"/>
      <c r="X372" s="18"/>
      <c r="Y372" s="30">
        <f t="shared" si="16"/>
        <v>2</v>
      </c>
    </row>
    <row r="373" spans="1:25" ht="31" x14ac:dyDescent="0.3">
      <c r="A373" s="26" t="s">
        <v>433</v>
      </c>
      <c r="B373" s="26" t="s">
        <v>371</v>
      </c>
      <c r="C373" s="26" t="s">
        <v>58</v>
      </c>
      <c r="D373" s="26">
        <v>1</v>
      </c>
      <c r="E373" s="26" t="s">
        <v>433</v>
      </c>
      <c r="F373" s="26" t="s">
        <v>434</v>
      </c>
      <c r="G373" s="26" t="s">
        <v>86</v>
      </c>
      <c r="H373" s="26">
        <v>57433</v>
      </c>
      <c r="I373" s="26" t="s">
        <v>375</v>
      </c>
      <c r="J373" s="27">
        <v>0.13334493219999999</v>
      </c>
      <c r="K373" s="26">
        <v>1093250</v>
      </c>
      <c r="L373" s="26" t="s">
        <v>6</v>
      </c>
      <c r="M373" s="26">
        <v>696200</v>
      </c>
      <c r="N373" s="27">
        <v>0.23346666666666599</v>
      </c>
      <c r="O373" s="26">
        <v>11</v>
      </c>
      <c r="P373" s="26">
        <v>1</v>
      </c>
      <c r="Q373" s="27">
        <v>0.100121734466666</v>
      </c>
      <c r="R373" s="28">
        <v>0.1</v>
      </c>
      <c r="S373" s="26">
        <v>546625</v>
      </c>
      <c r="T373" s="29">
        <v>54729.043102841599</v>
      </c>
      <c r="U373" s="30">
        <f t="shared" si="17"/>
        <v>-1</v>
      </c>
      <c r="V373" s="18" t="str">
        <f t="shared" si="15"/>
        <v>NO</v>
      </c>
      <c r="W373" s="18"/>
      <c r="X373" s="18"/>
      <c r="Y373" s="30">
        <f t="shared" si="16"/>
        <v>2</v>
      </c>
    </row>
    <row r="374" spans="1:25" ht="31" x14ac:dyDescent="0.3">
      <c r="A374" s="26" t="s">
        <v>438</v>
      </c>
      <c r="B374" s="26" t="s">
        <v>91</v>
      </c>
      <c r="C374" s="26" t="s">
        <v>92</v>
      </c>
      <c r="D374" s="26">
        <v>1</v>
      </c>
      <c r="E374" s="26" t="s">
        <v>439</v>
      </c>
      <c r="F374" s="26" t="s">
        <v>419</v>
      </c>
      <c r="G374" s="26" t="s">
        <v>31</v>
      </c>
      <c r="H374" s="26">
        <v>26348</v>
      </c>
      <c r="I374" s="26" t="s">
        <v>95</v>
      </c>
      <c r="J374" s="27">
        <v>3.4052041732</v>
      </c>
      <c r="K374" s="26">
        <v>34347</v>
      </c>
      <c r="L374" s="26" t="s">
        <v>6</v>
      </c>
      <c r="M374" s="26">
        <v>294235</v>
      </c>
      <c r="N374" s="27">
        <v>6.3155000000000001</v>
      </c>
      <c r="O374" s="26">
        <v>19</v>
      </c>
      <c r="P374" s="26">
        <v>5</v>
      </c>
      <c r="Q374" s="27">
        <v>2.9102958268000001</v>
      </c>
      <c r="R374" s="28">
        <v>0.27777777777777002</v>
      </c>
      <c r="S374" s="26">
        <v>17173</v>
      </c>
      <c r="T374" s="29">
        <v>49978.5102336364</v>
      </c>
      <c r="U374" s="30">
        <f t="shared" si="17"/>
        <v>-1</v>
      </c>
      <c r="V374" s="18" t="str">
        <f t="shared" si="15"/>
        <v>NO</v>
      </c>
      <c r="W374" s="18"/>
      <c r="X374" s="18"/>
      <c r="Y374" s="30">
        <f t="shared" si="16"/>
        <v>1</v>
      </c>
    </row>
    <row r="375" spans="1:25" ht="31" x14ac:dyDescent="0.3">
      <c r="A375" s="26" t="s">
        <v>438</v>
      </c>
      <c r="B375" s="26" t="s">
        <v>91</v>
      </c>
      <c r="C375" s="26" t="s">
        <v>92</v>
      </c>
      <c r="D375" s="26">
        <v>1</v>
      </c>
      <c r="E375" s="26" t="s">
        <v>439</v>
      </c>
      <c r="F375" s="26" t="s">
        <v>419</v>
      </c>
      <c r="G375" s="26" t="s">
        <v>31</v>
      </c>
      <c r="H375" s="26">
        <v>26348</v>
      </c>
      <c r="I375" s="26" t="s">
        <v>95</v>
      </c>
      <c r="J375" s="27">
        <v>3.4052041732</v>
      </c>
      <c r="K375" s="26">
        <v>34347</v>
      </c>
      <c r="L375" s="26" t="s">
        <v>790</v>
      </c>
      <c r="M375" s="26">
        <v>60</v>
      </c>
      <c r="N375" s="27">
        <v>5.556</v>
      </c>
      <c r="O375" s="26">
        <v>18</v>
      </c>
      <c r="P375" s="26">
        <v>5</v>
      </c>
      <c r="Q375" s="27">
        <v>2.1507958268</v>
      </c>
      <c r="R375" s="28">
        <v>0.29411764705881999</v>
      </c>
      <c r="S375" s="26">
        <v>17173</v>
      </c>
      <c r="T375" s="29">
        <v>36935.616733636401</v>
      </c>
      <c r="U375" s="30">
        <f t="shared" si="17"/>
        <v>-1</v>
      </c>
      <c r="V375" s="18" t="str">
        <f t="shared" si="15"/>
        <v>NO</v>
      </c>
      <c r="W375" s="18"/>
      <c r="X375" s="18"/>
      <c r="Y375" s="30">
        <f t="shared" si="16"/>
        <v>1</v>
      </c>
    </row>
    <row r="376" spans="1:25" ht="31" x14ac:dyDescent="0.3">
      <c r="A376" s="26" t="s">
        <v>440</v>
      </c>
      <c r="B376" s="26" t="s">
        <v>91</v>
      </c>
      <c r="C376" s="26" t="s">
        <v>92</v>
      </c>
      <c r="D376" s="26">
        <v>1</v>
      </c>
      <c r="E376" s="26" t="s">
        <v>441</v>
      </c>
      <c r="F376" s="26" t="s">
        <v>419</v>
      </c>
      <c r="G376" s="26" t="s">
        <v>384</v>
      </c>
      <c r="H376" s="26">
        <v>26671</v>
      </c>
      <c r="I376" s="26" t="s">
        <v>95</v>
      </c>
      <c r="J376" s="27">
        <v>3.0830902649</v>
      </c>
      <c r="K376" s="26">
        <v>40327</v>
      </c>
      <c r="L376" s="26" t="s">
        <v>6</v>
      </c>
      <c r="M376" s="26">
        <v>64160</v>
      </c>
      <c r="N376" s="27">
        <v>6.3155000000000001</v>
      </c>
      <c r="O376" s="26">
        <v>22</v>
      </c>
      <c r="P376" s="26">
        <v>2</v>
      </c>
      <c r="Q376" s="27">
        <v>3.2324097351000001</v>
      </c>
      <c r="R376" s="28">
        <v>9.5238095238090001E-2</v>
      </c>
      <c r="S376" s="26">
        <v>20163</v>
      </c>
      <c r="T376" s="29">
        <v>65175.077488821298</v>
      </c>
      <c r="U376" s="30">
        <f t="shared" si="17"/>
        <v>1</v>
      </c>
      <c r="V376" s="18" t="str">
        <f t="shared" si="15"/>
        <v>NO</v>
      </c>
      <c r="W376" s="18"/>
      <c r="X376" s="18"/>
      <c r="Y376" s="30">
        <f t="shared" si="16"/>
        <v>1</v>
      </c>
    </row>
    <row r="377" spans="1:25" ht="31" x14ac:dyDescent="0.3">
      <c r="A377" s="26" t="s">
        <v>440</v>
      </c>
      <c r="B377" s="26" t="s">
        <v>91</v>
      </c>
      <c r="C377" s="26" t="s">
        <v>92</v>
      </c>
      <c r="D377" s="26">
        <v>1</v>
      </c>
      <c r="E377" s="26" t="s">
        <v>441</v>
      </c>
      <c r="F377" s="26" t="s">
        <v>419</v>
      </c>
      <c r="G377" s="26" t="s">
        <v>384</v>
      </c>
      <c r="H377" s="26">
        <v>26671</v>
      </c>
      <c r="I377" s="26" t="s">
        <v>95</v>
      </c>
      <c r="J377" s="27">
        <v>3.0830902649</v>
      </c>
      <c r="K377" s="26">
        <v>40327</v>
      </c>
      <c r="L377" s="26" t="s">
        <v>796</v>
      </c>
      <c r="M377" s="26">
        <v>2695</v>
      </c>
      <c r="N377" s="27">
        <v>4.694</v>
      </c>
      <c r="O377" s="26">
        <v>17</v>
      </c>
      <c r="P377" s="26">
        <v>2</v>
      </c>
      <c r="Q377" s="27">
        <v>1.6109097350999999</v>
      </c>
      <c r="R377" s="28">
        <v>0.125</v>
      </c>
      <c r="S377" s="26">
        <v>20163</v>
      </c>
      <c r="T377" s="29">
        <v>32480.7729888213</v>
      </c>
      <c r="U377" s="30">
        <f t="shared" si="17"/>
        <v>-1</v>
      </c>
      <c r="V377" s="18" t="str">
        <f t="shared" si="15"/>
        <v>NO</v>
      </c>
      <c r="W377" s="18"/>
      <c r="X377" s="18"/>
      <c r="Y377" s="30">
        <f t="shared" si="16"/>
        <v>1</v>
      </c>
    </row>
    <row r="378" spans="1:25" ht="31" x14ac:dyDescent="0.3">
      <c r="A378" s="26" t="s">
        <v>442</v>
      </c>
      <c r="B378" s="26" t="s">
        <v>33</v>
      </c>
      <c r="C378" s="26" t="s">
        <v>92</v>
      </c>
      <c r="D378" s="26">
        <v>1</v>
      </c>
      <c r="E378" s="26" t="s">
        <v>443</v>
      </c>
      <c r="F378" s="26" t="s">
        <v>419</v>
      </c>
      <c r="G378" s="26" t="s">
        <v>31</v>
      </c>
      <c r="H378" s="26">
        <v>24572</v>
      </c>
      <c r="I378" s="26" t="s">
        <v>36</v>
      </c>
      <c r="J378" s="27">
        <v>3.3949783348999998</v>
      </c>
      <c r="K378" s="26">
        <v>56030</v>
      </c>
      <c r="L378" s="26" t="s">
        <v>6</v>
      </c>
      <c r="M378" s="26">
        <v>54710</v>
      </c>
      <c r="N378" s="27">
        <v>6.3574999999999999</v>
      </c>
      <c r="O378" s="26">
        <v>18</v>
      </c>
      <c r="P378" s="26">
        <v>2</v>
      </c>
      <c r="Q378" s="27">
        <v>2.9625216651000001</v>
      </c>
      <c r="R378" s="28">
        <v>0.11764705882352</v>
      </c>
      <c r="S378" s="26">
        <v>28015</v>
      </c>
      <c r="T378" s="29">
        <v>82995.044447776498</v>
      </c>
      <c r="U378" s="30">
        <f t="shared" si="17"/>
        <v>-1</v>
      </c>
      <c r="V378" s="18" t="str">
        <f t="shared" si="15"/>
        <v>NO</v>
      </c>
      <c r="W378" s="18"/>
      <c r="X378" s="18"/>
      <c r="Y378" s="30">
        <f t="shared" si="16"/>
        <v>1</v>
      </c>
    </row>
    <row r="379" spans="1:25" ht="31" x14ac:dyDescent="0.3">
      <c r="A379" s="26" t="s">
        <v>442</v>
      </c>
      <c r="B379" s="26" t="s">
        <v>33</v>
      </c>
      <c r="C379" s="26" t="s">
        <v>92</v>
      </c>
      <c r="D379" s="26">
        <v>1</v>
      </c>
      <c r="E379" s="26" t="s">
        <v>443</v>
      </c>
      <c r="F379" s="26" t="s">
        <v>419</v>
      </c>
      <c r="G379" s="26" t="s">
        <v>31</v>
      </c>
      <c r="H379" s="26">
        <v>24572</v>
      </c>
      <c r="I379" s="26" t="s">
        <v>36</v>
      </c>
      <c r="J379" s="27">
        <v>3.3949783348999998</v>
      </c>
      <c r="K379" s="26">
        <v>56030</v>
      </c>
      <c r="L379" s="26" t="s">
        <v>796</v>
      </c>
      <c r="M379" s="26">
        <v>4215</v>
      </c>
      <c r="N379" s="27">
        <v>4.7060000000000004</v>
      </c>
      <c r="O379" s="26">
        <v>14</v>
      </c>
      <c r="P379" s="26">
        <v>2</v>
      </c>
      <c r="Q379" s="27">
        <v>1.3110216651</v>
      </c>
      <c r="R379" s="28">
        <v>0.15384615384615</v>
      </c>
      <c r="S379" s="26">
        <v>28015</v>
      </c>
      <c r="T379" s="29">
        <v>36728.271947776499</v>
      </c>
      <c r="U379" s="30">
        <f t="shared" si="17"/>
        <v>-1</v>
      </c>
      <c r="V379" s="18" t="str">
        <f t="shared" si="15"/>
        <v>NO</v>
      </c>
      <c r="W379" s="18"/>
      <c r="X379" s="18"/>
      <c r="Y379" s="30">
        <f t="shared" si="16"/>
        <v>1</v>
      </c>
    </row>
    <row r="380" spans="1:25" ht="31" x14ac:dyDescent="0.3">
      <c r="A380" s="26" t="s">
        <v>444</v>
      </c>
      <c r="B380" s="26" t="s">
        <v>420</v>
      </c>
      <c r="C380" s="26" t="s">
        <v>421</v>
      </c>
      <c r="D380" s="26">
        <v>1</v>
      </c>
      <c r="E380" s="26" t="s">
        <v>445</v>
      </c>
      <c r="F380" s="26" t="s">
        <v>422</v>
      </c>
      <c r="G380" s="26" t="s">
        <v>71</v>
      </c>
      <c r="H380" s="26">
        <v>34151</v>
      </c>
      <c r="I380" s="26" t="s">
        <v>423</v>
      </c>
      <c r="J380" s="27">
        <v>3.0779773457999999</v>
      </c>
      <c r="K380" s="26">
        <v>5508</v>
      </c>
      <c r="L380" s="26" t="s">
        <v>6</v>
      </c>
      <c r="M380" s="26">
        <v>115165</v>
      </c>
      <c r="N380" s="27">
        <v>6.3635000000000002</v>
      </c>
      <c r="O380" s="26">
        <v>13</v>
      </c>
      <c r="P380" s="26">
        <v>3</v>
      </c>
      <c r="Q380" s="27">
        <v>3.2855226541999998</v>
      </c>
      <c r="R380" s="28">
        <v>0.25</v>
      </c>
      <c r="S380" s="26">
        <v>2754</v>
      </c>
      <c r="T380" s="29">
        <v>9048.3293896668001</v>
      </c>
      <c r="U380" s="30">
        <f t="shared" si="17"/>
        <v>1</v>
      </c>
      <c r="V380" s="18" t="str">
        <f t="shared" si="15"/>
        <v>NO</v>
      </c>
      <c r="W380" s="18"/>
      <c r="X380" s="18"/>
      <c r="Y380" s="30">
        <f t="shared" si="16"/>
        <v>1</v>
      </c>
    </row>
    <row r="381" spans="1:25" ht="31" x14ac:dyDescent="0.3">
      <c r="A381" s="26" t="s">
        <v>446</v>
      </c>
      <c r="B381" s="26" t="s">
        <v>96</v>
      </c>
      <c r="C381" s="26" t="s">
        <v>92</v>
      </c>
      <c r="D381" s="26">
        <v>1</v>
      </c>
      <c r="E381" s="26" t="s">
        <v>447</v>
      </c>
      <c r="F381" s="26" t="s">
        <v>98</v>
      </c>
      <c r="G381" s="26" t="s">
        <v>71</v>
      </c>
      <c r="H381" s="26">
        <v>34153</v>
      </c>
      <c r="I381" s="26" t="s">
        <v>99</v>
      </c>
      <c r="J381" s="27">
        <v>3.0779773457999999</v>
      </c>
      <c r="K381" s="26">
        <v>5061</v>
      </c>
      <c r="L381" s="26" t="s">
        <v>6</v>
      </c>
      <c r="M381" s="26">
        <v>207830</v>
      </c>
      <c r="N381" s="27">
        <v>6.3155000000000001</v>
      </c>
      <c r="O381" s="26">
        <v>15</v>
      </c>
      <c r="P381" s="26">
        <v>3</v>
      </c>
      <c r="Q381" s="27">
        <v>3.2375226542000002</v>
      </c>
      <c r="R381" s="28">
        <v>0.21428571428571</v>
      </c>
      <c r="S381" s="26">
        <v>2530</v>
      </c>
      <c r="T381" s="29">
        <v>8190.9323151259996</v>
      </c>
      <c r="U381" s="30">
        <f t="shared" si="17"/>
        <v>1</v>
      </c>
      <c r="V381" s="18" t="str">
        <f t="shared" si="15"/>
        <v>NO</v>
      </c>
      <c r="W381" s="18"/>
      <c r="X381" s="18"/>
      <c r="Y381" s="30">
        <f t="shared" si="16"/>
        <v>1</v>
      </c>
    </row>
    <row r="382" spans="1:25" ht="31" x14ac:dyDescent="0.3">
      <c r="A382" s="26" t="s">
        <v>446</v>
      </c>
      <c r="B382" s="26" t="s">
        <v>96</v>
      </c>
      <c r="C382" s="26" t="s">
        <v>92</v>
      </c>
      <c r="D382" s="26">
        <v>1</v>
      </c>
      <c r="E382" s="26" t="s">
        <v>447</v>
      </c>
      <c r="F382" s="26" t="s">
        <v>98</v>
      </c>
      <c r="G382" s="26" t="s">
        <v>71</v>
      </c>
      <c r="H382" s="26">
        <v>34153</v>
      </c>
      <c r="I382" s="26" t="s">
        <v>99</v>
      </c>
      <c r="J382" s="27">
        <v>3.0779773457999999</v>
      </c>
      <c r="K382" s="26">
        <v>5061</v>
      </c>
      <c r="L382" s="26" t="s">
        <v>796</v>
      </c>
      <c r="M382" s="26">
        <v>490</v>
      </c>
      <c r="N382" s="27">
        <v>5.1539999999999999</v>
      </c>
      <c r="O382" s="26">
        <v>12</v>
      </c>
      <c r="P382" s="26">
        <v>3</v>
      </c>
      <c r="Q382" s="27">
        <v>2.0760226542</v>
      </c>
      <c r="R382" s="28">
        <v>0.27272727272726999</v>
      </c>
      <c r="S382" s="26">
        <v>2530</v>
      </c>
      <c r="T382" s="29">
        <v>5252.3373151260002</v>
      </c>
      <c r="U382" s="30">
        <f t="shared" si="17"/>
        <v>-1</v>
      </c>
      <c r="V382" s="18" t="str">
        <f t="shared" si="15"/>
        <v>NO</v>
      </c>
      <c r="W382" s="18"/>
      <c r="X382" s="18"/>
      <c r="Y382" s="30">
        <f t="shared" si="16"/>
        <v>1</v>
      </c>
    </row>
    <row r="383" spans="1:25" ht="31" x14ac:dyDescent="0.3">
      <c r="A383" s="26" t="s">
        <v>450</v>
      </c>
      <c r="B383" s="26" t="s">
        <v>420</v>
      </c>
      <c r="C383" s="26" t="s">
        <v>92</v>
      </c>
      <c r="D383" s="26">
        <v>1</v>
      </c>
      <c r="E383" s="26" t="s">
        <v>451</v>
      </c>
      <c r="F383" s="26" t="s">
        <v>98</v>
      </c>
      <c r="G383" s="26" t="s">
        <v>71</v>
      </c>
      <c r="H383" s="26">
        <v>34149</v>
      </c>
      <c r="I383" s="26" t="s">
        <v>423</v>
      </c>
      <c r="J383" s="27">
        <v>3.0779773457999999</v>
      </c>
      <c r="K383" s="26">
        <v>10619</v>
      </c>
      <c r="L383" s="26" t="s">
        <v>6</v>
      </c>
      <c r="M383" s="26">
        <v>87925</v>
      </c>
      <c r="N383" s="27">
        <v>6.3574999999999999</v>
      </c>
      <c r="O383" s="26">
        <v>18</v>
      </c>
      <c r="P383" s="26">
        <v>4</v>
      </c>
      <c r="Q383" s="27">
        <v>3.2795226542</v>
      </c>
      <c r="R383" s="28">
        <v>0.23529411764704999</v>
      </c>
      <c r="S383" s="26">
        <v>5309</v>
      </c>
      <c r="T383" s="29">
        <v>17410.9857711478</v>
      </c>
      <c r="U383" s="30">
        <f t="shared" si="17"/>
        <v>1</v>
      </c>
      <c r="V383" s="18" t="str">
        <f t="shared" si="15"/>
        <v>NO</v>
      </c>
      <c r="W383" s="18"/>
      <c r="X383" s="18"/>
      <c r="Y383" s="30">
        <f t="shared" si="16"/>
        <v>1</v>
      </c>
    </row>
    <row r="384" spans="1:25" ht="31" x14ac:dyDescent="0.3">
      <c r="A384" s="26" t="s">
        <v>932</v>
      </c>
      <c r="B384" s="26" t="s">
        <v>29</v>
      </c>
      <c r="C384" s="26" t="s">
        <v>894</v>
      </c>
      <c r="D384" s="26">
        <v>56</v>
      </c>
      <c r="E384" s="26" t="s">
        <v>932</v>
      </c>
      <c r="F384" s="26" t="s">
        <v>933</v>
      </c>
      <c r="G384" s="26" t="s">
        <v>109</v>
      </c>
      <c r="H384" s="26">
        <v>59033</v>
      </c>
      <c r="I384" s="26" t="s">
        <v>32</v>
      </c>
      <c r="J384" s="27">
        <v>0.34767850420000002</v>
      </c>
      <c r="K384" s="26">
        <v>3605504</v>
      </c>
      <c r="L384" s="26" t="s">
        <v>790</v>
      </c>
      <c r="M384" s="26">
        <v>1334704</v>
      </c>
      <c r="N384" s="27">
        <v>0.668333333333333</v>
      </c>
      <c r="O384" s="26">
        <v>25</v>
      </c>
      <c r="P384" s="26">
        <v>1</v>
      </c>
      <c r="Q384" s="27">
        <v>0.32065482913333299</v>
      </c>
      <c r="R384" s="28">
        <v>4.1666666666660003E-2</v>
      </c>
      <c r="S384" s="26">
        <v>1802752</v>
      </c>
      <c r="T384" s="29">
        <v>578061.13452977396</v>
      </c>
      <c r="U384" s="30">
        <f t="shared" si="17"/>
        <v>-1</v>
      </c>
      <c r="V384" s="18" t="str">
        <f t="shared" si="15"/>
        <v>NO</v>
      </c>
      <c r="W384" s="18"/>
      <c r="X384" s="18"/>
      <c r="Y384" s="30">
        <f t="shared" si="16"/>
        <v>2</v>
      </c>
    </row>
    <row r="385" spans="1:25" ht="31" x14ac:dyDescent="0.3">
      <c r="A385" s="26" t="s">
        <v>932</v>
      </c>
      <c r="B385" s="26" t="s">
        <v>29</v>
      </c>
      <c r="C385" s="26" t="s">
        <v>894</v>
      </c>
      <c r="D385" s="26">
        <v>56</v>
      </c>
      <c r="E385" s="26" t="s">
        <v>932</v>
      </c>
      <c r="F385" s="26" t="s">
        <v>933</v>
      </c>
      <c r="G385" s="26" t="s">
        <v>109</v>
      </c>
      <c r="H385" s="26">
        <v>59033</v>
      </c>
      <c r="I385" s="26" t="s">
        <v>32</v>
      </c>
      <c r="J385" s="27">
        <v>0.34767850420000002</v>
      </c>
      <c r="K385" s="26">
        <v>3605504</v>
      </c>
      <c r="L385" s="26" t="s">
        <v>791</v>
      </c>
      <c r="M385" s="26">
        <v>46452</v>
      </c>
      <c r="N385" s="27">
        <v>0.65482149999999995</v>
      </c>
      <c r="O385" s="26">
        <v>23</v>
      </c>
      <c r="P385" s="26">
        <v>1</v>
      </c>
      <c r="Q385" s="27">
        <v>0.30714299579999998</v>
      </c>
      <c r="R385" s="28">
        <v>4.5454545454540002E-2</v>
      </c>
      <c r="S385" s="26">
        <v>1802752</v>
      </c>
      <c r="T385" s="29">
        <v>553702.64996444096</v>
      </c>
      <c r="U385" s="30">
        <f t="shared" si="17"/>
        <v>-1</v>
      </c>
      <c r="V385" s="18" t="str">
        <f t="shared" si="15"/>
        <v>NO</v>
      </c>
      <c r="W385" s="18"/>
      <c r="X385" s="18"/>
      <c r="Y385" s="30">
        <f t="shared" si="16"/>
        <v>2</v>
      </c>
    </row>
    <row r="386" spans="1:25" ht="31" x14ac:dyDescent="0.3">
      <c r="A386" s="26" t="s">
        <v>932</v>
      </c>
      <c r="B386" s="26" t="s">
        <v>29</v>
      </c>
      <c r="C386" s="26" t="s">
        <v>894</v>
      </c>
      <c r="D386" s="26">
        <v>56</v>
      </c>
      <c r="E386" s="26" t="s">
        <v>932</v>
      </c>
      <c r="F386" s="26" t="s">
        <v>933</v>
      </c>
      <c r="G386" s="26" t="s">
        <v>109</v>
      </c>
      <c r="H386" s="26">
        <v>59033</v>
      </c>
      <c r="I386" s="26" t="s">
        <v>32</v>
      </c>
      <c r="J386" s="27">
        <v>0.34767850420000002</v>
      </c>
      <c r="K386" s="26">
        <v>3605504</v>
      </c>
      <c r="L386" s="26" t="s">
        <v>798</v>
      </c>
      <c r="M386" s="26">
        <v>1823248</v>
      </c>
      <c r="N386" s="27">
        <v>0.64392899999999997</v>
      </c>
      <c r="O386" s="26">
        <v>21</v>
      </c>
      <c r="P386" s="26">
        <v>1</v>
      </c>
      <c r="Q386" s="27">
        <v>0.29625049580000001</v>
      </c>
      <c r="R386" s="28">
        <v>0.05</v>
      </c>
      <c r="S386" s="26">
        <v>1802752</v>
      </c>
      <c r="T386" s="29">
        <v>534066.173804441</v>
      </c>
      <c r="U386" s="30">
        <f t="shared" si="17"/>
        <v>-1</v>
      </c>
      <c r="V386" s="18" t="str">
        <f t="shared" si="15"/>
        <v>NO</v>
      </c>
      <c r="W386" s="18"/>
      <c r="X386" s="18"/>
      <c r="Y386" s="30">
        <f t="shared" si="16"/>
        <v>2</v>
      </c>
    </row>
    <row r="387" spans="1:25" ht="31" x14ac:dyDescent="0.3">
      <c r="A387" s="26" t="s">
        <v>932</v>
      </c>
      <c r="B387" s="26" t="s">
        <v>29</v>
      </c>
      <c r="C387" s="26" t="s">
        <v>894</v>
      </c>
      <c r="D387" s="26">
        <v>56</v>
      </c>
      <c r="E387" s="26" t="s">
        <v>932</v>
      </c>
      <c r="F387" s="26" t="s">
        <v>933</v>
      </c>
      <c r="G387" s="26" t="s">
        <v>109</v>
      </c>
      <c r="H387" s="26">
        <v>59033</v>
      </c>
      <c r="I387" s="26" t="s">
        <v>32</v>
      </c>
      <c r="J387" s="27">
        <v>0.34767850420000002</v>
      </c>
      <c r="K387" s="26">
        <v>3605504</v>
      </c>
      <c r="L387" s="26" t="s">
        <v>794</v>
      </c>
      <c r="M387" s="26">
        <v>3917648</v>
      </c>
      <c r="N387" s="27">
        <v>0.64097556672070499</v>
      </c>
      <c r="O387" s="26">
        <v>20</v>
      </c>
      <c r="P387" s="26">
        <v>1</v>
      </c>
      <c r="Q387" s="27">
        <v>0.29329706252070498</v>
      </c>
      <c r="R387" s="28">
        <v>5.2631578947360001E-2</v>
      </c>
      <c r="S387" s="26">
        <v>1802752</v>
      </c>
      <c r="T387" s="29">
        <v>528741.86605332606</v>
      </c>
      <c r="U387" s="30">
        <f t="shared" si="17"/>
        <v>-1</v>
      </c>
      <c r="V387" s="18" t="str">
        <f t="shared" si="15"/>
        <v>NO</v>
      </c>
      <c r="W387" s="18"/>
      <c r="X387" s="18"/>
      <c r="Y387" s="30">
        <f t="shared" si="16"/>
        <v>2</v>
      </c>
    </row>
    <row r="388" spans="1:25" ht="31" x14ac:dyDescent="0.3">
      <c r="A388" s="26" t="s">
        <v>932</v>
      </c>
      <c r="B388" s="26" t="s">
        <v>29</v>
      </c>
      <c r="C388" s="26" t="s">
        <v>894</v>
      </c>
      <c r="D388" s="26">
        <v>56</v>
      </c>
      <c r="E388" s="26" t="s">
        <v>932</v>
      </c>
      <c r="F388" s="26" t="s">
        <v>933</v>
      </c>
      <c r="G388" s="26" t="s">
        <v>109</v>
      </c>
      <c r="H388" s="26">
        <v>59033</v>
      </c>
      <c r="I388" s="26" t="s">
        <v>32</v>
      </c>
      <c r="J388" s="27">
        <v>0.34767850420000002</v>
      </c>
      <c r="K388" s="26">
        <v>3605504</v>
      </c>
      <c r="L388" s="26" t="s">
        <v>795</v>
      </c>
      <c r="M388" s="26">
        <v>2431688</v>
      </c>
      <c r="N388" s="27">
        <v>0.59714299999999998</v>
      </c>
      <c r="O388" s="26">
        <v>19</v>
      </c>
      <c r="P388" s="26">
        <v>1</v>
      </c>
      <c r="Q388" s="27">
        <v>0.24946449579999999</v>
      </c>
      <c r="R388" s="28">
        <v>5.5555555555550001E-2</v>
      </c>
      <c r="S388" s="26">
        <v>1802752</v>
      </c>
      <c r="T388" s="29">
        <v>449722.61873244098</v>
      </c>
      <c r="U388" s="30">
        <f t="shared" si="17"/>
        <v>-1</v>
      </c>
      <c r="V388" s="18" t="str">
        <f t="shared" si="15"/>
        <v>NO</v>
      </c>
      <c r="W388" s="18"/>
      <c r="X388" s="18"/>
      <c r="Y388" s="30">
        <f t="shared" si="16"/>
        <v>2</v>
      </c>
    </row>
    <row r="389" spans="1:25" ht="31" x14ac:dyDescent="0.3">
      <c r="A389" s="26" t="s">
        <v>932</v>
      </c>
      <c r="B389" s="26" t="s">
        <v>29</v>
      </c>
      <c r="C389" s="26" t="s">
        <v>894</v>
      </c>
      <c r="D389" s="26">
        <v>56</v>
      </c>
      <c r="E389" s="26" t="s">
        <v>932</v>
      </c>
      <c r="F389" s="26" t="s">
        <v>933</v>
      </c>
      <c r="G389" s="26" t="s">
        <v>109</v>
      </c>
      <c r="H389" s="26">
        <v>59033</v>
      </c>
      <c r="I389" s="26" t="s">
        <v>32</v>
      </c>
      <c r="J389" s="27">
        <v>0.34767850420000002</v>
      </c>
      <c r="K389" s="26">
        <v>3605504</v>
      </c>
      <c r="L389" s="26" t="s">
        <v>813</v>
      </c>
      <c r="M389" s="26">
        <v>65268</v>
      </c>
      <c r="N389" s="27">
        <v>0.54340440892369501</v>
      </c>
      <c r="O389" s="26">
        <v>17</v>
      </c>
      <c r="P389" s="26">
        <v>1</v>
      </c>
      <c r="Q389" s="27">
        <v>0.195725904723695</v>
      </c>
      <c r="R389" s="28">
        <v>6.25E-2</v>
      </c>
      <c r="S389" s="26">
        <v>1802752</v>
      </c>
      <c r="T389" s="29">
        <v>352845.26619245001</v>
      </c>
      <c r="U389" s="30">
        <f t="shared" si="17"/>
        <v>-1</v>
      </c>
      <c r="V389" s="18" t="str">
        <f t="shared" si="15"/>
        <v>NO</v>
      </c>
      <c r="W389" s="18"/>
      <c r="X389" s="18"/>
      <c r="Y389" s="30">
        <f t="shared" si="16"/>
        <v>2</v>
      </c>
    </row>
    <row r="390" spans="1:25" ht="31" x14ac:dyDescent="0.3">
      <c r="A390" s="26" t="s">
        <v>932</v>
      </c>
      <c r="B390" s="26" t="s">
        <v>29</v>
      </c>
      <c r="C390" s="26" t="s">
        <v>894</v>
      </c>
      <c r="D390" s="26">
        <v>56</v>
      </c>
      <c r="E390" s="26" t="s">
        <v>932</v>
      </c>
      <c r="F390" s="26" t="s">
        <v>933</v>
      </c>
      <c r="G390" s="26" t="s">
        <v>109</v>
      </c>
      <c r="H390" s="26">
        <v>59033</v>
      </c>
      <c r="I390" s="26" t="s">
        <v>32</v>
      </c>
      <c r="J390" s="27">
        <v>0.34767850420000002</v>
      </c>
      <c r="K390" s="26">
        <v>3605504</v>
      </c>
      <c r="L390" s="26" t="s">
        <v>796</v>
      </c>
      <c r="M390" s="26">
        <v>395808</v>
      </c>
      <c r="N390" s="27">
        <v>0.539107</v>
      </c>
      <c r="O390" s="26">
        <v>16</v>
      </c>
      <c r="P390" s="26">
        <v>1</v>
      </c>
      <c r="Q390" s="27">
        <v>0.19142849579999999</v>
      </c>
      <c r="R390" s="28">
        <v>6.6666666666660004E-2</v>
      </c>
      <c r="S390" s="26">
        <v>1802752</v>
      </c>
      <c r="T390" s="29">
        <v>345098.103660441</v>
      </c>
      <c r="U390" s="30">
        <f t="shared" si="17"/>
        <v>-1</v>
      </c>
      <c r="V390" s="18" t="str">
        <f t="shared" si="15"/>
        <v>NO</v>
      </c>
      <c r="W390" s="18"/>
      <c r="X390" s="18"/>
      <c r="Y390" s="30">
        <f t="shared" si="16"/>
        <v>2</v>
      </c>
    </row>
    <row r="391" spans="1:25" ht="31" x14ac:dyDescent="0.3">
      <c r="A391" s="26" t="s">
        <v>932</v>
      </c>
      <c r="B391" s="26" t="s">
        <v>29</v>
      </c>
      <c r="C391" s="26" t="s">
        <v>894</v>
      </c>
      <c r="D391" s="26">
        <v>56</v>
      </c>
      <c r="E391" s="26" t="s">
        <v>932</v>
      </c>
      <c r="F391" s="26" t="s">
        <v>933</v>
      </c>
      <c r="G391" s="26" t="s">
        <v>109</v>
      </c>
      <c r="H391" s="26">
        <v>59033</v>
      </c>
      <c r="I391" s="26" t="s">
        <v>32</v>
      </c>
      <c r="J391" s="27">
        <v>0.34767850420000002</v>
      </c>
      <c r="K391" s="26">
        <v>3605504</v>
      </c>
      <c r="L391" s="26" t="s">
        <v>793</v>
      </c>
      <c r="M391" s="26">
        <v>196196</v>
      </c>
      <c r="N391" s="27">
        <v>0.49975124999999998</v>
      </c>
      <c r="O391" s="26">
        <v>15</v>
      </c>
      <c r="P391" s="26">
        <v>1</v>
      </c>
      <c r="Q391" s="27">
        <v>0.15207274579999999</v>
      </c>
      <c r="R391" s="28">
        <v>7.1428571428569995E-2</v>
      </c>
      <c r="S391" s="26">
        <v>1802752</v>
      </c>
      <c r="T391" s="29">
        <v>274149.44663644099</v>
      </c>
      <c r="U391" s="30">
        <f t="shared" si="17"/>
        <v>-1</v>
      </c>
      <c r="V391" s="18" t="str">
        <f t="shared" si="15"/>
        <v>NO</v>
      </c>
      <c r="W391" s="18"/>
      <c r="X391" s="18"/>
      <c r="Y391" s="30">
        <f t="shared" si="16"/>
        <v>2</v>
      </c>
    </row>
    <row r="392" spans="1:25" ht="31" x14ac:dyDescent="0.3">
      <c r="A392" s="26" t="s">
        <v>934</v>
      </c>
      <c r="B392" s="26" t="s">
        <v>29</v>
      </c>
      <c r="C392" s="26" t="s">
        <v>399</v>
      </c>
      <c r="D392" s="26">
        <v>28</v>
      </c>
      <c r="E392" s="26" t="s">
        <v>934</v>
      </c>
      <c r="F392" s="26" t="s">
        <v>779</v>
      </c>
      <c r="G392" s="26" t="s">
        <v>109</v>
      </c>
      <c r="H392" s="26">
        <v>38705</v>
      </c>
      <c r="I392" s="26" t="s">
        <v>32</v>
      </c>
      <c r="J392" s="27">
        <v>0.82007593459999995</v>
      </c>
      <c r="K392" s="26">
        <v>292292</v>
      </c>
      <c r="L392" s="26" t="s">
        <v>794</v>
      </c>
      <c r="M392" s="26">
        <v>15640072</v>
      </c>
      <c r="N392" s="27">
        <v>1.2819465063526501</v>
      </c>
      <c r="O392" s="26">
        <v>24</v>
      </c>
      <c r="P392" s="26">
        <v>6</v>
      </c>
      <c r="Q392" s="27">
        <v>0.461870571752659</v>
      </c>
      <c r="R392" s="28">
        <v>0.26086956521739002</v>
      </c>
      <c r="S392" s="26">
        <v>146146</v>
      </c>
      <c r="T392" s="29">
        <v>67500.536579364096</v>
      </c>
      <c r="U392" s="30">
        <f t="shared" si="17"/>
        <v>-1</v>
      </c>
      <c r="V392" s="18" t="str">
        <f t="shared" si="15"/>
        <v>NO</v>
      </c>
      <c r="W392" s="18"/>
      <c r="X392" s="18"/>
      <c r="Y392" s="30">
        <f t="shared" si="16"/>
        <v>1</v>
      </c>
    </row>
    <row r="393" spans="1:25" ht="31" x14ac:dyDescent="0.3">
      <c r="A393" s="26" t="s">
        <v>935</v>
      </c>
      <c r="B393" s="26" t="s">
        <v>29</v>
      </c>
      <c r="C393" s="26" t="s">
        <v>936</v>
      </c>
      <c r="D393" s="26">
        <v>60</v>
      </c>
      <c r="E393" s="26" t="s">
        <v>935</v>
      </c>
      <c r="F393" s="26" t="s">
        <v>937</v>
      </c>
      <c r="G393" s="26" t="s">
        <v>401</v>
      </c>
      <c r="H393" s="26">
        <v>44786</v>
      </c>
      <c r="I393" s="26" t="s">
        <v>32</v>
      </c>
      <c r="J393" s="27">
        <v>0.40809613169999998</v>
      </c>
      <c r="K393" s="26">
        <v>3276360</v>
      </c>
      <c r="L393" s="26" t="s">
        <v>797</v>
      </c>
      <c r="M393" s="26">
        <v>2040</v>
      </c>
      <c r="N393" s="27">
        <v>0.68419186094764795</v>
      </c>
      <c r="O393" s="26">
        <v>22</v>
      </c>
      <c r="P393" s="26">
        <v>2</v>
      </c>
      <c r="Q393" s="27">
        <v>0.27609572924764803</v>
      </c>
      <c r="R393" s="28">
        <v>9.5238095238090001E-2</v>
      </c>
      <c r="S393" s="26">
        <v>1638180</v>
      </c>
      <c r="T393" s="29">
        <v>452294.50173891202</v>
      </c>
      <c r="U393" s="30">
        <f t="shared" si="17"/>
        <v>-1</v>
      </c>
      <c r="V393" s="18" t="str">
        <f t="shared" ref="V393:V456" si="18">IF(Q393&gt;$V$7,"YES","NO")</f>
        <v>NO</v>
      </c>
      <c r="W393" s="18"/>
      <c r="X393" s="18"/>
      <c r="Y393" s="30">
        <f t="shared" ref="Y393:Y456" si="19">IF(H393&lt;39761.19,1,2)</f>
        <v>2</v>
      </c>
    </row>
    <row r="394" spans="1:25" ht="31" x14ac:dyDescent="0.3">
      <c r="A394" s="26" t="s">
        <v>935</v>
      </c>
      <c r="B394" s="26" t="s">
        <v>29</v>
      </c>
      <c r="C394" s="26" t="s">
        <v>936</v>
      </c>
      <c r="D394" s="26">
        <v>60</v>
      </c>
      <c r="E394" s="26" t="s">
        <v>935</v>
      </c>
      <c r="F394" s="26" t="s">
        <v>937</v>
      </c>
      <c r="G394" s="26" t="s">
        <v>401</v>
      </c>
      <c r="H394" s="26">
        <v>44786</v>
      </c>
      <c r="I394" s="26" t="s">
        <v>32</v>
      </c>
      <c r="J394" s="27">
        <v>0.40809613169999998</v>
      </c>
      <c r="K394" s="26">
        <v>3276360</v>
      </c>
      <c r="L394" s="26" t="s">
        <v>794</v>
      </c>
      <c r="M394" s="26">
        <v>936316</v>
      </c>
      <c r="N394" s="27">
        <v>0.64097556672070499</v>
      </c>
      <c r="O394" s="26">
        <v>19</v>
      </c>
      <c r="P394" s="26">
        <v>2</v>
      </c>
      <c r="Q394" s="27">
        <v>0.23287943502070499</v>
      </c>
      <c r="R394" s="28">
        <v>0.11111111111110999</v>
      </c>
      <c r="S394" s="26">
        <v>1638180</v>
      </c>
      <c r="T394" s="29">
        <v>381498.43286221899</v>
      </c>
      <c r="U394" s="30">
        <f t="shared" ref="U394:U457" si="20">IF(N394&gt;2*J394,1,IF(N394&lt;=2*J394,-1,0))</f>
        <v>-1</v>
      </c>
      <c r="V394" s="18" t="str">
        <f t="shared" si="18"/>
        <v>NO</v>
      </c>
      <c r="W394" s="18"/>
      <c r="X394" s="18"/>
      <c r="Y394" s="30">
        <f t="shared" si="19"/>
        <v>2</v>
      </c>
    </row>
    <row r="395" spans="1:25" ht="31" x14ac:dyDescent="0.3">
      <c r="A395" s="26" t="s">
        <v>935</v>
      </c>
      <c r="B395" s="26" t="s">
        <v>29</v>
      </c>
      <c r="C395" s="26" t="s">
        <v>936</v>
      </c>
      <c r="D395" s="26">
        <v>60</v>
      </c>
      <c r="E395" s="26" t="s">
        <v>935</v>
      </c>
      <c r="F395" s="26" t="s">
        <v>937</v>
      </c>
      <c r="G395" s="26" t="s">
        <v>401</v>
      </c>
      <c r="H395" s="26">
        <v>44786</v>
      </c>
      <c r="I395" s="26" t="s">
        <v>32</v>
      </c>
      <c r="J395" s="27">
        <v>0.40809613169999998</v>
      </c>
      <c r="K395" s="26">
        <v>3276360</v>
      </c>
      <c r="L395" s="26" t="s">
        <v>795</v>
      </c>
      <c r="M395" s="26">
        <v>185880</v>
      </c>
      <c r="N395" s="27">
        <v>0.60285699999999998</v>
      </c>
      <c r="O395" s="26">
        <v>15</v>
      </c>
      <c r="P395" s="26">
        <v>2</v>
      </c>
      <c r="Q395" s="27">
        <v>0.1947608683</v>
      </c>
      <c r="R395" s="28">
        <v>0.14285714285713999</v>
      </c>
      <c r="S395" s="26">
        <v>1638180</v>
      </c>
      <c r="T395" s="29">
        <v>319053.35923169402</v>
      </c>
      <c r="U395" s="30">
        <f t="shared" si="20"/>
        <v>-1</v>
      </c>
      <c r="V395" s="18" t="str">
        <f t="shared" si="18"/>
        <v>NO</v>
      </c>
      <c r="W395" s="18"/>
      <c r="X395" s="18"/>
      <c r="Y395" s="30">
        <f t="shared" si="19"/>
        <v>2</v>
      </c>
    </row>
    <row r="396" spans="1:25" ht="31" x14ac:dyDescent="0.3">
      <c r="A396" s="26" t="s">
        <v>935</v>
      </c>
      <c r="B396" s="26" t="s">
        <v>29</v>
      </c>
      <c r="C396" s="26" t="s">
        <v>938</v>
      </c>
      <c r="D396" s="26">
        <v>60</v>
      </c>
      <c r="E396" s="26" t="s">
        <v>935</v>
      </c>
      <c r="F396" s="26" t="s">
        <v>939</v>
      </c>
      <c r="G396" s="26" t="s">
        <v>401</v>
      </c>
      <c r="H396" s="26">
        <v>44785</v>
      </c>
      <c r="I396" s="26" t="s">
        <v>32</v>
      </c>
      <c r="J396" s="27">
        <v>0.40775530450000003</v>
      </c>
      <c r="K396" s="26">
        <v>2011500</v>
      </c>
      <c r="L396" s="26" t="s">
        <v>794</v>
      </c>
      <c r="M396" s="26">
        <v>79172</v>
      </c>
      <c r="N396" s="27">
        <v>0.64097556672070499</v>
      </c>
      <c r="O396" s="26">
        <v>20</v>
      </c>
      <c r="P396" s="26">
        <v>2</v>
      </c>
      <c r="Q396" s="27">
        <v>0.23322026222070499</v>
      </c>
      <c r="R396" s="28">
        <v>0.10526315789472999</v>
      </c>
      <c r="S396" s="26">
        <v>1005750</v>
      </c>
      <c r="T396" s="29">
        <v>234561.27872847399</v>
      </c>
      <c r="U396" s="30">
        <f t="shared" si="20"/>
        <v>-1</v>
      </c>
      <c r="V396" s="18" t="str">
        <f t="shared" si="18"/>
        <v>NO</v>
      </c>
      <c r="W396" s="18"/>
      <c r="X396" s="18"/>
      <c r="Y396" s="30">
        <f t="shared" si="19"/>
        <v>2</v>
      </c>
    </row>
    <row r="397" spans="1:25" ht="31" x14ac:dyDescent="0.3">
      <c r="A397" s="26" t="s">
        <v>940</v>
      </c>
      <c r="B397" s="26" t="s">
        <v>29</v>
      </c>
      <c r="C397" s="26" t="s">
        <v>941</v>
      </c>
      <c r="D397" s="26">
        <v>60</v>
      </c>
      <c r="E397" s="26" t="s">
        <v>942</v>
      </c>
      <c r="F397" s="26" t="s">
        <v>943</v>
      </c>
      <c r="G397" s="26" t="s">
        <v>116</v>
      </c>
      <c r="H397" s="26">
        <v>45264</v>
      </c>
      <c r="I397" s="26" t="s">
        <v>32</v>
      </c>
      <c r="J397" s="27">
        <v>0.40409102870000002</v>
      </c>
      <c r="K397" s="26">
        <v>281160</v>
      </c>
      <c r="L397" s="26" t="s">
        <v>794</v>
      </c>
      <c r="M397" s="26">
        <v>106904</v>
      </c>
      <c r="N397" s="27">
        <v>0.60895842610400897</v>
      </c>
      <c r="O397" s="26">
        <v>19</v>
      </c>
      <c r="P397" s="26">
        <v>5</v>
      </c>
      <c r="Q397" s="27">
        <v>0.204867397404009</v>
      </c>
      <c r="R397" s="28">
        <v>0.27777777777777002</v>
      </c>
      <c r="S397" s="26">
        <v>140580</v>
      </c>
      <c r="T397" s="29">
        <v>28800.2587270556</v>
      </c>
      <c r="U397" s="30">
        <f t="shared" si="20"/>
        <v>-1</v>
      </c>
      <c r="V397" s="18" t="str">
        <f t="shared" si="18"/>
        <v>NO</v>
      </c>
      <c r="W397" s="18"/>
      <c r="X397" s="18"/>
      <c r="Y397" s="30">
        <f t="shared" si="19"/>
        <v>2</v>
      </c>
    </row>
    <row r="398" spans="1:25" ht="31" x14ac:dyDescent="0.3">
      <c r="A398" s="26" t="s">
        <v>944</v>
      </c>
      <c r="B398" s="26" t="s">
        <v>229</v>
      </c>
      <c r="C398" s="26" t="s">
        <v>376</v>
      </c>
      <c r="D398" s="26">
        <v>5</v>
      </c>
      <c r="E398" s="26" t="s">
        <v>944</v>
      </c>
      <c r="F398" s="26" t="s">
        <v>945</v>
      </c>
      <c r="G398" s="26" t="s">
        <v>20</v>
      </c>
      <c r="H398" s="26">
        <v>35848</v>
      </c>
      <c r="I398" s="26" t="s">
        <v>232</v>
      </c>
      <c r="J398" s="27">
        <v>0.31597840529999999</v>
      </c>
      <c r="K398" s="26">
        <v>5</v>
      </c>
      <c r="L398" s="26" t="s">
        <v>793</v>
      </c>
      <c r="M398" s="26">
        <v>1395</v>
      </c>
      <c r="N398" s="27">
        <v>1.6519999999999999</v>
      </c>
      <c r="O398" s="26">
        <v>16</v>
      </c>
      <c r="P398" s="26">
        <v>1</v>
      </c>
      <c r="Q398" s="27">
        <v>1.3360215947</v>
      </c>
      <c r="R398" s="28">
        <v>6.6666666666660004E-2</v>
      </c>
      <c r="S398" s="26">
        <v>2</v>
      </c>
      <c r="T398" s="29">
        <v>2.6720431894000001</v>
      </c>
      <c r="U398" s="30">
        <f t="shared" si="20"/>
        <v>1</v>
      </c>
      <c r="V398" s="18" t="str">
        <f t="shared" si="18"/>
        <v>NO</v>
      </c>
      <c r="W398" s="18"/>
      <c r="X398" s="18"/>
      <c r="Y398" s="30">
        <f t="shared" si="19"/>
        <v>1</v>
      </c>
    </row>
    <row r="399" spans="1:25" ht="31" x14ac:dyDescent="0.3">
      <c r="A399" s="26" t="s">
        <v>944</v>
      </c>
      <c r="B399" s="26" t="s">
        <v>229</v>
      </c>
      <c r="C399" s="26" t="s">
        <v>376</v>
      </c>
      <c r="D399" s="26">
        <v>5</v>
      </c>
      <c r="E399" s="26" t="s">
        <v>944</v>
      </c>
      <c r="F399" s="26" t="s">
        <v>945</v>
      </c>
      <c r="G399" s="26" t="s">
        <v>20</v>
      </c>
      <c r="H399" s="26">
        <v>35848</v>
      </c>
      <c r="I399" s="26" t="s">
        <v>232</v>
      </c>
      <c r="J399" s="27">
        <v>0.31597840529999999</v>
      </c>
      <c r="K399" s="26">
        <v>5</v>
      </c>
      <c r="L399" s="26" t="s">
        <v>794</v>
      </c>
      <c r="M399" s="26">
        <v>6580</v>
      </c>
      <c r="N399" s="27">
        <v>1.0156459809762</v>
      </c>
      <c r="O399" s="26">
        <v>7</v>
      </c>
      <c r="P399" s="26">
        <v>1</v>
      </c>
      <c r="Q399" s="27">
        <v>0.69966757567619997</v>
      </c>
      <c r="R399" s="28">
        <v>0.16666666666666</v>
      </c>
      <c r="S399" s="26">
        <v>2</v>
      </c>
      <c r="T399" s="29">
        <v>1.3993351513500001</v>
      </c>
      <c r="U399" s="30">
        <f t="shared" si="20"/>
        <v>1</v>
      </c>
      <c r="V399" s="18" t="str">
        <f t="shared" si="18"/>
        <v>NO</v>
      </c>
      <c r="W399" s="18"/>
      <c r="X399" s="18"/>
      <c r="Y399" s="30">
        <f t="shared" si="19"/>
        <v>1</v>
      </c>
    </row>
    <row r="400" spans="1:25" ht="31" x14ac:dyDescent="0.3">
      <c r="A400" s="26" t="s">
        <v>946</v>
      </c>
      <c r="B400" s="26" t="s">
        <v>29</v>
      </c>
      <c r="C400" s="26" t="s">
        <v>74</v>
      </c>
      <c r="D400" s="26">
        <v>28</v>
      </c>
      <c r="E400" s="26" t="s">
        <v>946</v>
      </c>
      <c r="F400" s="26" t="s">
        <v>947</v>
      </c>
      <c r="G400" s="26" t="s">
        <v>129</v>
      </c>
      <c r="H400" s="26">
        <v>35849</v>
      </c>
      <c r="I400" s="26" t="s">
        <v>32</v>
      </c>
      <c r="J400" s="27">
        <v>9.49542206E-2</v>
      </c>
      <c r="K400" s="26">
        <v>1962408</v>
      </c>
      <c r="L400" s="26" t="s">
        <v>794</v>
      </c>
      <c r="M400" s="26">
        <v>19712</v>
      </c>
      <c r="N400" s="27">
        <v>0.31955831690737502</v>
      </c>
      <c r="O400" s="26">
        <v>14</v>
      </c>
      <c r="P400" s="26">
        <v>3</v>
      </c>
      <c r="Q400" s="27">
        <v>0.22460409630737499</v>
      </c>
      <c r="R400" s="28">
        <v>0.23076923076923</v>
      </c>
      <c r="S400" s="26">
        <v>981204</v>
      </c>
      <c r="T400" s="29">
        <v>220382.43771318099</v>
      </c>
      <c r="U400" s="30">
        <f t="shared" si="20"/>
        <v>1</v>
      </c>
      <c r="V400" s="18" t="str">
        <f t="shared" si="18"/>
        <v>NO</v>
      </c>
      <c r="W400" s="18"/>
      <c r="X400" s="18"/>
      <c r="Y400" s="30">
        <f t="shared" si="19"/>
        <v>1</v>
      </c>
    </row>
    <row r="401" spans="1:25" ht="31" x14ac:dyDescent="0.3">
      <c r="A401" s="26" t="s">
        <v>946</v>
      </c>
      <c r="B401" s="26" t="s">
        <v>29</v>
      </c>
      <c r="C401" s="26" t="s">
        <v>74</v>
      </c>
      <c r="D401" s="26">
        <v>28</v>
      </c>
      <c r="E401" s="26" t="s">
        <v>946</v>
      </c>
      <c r="F401" s="26" t="s">
        <v>947</v>
      </c>
      <c r="G401" s="26" t="s">
        <v>129</v>
      </c>
      <c r="H401" s="26">
        <v>35849</v>
      </c>
      <c r="I401" s="26" t="s">
        <v>32</v>
      </c>
      <c r="J401" s="27">
        <v>9.49542206E-2</v>
      </c>
      <c r="K401" s="26">
        <v>1962408</v>
      </c>
      <c r="L401" s="26" t="s">
        <v>819</v>
      </c>
      <c r="M401" s="26">
        <v>84084</v>
      </c>
      <c r="N401" s="27">
        <v>0.22964300000000001</v>
      </c>
      <c r="O401" s="26">
        <v>13</v>
      </c>
      <c r="P401" s="26">
        <v>3</v>
      </c>
      <c r="Q401" s="27">
        <v>0.13468877940000001</v>
      </c>
      <c r="R401" s="28">
        <v>0.25</v>
      </c>
      <c r="S401" s="26">
        <v>981204</v>
      </c>
      <c r="T401" s="29">
        <v>132157.16910239699</v>
      </c>
      <c r="U401" s="30">
        <f t="shared" si="20"/>
        <v>1</v>
      </c>
      <c r="V401" s="18" t="str">
        <f t="shared" si="18"/>
        <v>NO</v>
      </c>
      <c r="W401" s="18"/>
      <c r="X401" s="18"/>
      <c r="Y401" s="30">
        <f t="shared" si="19"/>
        <v>1</v>
      </c>
    </row>
    <row r="402" spans="1:25" ht="31" x14ac:dyDescent="0.3">
      <c r="A402" s="26" t="s">
        <v>948</v>
      </c>
      <c r="B402" s="26" t="s">
        <v>7</v>
      </c>
      <c r="C402" s="26" t="s">
        <v>399</v>
      </c>
      <c r="D402" s="26">
        <v>28</v>
      </c>
      <c r="E402" s="26" t="s">
        <v>948</v>
      </c>
      <c r="F402" s="26" t="s">
        <v>949</v>
      </c>
      <c r="G402" s="26" t="s">
        <v>129</v>
      </c>
      <c r="H402" s="26">
        <v>40171</v>
      </c>
      <c r="I402" s="26" t="s">
        <v>12</v>
      </c>
      <c r="J402" s="27">
        <v>0.13567494059999999</v>
      </c>
      <c r="K402" s="26">
        <v>726852</v>
      </c>
      <c r="L402" s="26" t="s">
        <v>794</v>
      </c>
      <c r="M402" s="26">
        <v>1254172</v>
      </c>
      <c r="N402" s="27">
        <v>1.39762372514265</v>
      </c>
      <c r="O402" s="26">
        <v>14</v>
      </c>
      <c r="P402" s="26">
        <v>1</v>
      </c>
      <c r="Q402" s="27">
        <v>1.26194878454265</v>
      </c>
      <c r="R402" s="28">
        <v>7.6923076923070002E-2</v>
      </c>
      <c r="S402" s="26">
        <v>363426</v>
      </c>
      <c r="T402" s="29">
        <v>458624.99897120002</v>
      </c>
      <c r="U402" s="30">
        <f t="shared" si="20"/>
        <v>1</v>
      </c>
      <c r="V402" s="18" t="str">
        <f t="shared" si="18"/>
        <v>NO</v>
      </c>
      <c r="W402" s="18"/>
      <c r="X402" s="18"/>
      <c r="Y402" s="30">
        <f t="shared" si="19"/>
        <v>2</v>
      </c>
    </row>
    <row r="403" spans="1:25" ht="31" x14ac:dyDescent="0.3">
      <c r="A403" s="26" t="s">
        <v>948</v>
      </c>
      <c r="B403" s="26" t="s">
        <v>7</v>
      </c>
      <c r="C403" s="26" t="s">
        <v>88</v>
      </c>
      <c r="D403" s="26">
        <v>28</v>
      </c>
      <c r="E403" s="26" t="s">
        <v>948</v>
      </c>
      <c r="F403" s="26" t="s">
        <v>950</v>
      </c>
      <c r="G403" s="26" t="s">
        <v>129</v>
      </c>
      <c r="H403" s="26">
        <v>40170</v>
      </c>
      <c r="I403" s="26" t="s">
        <v>12</v>
      </c>
      <c r="J403" s="27">
        <v>6.7746179099999998E-2</v>
      </c>
      <c r="K403" s="26">
        <v>756616</v>
      </c>
      <c r="L403" s="26" t="s">
        <v>794</v>
      </c>
      <c r="M403" s="26">
        <v>671512</v>
      </c>
      <c r="N403" s="27">
        <v>0.721835099427103</v>
      </c>
      <c r="O403" s="26">
        <v>16</v>
      </c>
      <c r="P403" s="26">
        <v>2</v>
      </c>
      <c r="Q403" s="27">
        <v>0.65408892032710297</v>
      </c>
      <c r="R403" s="28">
        <v>0.13333333333333</v>
      </c>
      <c r="S403" s="26">
        <v>378308</v>
      </c>
      <c r="T403" s="29">
        <v>247447.071271105</v>
      </c>
      <c r="U403" s="30">
        <f t="shared" si="20"/>
        <v>1</v>
      </c>
      <c r="V403" s="18" t="str">
        <f t="shared" si="18"/>
        <v>NO</v>
      </c>
      <c r="W403" s="18"/>
      <c r="X403" s="18"/>
      <c r="Y403" s="30">
        <f t="shared" si="19"/>
        <v>2</v>
      </c>
    </row>
    <row r="404" spans="1:25" ht="31" x14ac:dyDescent="0.3">
      <c r="A404" s="26" t="s">
        <v>948</v>
      </c>
      <c r="B404" s="26" t="s">
        <v>7</v>
      </c>
      <c r="C404" s="26" t="s">
        <v>399</v>
      </c>
      <c r="D404" s="26">
        <v>28</v>
      </c>
      <c r="E404" s="26" t="s">
        <v>948</v>
      </c>
      <c r="F404" s="26" t="s">
        <v>949</v>
      </c>
      <c r="G404" s="26" t="s">
        <v>129</v>
      </c>
      <c r="H404" s="26">
        <v>40171</v>
      </c>
      <c r="I404" s="26" t="s">
        <v>12</v>
      </c>
      <c r="J404" s="27">
        <v>0.13567494059999999</v>
      </c>
      <c r="K404" s="26">
        <v>726852</v>
      </c>
      <c r="L404" s="26" t="s">
        <v>795</v>
      </c>
      <c r="M404" s="26">
        <v>415284</v>
      </c>
      <c r="N404" s="27">
        <v>0.60939849999999995</v>
      </c>
      <c r="O404" s="26">
        <v>12</v>
      </c>
      <c r="P404" s="26">
        <v>1</v>
      </c>
      <c r="Q404" s="27">
        <v>0.47372355939999999</v>
      </c>
      <c r="R404" s="28">
        <v>9.0909090909089996E-2</v>
      </c>
      <c r="S404" s="26">
        <v>363426</v>
      </c>
      <c r="T404" s="29">
        <v>172163.458298504</v>
      </c>
      <c r="U404" s="30">
        <f t="shared" si="20"/>
        <v>1</v>
      </c>
      <c r="V404" s="18" t="str">
        <f t="shared" si="18"/>
        <v>NO</v>
      </c>
      <c r="W404" s="18"/>
      <c r="X404" s="18"/>
      <c r="Y404" s="30">
        <f t="shared" si="19"/>
        <v>2</v>
      </c>
    </row>
    <row r="405" spans="1:25" ht="31" x14ac:dyDescent="0.3">
      <c r="A405" s="26" t="s">
        <v>948</v>
      </c>
      <c r="B405" s="26" t="s">
        <v>7</v>
      </c>
      <c r="C405" s="26" t="s">
        <v>88</v>
      </c>
      <c r="D405" s="26">
        <v>28</v>
      </c>
      <c r="E405" s="26" t="s">
        <v>948</v>
      </c>
      <c r="F405" s="26" t="s">
        <v>950</v>
      </c>
      <c r="G405" s="26" t="s">
        <v>129</v>
      </c>
      <c r="H405" s="26">
        <v>40170</v>
      </c>
      <c r="I405" s="26" t="s">
        <v>12</v>
      </c>
      <c r="J405" s="27">
        <v>6.7746179099999998E-2</v>
      </c>
      <c r="K405" s="26">
        <v>756616</v>
      </c>
      <c r="L405" s="26" t="s">
        <v>795</v>
      </c>
      <c r="M405" s="26">
        <v>264412</v>
      </c>
      <c r="N405" s="27">
        <v>0.35336299999999998</v>
      </c>
      <c r="O405" s="26">
        <v>12</v>
      </c>
      <c r="P405" s="26">
        <v>2</v>
      </c>
      <c r="Q405" s="27">
        <v>0.28561682090000001</v>
      </c>
      <c r="R405" s="28">
        <v>0.18181818181817999</v>
      </c>
      <c r="S405" s="26">
        <v>378308</v>
      </c>
      <c r="T405" s="29">
        <v>108051.128281037</v>
      </c>
      <c r="U405" s="30">
        <f t="shared" si="20"/>
        <v>1</v>
      </c>
      <c r="V405" s="18" t="str">
        <f t="shared" si="18"/>
        <v>NO</v>
      </c>
      <c r="W405" s="18"/>
      <c r="X405" s="18"/>
      <c r="Y405" s="30">
        <f t="shared" si="19"/>
        <v>2</v>
      </c>
    </row>
    <row r="406" spans="1:25" ht="31" x14ac:dyDescent="0.3">
      <c r="A406" s="26" t="s">
        <v>948</v>
      </c>
      <c r="B406" s="26" t="s">
        <v>7</v>
      </c>
      <c r="C406" s="26" t="s">
        <v>399</v>
      </c>
      <c r="D406" s="26">
        <v>28</v>
      </c>
      <c r="E406" s="26" t="s">
        <v>948</v>
      </c>
      <c r="F406" s="26" t="s">
        <v>949</v>
      </c>
      <c r="G406" s="26" t="s">
        <v>129</v>
      </c>
      <c r="H406" s="26">
        <v>40171</v>
      </c>
      <c r="I406" s="26" t="s">
        <v>12</v>
      </c>
      <c r="J406" s="27">
        <v>0.13567494059999999</v>
      </c>
      <c r="K406" s="26">
        <v>726852</v>
      </c>
      <c r="L406" s="26" t="s">
        <v>813</v>
      </c>
      <c r="M406" s="26">
        <v>169920</v>
      </c>
      <c r="N406" s="27">
        <v>0.39262110596725502</v>
      </c>
      <c r="O406" s="26">
        <v>11</v>
      </c>
      <c r="P406" s="26">
        <v>1</v>
      </c>
      <c r="Q406" s="27">
        <v>0.25694616536725501</v>
      </c>
      <c r="R406" s="28">
        <v>0.1</v>
      </c>
      <c r="S406" s="26">
        <v>363426</v>
      </c>
      <c r="T406" s="29">
        <v>93380.917094760007</v>
      </c>
      <c r="U406" s="30">
        <f t="shared" si="20"/>
        <v>1</v>
      </c>
      <c r="V406" s="18" t="str">
        <f t="shared" si="18"/>
        <v>NO</v>
      </c>
      <c r="W406" s="18"/>
      <c r="X406" s="18"/>
      <c r="Y406" s="30">
        <f t="shared" si="19"/>
        <v>2</v>
      </c>
    </row>
    <row r="407" spans="1:25" ht="31" x14ac:dyDescent="0.3">
      <c r="A407" s="26" t="s">
        <v>948</v>
      </c>
      <c r="B407" s="26" t="s">
        <v>7</v>
      </c>
      <c r="C407" s="26" t="s">
        <v>88</v>
      </c>
      <c r="D407" s="26">
        <v>28</v>
      </c>
      <c r="E407" s="26" t="s">
        <v>948</v>
      </c>
      <c r="F407" s="26" t="s">
        <v>950</v>
      </c>
      <c r="G407" s="26" t="s">
        <v>129</v>
      </c>
      <c r="H407" s="26">
        <v>40170</v>
      </c>
      <c r="I407" s="26" t="s">
        <v>12</v>
      </c>
      <c r="J407" s="27">
        <v>6.7746179099999998E-2</v>
      </c>
      <c r="K407" s="26">
        <v>756616</v>
      </c>
      <c r="L407" s="26" t="s">
        <v>813</v>
      </c>
      <c r="M407" s="26">
        <v>125664</v>
      </c>
      <c r="N407" s="27">
        <v>0.23436863063388499</v>
      </c>
      <c r="O407" s="26">
        <v>11</v>
      </c>
      <c r="P407" s="26">
        <v>2</v>
      </c>
      <c r="Q407" s="27">
        <v>0.166622451533885</v>
      </c>
      <c r="R407" s="28">
        <v>0.2</v>
      </c>
      <c r="S407" s="26">
        <v>378308</v>
      </c>
      <c r="T407" s="29">
        <v>63034.606394880902</v>
      </c>
      <c r="U407" s="30">
        <f t="shared" si="20"/>
        <v>1</v>
      </c>
      <c r="V407" s="18" t="str">
        <f t="shared" si="18"/>
        <v>NO</v>
      </c>
      <c r="W407" s="18"/>
      <c r="X407" s="18"/>
      <c r="Y407" s="30">
        <f t="shared" si="19"/>
        <v>2</v>
      </c>
    </row>
    <row r="408" spans="1:25" ht="31" x14ac:dyDescent="0.3">
      <c r="A408" s="26" t="s">
        <v>948</v>
      </c>
      <c r="B408" s="26" t="s">
        <v>7</v>
      </c>
      <c r="C408" s="26" t="s">
        <v>123</v>
      </c>
      <c r="D408" s="26">
        <v>28</v>
      </c>
      <c r="E408" s="26" t="s">
        <v>948</v>
      </c>
      <c r="F408" s="26" t="s">
        <v>280</v>
      </c>
      <c r="G408" s="26" t="s">
        <v>129</v>
      </c>
      <c r="H408" s="26">
        <v>40247</v>
      </c>
      <c r="I408" s="26" t="s">
        <v>12</v>
      </c>
      <c r="J408" s="27">
        <v>3.3599180300000003E-2</v>
      </c>
      <c r="K408" s="26">
        <v>291872</v>
      </c>
      <c r="L408" s="26" t="s">
        <v>794</v>
      </c>
      <c r="M408" s="26">
        <v>492508</v>
      </c>
      <c r="N408" s="27">
        <v>0.40804126752508002</v>
      </c>
      <c r="O408" s="26">
        <v>16</v>
      </c>
      <c r="P408" s="26">
        <v>3</v>
      </c>
      <c r="Q408" s="27">
        <v>0.37444208722507999</v>
      </c>
      <c r="R408" s="28">
        <v>0.2</v>
      </c>
      <c r="S408" s="26">
        <v>145936</v>
      </c>
      <c r="T408" s="29">
        <v>54644.580441279402</v>
      </c>
      <c r="U408" s="30">
        <f t="shared" si="20"/>
        <v>1</v>
      </c>
      <c r="V408" s="18" t="str">
        <f t="shared" si="18"/>
        <v>NO</v>
      </c>
      <c r="W408" s="18"/>
      <c r="X408" s="18"/>
      <c r="Y408" s="30">
        <f t="shared" si="19"/>
        <v>2</v>
      </c>
    </row>
    <row r="409" spans="1:25" ht="31" x14ac:dyDescent="0.3">
      <c r="A409" s="26" t="s">
        <v>948</v>
      </c>
      <c r="B409" s="26" t="s">
        <v>7</v>
      </c>
      <c r="C409" s="26" t="s">
        <v>123</v>
      </c>
      <c r="D409" s="26">
        <v>28</v>
      </c>
      <c r="E409" s="26" t="s">
        <v>948</v>
      </c>
      <c r="F409" s="26" t="s">
        <v>280</v>
      </c>
      <c r="G409" s="26" t="s">
        <v>129</v>
      </c>
      <c r="H409" s="26">
        <v>40247</v>
      </c>
      <c r="I409" s="26" t="s">
        <v>12</v>
      </c>
      <c r="J409" s="27">
        <v>3.3599180300000003E-2</v>
      </c>
      <c r="K409" s="26">
        <v>291872</v>
      </c>
      <c r="L409" s="26" t="s">
        <v>795</v>
      </c>
      <c r="M409" s="26">
        <v>133036</v>
      </c>
      <c r="N409" s="27">
        <v>0.22517300000000001</v>
      </c>
      <c r="O409" s="26">
        <v>13</v>
      </c>
      <c r="P409" s="26">
        <v>3</v>
      </c>
      <c r="Q409" s="27">
        <v>0.19157381970000001</v>
      </c>
      <c r="R409" s="28">
        <v>0.25</v>
      </c>
      <c r="S409" s="26">
        <v>145936</v>
      </c>
      <c r="T409" s="29">
        <v>27957.516951739199</v>
      </c>
      <c r="U409" s="30">
        <f t="shared" si="20"/>
        <v>1</v>
      </c>
      <c r="V409" s="18" t="str">
        <f t="shared" si="18"/>
        <v>NO</v>
      </c>
      <c r="W409" s="18"/>
      <c r="X409" s="18"/>
      <c r="Y409" s="30">
        <f t="shared" si="19"/>
        <v>2</v>
      </c>
    </row>
    <row r="410" spans="1:25" ht="31" x14ac:dyDescent="0.3">
      <c r="A410" s="26" t="s">
        <v>948</v>
      </c>
      <c r="B410" s="26" t="s">
        <v>7</v>
      </c>
      <c r="C410" s="26" t="s">
        <v>123</v>
      </c>
      <c r="D410" s="26">
        <v>28</v>
      </c>
      <c r="E410" s="26" t="s">
        <v>948</v>
      </c>
      <c r="F410" s="26" t="s">
        <v>280</v>
      </c>
      <c r="G410" s="26" t="s">
        <v>129</v>
      </c>
      <c r="H410" s="26">
        <v>40247</v>
      </c>
      <c r="I410" s="26" t="s">
        <v>12</v>
      </c>
      <c r="J410" s="27">
        <v>3.3599180300000003E-2</v>
      </c>
      <c r="K410" s="26">
        <v>291872</v>
      </c>
      <c r="L410" s="26" t="s">
        <v>813</v>
      </c>
      <c r="M410" s="26">
        <v>175168</v>
      </c>
      <c r="N410" s="27">
        <v>0.13299216296201</v>
      </c>
      <c r="O410" s="26">
        <v>12</v>
      </c>
      <c r="P410" s="26">
        <v>3</v>
      </c>
      <c r="Q410" s="27">
        <v>9.9392982662009993E-2</v>
      </c>
      <c r="R410" s="28">
        <v>0.27272727272726999</v>
      </c>
      <c r="S410" s="26">
        <v>145936</v>
      </c>
      <c r="T410" s="29">
        <v>14505.014317763</v>
      </c>
      <c r="U410" s="30">
        <f t="shared" si="20"/>
        <v>1</v>
      </c>
      <c r="V410" s="18" t="str">
        <f t="shared" si="18"/>
        <v>NO</v>
      </c>
      <c r="W410" s="18"/>
      <c r="X410" s="18"/>
      <c r="Y410" s="30">
        <f t="shared" si="19"/>
        <v>2</v>
      </c>
    </row>
    <row r="411" spans="1:25" ht="31" x14ac:dyDescent="0.3">
      <c r="A411" s="26" t="s">
        <v>951</v>
      </c>
      <c r="B411" s="26" t="s">
        <v>288</v>
      </c>
      <c r="C411" s="33">
        <v>0.01</v>
      </c>
      <c r="D411" s="26">
        <v>1</v>
      </c>
      <c r="E411" s="26" t="s">
        <v>952</v>
      </c>
      <c r="F411" s="26" t="s">
        <v>953</v>
      </c>
      <c r="G411" s="26" t="s">
        <v>374</v>
      </c>
      <c r="H411" s="26">
        <v>45716</v>
      </c>
      <c r="I411" s="26" t="s">
        <v>291</v>
      </c>
      <c r="J411" s="27">
        <v>0.2210485733</v>
      </c>
      <c r="K411" s="26">
        <v>339930</v>
      </c>
      <c r="L411" s="26" t="s">
        <v>793</v>
      </c>
      <c r="M411" s="26">
        <v>10455</v>
      </c>
      <c r="N411" s="27">
        <v>0.502</v>
      </c>
      <c r="O411" s="26">
        <v>25</v>
      </c>
      <c r="P411" s="26">
        <v>6</v>
      </c>
      <c r="Q411" s="27">
        <v>0.28095142670000001</v>
      </c>
      <c r="R411" s="28">
        <v>0.25</v>
      </c>
      <c r="S411" s="26">
        <v>169965</v>
      </c>
      <c r="T411" s="29">
        <v>47751.909239065499</v>
      </c>
      <c r="U411" s="30">
        <f t="shared" si="20"/>
        <v>1</v>
      </c>
      <c r="V411" s="18" t="str">
        <f t="shared" si="18"/>
        <v>NO</v>
      </c>
      <c r="W411" s="18"/>
      <c r="X411" s="18"/>
      <c r="Y411" s="30">
        <f t="shared" si="19"/>
        <v>2</v>
      </c>
    </row>
    <row r="412" spans="1:25" ht="31" x14ac:dyDescent="0.3">
      <c r="A412" s="26" t="s">
        <v>951</v>
      </c>
      <c r="B412" s="26" t="s">
        <v>288</v>
      </c>
      <c r="C412" s="33">
        <v>0.01</v>
      </c>
      <c r="D412" s="26">
        <v>1</v>
      </c>
      <c r="E412" s="26" t="s">
        <v>952</v>
      </c>
      <c r="F412" s="26" t="s">
        <v>953</v>
      </c>
      <c r="G412" s="26" t="s">
        <v>374</v>
      </c>
      <c r="H412" s="26">
        <v>45716</v>
      </c>
      <c r="I412" s="26" t="s">
        <v>291</v>
      </c>
      <c r="J412" s="27">
        <v>0.2210485733</v>
      </c>
      <c r="K412" s="26">
        <v>339930</v>
      </c>
      <c r="L412" s="26" t="s">
        <v>795</v>
      </c>
      <c r="M412" s="26">
        <v>142275</v>
      </c>
      <c r="N412" s="27">
        <v>0.484777666666666</v>
      </c>
      <c r="O412" s="26">
        <v>24</v>
      </c>
      <c r="P412" s="26">
        <v>6</v>
      </c>
      <c r="Q412" s="27">
        <v>0.263729093366666</v>
      </c>
      <c r="R412" s="28">
        <v>0.26086956521739002</v>
      </c>
      <c r="S412" s="26">
        <v>169965</v>
      </c>
      <c r="T412" s="29">
        <v>44824.715354065498</v>
      </c>
      <c r="U412" s="30">
        <f t="shared" si="20"/>
        <v>1</v>
      </c>
      <c r="V412" s="18" t="str">
        <f t="shared" si="18"/>
        <v>NO</v>
      </c>
      <c r="W412" s="18"/>
      <c r="X412" s="18"/>
      <c r="Y412" s="30">
        <f t="shared" si="19"/>
        <v>2</v>
      </c>
    </row>
    <row r="413" spans="1:25" ht="31" x14ac:dyDescent="0.3">
      <c r="A413" s="26" t="s">
        <v>951</v>
      </c>
      <c r="B413" s="26" t="s">
        <v>288</v>
      </c>
      <c r="C413" s="33">
        <v>0.01</v>
      </c>
      <c r="D413" s="26">
        <v>1</v>
      </c>
      <c r="E413" s="26" t="s">
        <v>952</v>
      </c>
      <c r="F413" s="26" t="s">
        <v>953</v>
      </c>
      <c r="G413" s="26" t="s">
        <v>374</v>
      </c>
      <c r="H413" s="26">
        <v>45716</v>
      </c>
      <c r="I413" s="26" t="s">
        <v>291</v>
      </c>
      <c r="J413" s="27">
        <v>0.2210485733</v>
      </c>
      <c r="K413" s="26">
        <v>339930</v>
      </c>
      <c r="L413" s="26" t="s">
        <v>801</v>
      </c>
      <c r="M413" s="26">
        <v>3000</v>
      </c>
      <c r="N413" s="27">
        <v>0.42866700000000002</v>
      </c>
      <c r="O413" s="26">
        <v>21</v>
      </c>
      <c r="P413" s="26">
        <v>6</v>
      </c>
      <c r="Q413" s="27">
        <v>0.2076184267</v>
      </c>
      <c r="R413" s="28">
        <v>0.3</v>
      </c>
      <c r="S413" s="26">
        <v>169965</v>
      </c>
      <c r="T413" s="29">
        <v>35287.8658940655</v>
      </c>
      <c r="U413" s="30">
        <f t="shared" si="20"/>
        <v>-1</v>
      </c>
      <c r="V413" s="18" t="str">
        <f t="shared" si="18"/>
        <v>NO</v>
      </c>
      <c r="W413" s="18"/>
      <c r="X413" s="18"/>
      <c r="Y413" s="30">
        <f t="shared" si="19"/>
        <v>2</v>
      </c>
    </row>
    <row r="414" spans="1:25" ht="31" x14ac:dyDescent="0.3">
      <c r="A414" s="26" t="s">
        <v>457</v>
      </c>
      <c r="B414" s="26" t="s">
        <v>420</v>
      </c>
      <c r="C414" s="26" t="s">
        <v>459</v>
      </c>
      <c r="D414" s="26">
        <v>1</v>
      </c>
      <c r="E414" s="26" t="s">
        <v>460</v>
      </c>
      <c r="F414" s="26" t="s">
        <v>461</v>
      </c>
      <c r="G414" s="26" t="s">
        <v>94</v>
      </c>
      <c r="H414" s="26">
        <v>51525</v>
      </c>
      <c r="I414" s="26" t="s">
        <v>423</v>
      </c>
      <c r="J414" s="27">
        <v>10.159370408699999</v>
      </c>
      <c r="K414" s="26">
        <v>23351</v>
      </c>
      <c r="L414" s="26" t="s">
        <v>6</v>
      </c>
      <c r="M414" s="26">
        <v>79002</v>
      </c>
      <c r="N414" s="27">
        <v>24.298166666666599</v>
      </c>
      <c r="O414" s="26">
        <v>26</v>
      </c>
      <c r="P414" s="26">
        <v>2</v>
      </c>
      <c r="Q414" s="27">
        <v>14.1387962579666</v>
      </c>
      <c r="R414" s="28">
        <v>0.08</v>
      </c>
      <c r="S414" s="26">
        <v>11675</v>
      </c>
      <c r="T414" s="29">
        <v>165070.44631176</v>
      </c>
      <c r="U414" s="30">
        <f t="shared" si="20"/>
        <v>1</v>
      </c>
      <c r="V414" s="18" t="str">
        <f t="shared" si="18"/>
        <v>NO</v>
      </c>
      <c r="W414" s="18"/>
      <c r="X414" s="18"/>
      <c r="Y414" s="30">
        <f t="shared" si="19"/>
        <v>2</v>
      </c>
    </row>
    <row r="415" spans="1:25" ht="31" x14ac:dyDescent="0.3">
      <c r="A415" s="26" t="s">
        <v>457</v>
      </c>
      <c r="B415" s="26" t="s">
        <v>420</v>
      </c>
      <c r="C415" s="26" t="s">
        <v>459</v>
      </c>
      <c r="D415" s="26">
        <v>1</v>
      </c>
      <c r="E415" s="26" t="s">
        <v>460</v>
      </c>
      <c r="F415" s="26" t="s">
        <v>461</v>
      </c>
      <c r="G415" s="26" t="s">
        <v>94</v>
      </c>
      <c r="H415" s="26">
        <v>51525</v>
      </c>
      <c r="I415" s="26" t="s">
        <v>423</v>
      </c>
      <c r="J415" s="27">
        <v>10.159370408699999</v>
      </c>
      <c r="K415" s="26">
        <v>23351</v>
      </c>
      <c r="L415" s="26" t="s">
        <v>795</v>
      </c>
      <c r="M415" s="26">
        <v>5695</v>
      </c>
      <c r="N415" s="27">
        <v>18.48</v>
      </c>
      <c r="O415" s="26">
        <v>24</v>
      </c>
      <c r="P415" s="26">
        <v>2</v>
      </c>
      <c r="Q415" s="27">
        <v>8.3206295912999995</v>
      </c>
      <c r="R415" s="28">
        <v>8.6956521739130002E-2</v>
      </c>
      <c r="S415" s="26">
        <v>11675</v>
      </c>
      <c r="T415" s="29">
        <v>97143.350478427499</v>
      </c>
      <c r="U415" s="30">
        <f t="shared" si="20"/>
        <v>-1</v>
      </c>
      <c r="V415" s="18" t="str">
        <f t="shared" si="18"/>
        <v>NO</v>
      </c>
      <c r="W415" s="18"/>
      <c r="X415" s="18"/>
      <c r="Y415" s="30">
        <f t="shared" si="19"/>
        <v>2</v>
      </c>
    </row>
    <row r="416" spans="1:25" ht="31" x14ac:dyDescent="0.3">
      <c r="A416" s="26" t="s">
        <v>457</v>
      </c>
      <c r="B416" s="26" t="s">
        <v>420</v>
      </c>
      <c r="C416" s="26" t="s">
        <v>459</v>
      </c>
      <c r="D416" s="26">
        <v>1</v>
      </c>
      <c r="E416" s="26" t="s">
        <v>460</v>
      </c>
      <c r="F416" s="26" t="s">
        <v>461</v>
      </c>
      <c r="G416" s="26" t="s">
        <v>94</v>
      </c>
      <c r="H416" s="26">
        <v>51525</v>
      </c>
      <c r="I416" s="26" t="s">
        <v>423</v>
      </c>
      <c r="J416" s="27">
        <v>10.159370408699999</v>
      </c>
      <c r="K416" s="26">
        <v>23351</v>
      </c>
      <c r="L416" s="26" t="s">
        <v>794</v>
      </c>
      <c r="M416" s="26">
        <v>181722</v>
      </c>
      <c r="N416" s="27">
        <v>18.215286772595501</v>
      </c>
      <c r="O416" s="26">
        <v>23</v>
      </c>
      <c r="P416" s="26">
        <v>2</v>
      </c>
      <c r="Q416" s="27">
        <v>8.0559163638955305</v>
      </c>
      <c r="R416" s="28">
        <v>9.0909090909089996E-2</v>
      </c>
      <c r="S416" s="26">
        <v>11675</v>
      </c>
      <c r="T416" s="29">
        <v>94052.823548480301</v>
      </c>
      <c r="U416" s="30">
        <f t="shared" si="20"/>
        <v>-1</v>
      </c>
      <c r="V416" s="18" t="str">
        <f t="shared" si="18"/>
        <v>NO</v>
      </c>
      <c r="W416" s="18"/>
      <c r="X416" s="18"/>
      <c r="Y416" s="30">
        <f t="shared" si="19"/>
        <v>2</v>
      </c>
    </row>
    <row r="417" spans="1:25" ht="31" x14ac:dyDescent="0.3">
      <c r="A417" s="26" t="s">
        <v>457</v>
      </c>
      <c r="B417" s="26" t="s">
        <v>420</v>
      </c>
      <c r="C417" s="26" t="s">
        <v>459</v>
      </c>
      <c r="D417" s="26">
        <v>1</v>
      </c>
      <c r="E417" s="26" t="s">
        <v>460</v>
      </c>
      <c r="F417" s="26" t="s">
        <v>461</v>
      </c>
      <c r="G417" s="26" t="s">
        <v>94</v>
      </c>
      <c r="H417" s="26">
        <v>51525</v>
      </c>
      <c r="I417" s="26" t="s">
        <v>423</v>
      </c>
      <c r="J417" s="27">
        <v>10.159370408699999</v>
      </c>
      <c r="K417" s="26">
        <v>23351</v>
      </c>
      <c r="L417" s="26" t="s">
        <v>796</v>
      </c>
      <c r="M417" s="26">
        <v>24865</v>
      </c>
      <c r="N417" s="27">
        <v>16.593299999999999</v>
      </c>
      <c r="O417" s="26">
        <v>19</v>
      </c>
      <c r="P417" s="26">
        <v>2</v>
      </c>
      <c r="Q417" s="27">
        <v>6.4339295913000001</v>
      </c>
      <c r="R417" s="28">
        <v>0.11111111111110999</v>
      </c>
      <c r="S417" s="26">
        <v>11675</v>
      </c>
      <c r="T417" s="29">
        <v>75116.127978427496</v>
      </c>
      <c r="U417" s="30">
        <f t="shared" si="20"/>
        <v>-1</v>
      </c>
      <c r="V417" s="18" t="str">
        <f t="shared" si="18"/>
        <v>NO</v>
      </c>
      <c r="W417" s="18"/>
      <c r="X417" s="18"/>
      <c r="Y417" s="30">
        <f t="shared" si="19"/>
        <v>2</v>
      </c>
    </row>
    <row r="418" spans="1:25" ht="31" x14ac:dyDescent="0.3">
      <c r="A418" s="26" t="s">
        <v>457</v>
      </c>
      <c r="B418" s="26" t="s">
        <v>420</v>
      </c>
      <c r="C418" s="26" t="s">
        <v>92</v>
      </c>
      <c r="D418" s="26">
        <v>1</v>
      </c>
      <c r="E418" s="26" t="s">
        <v>458</v>
      </c>
      <c r="F418" s="26" t="s">
        <v>98</v>
      </c>
      <c r="G418" s="26" t="s">
        <v>94</v>
      </c>
      <c r="H418" s="26">
        <v>39448</v>
      </c>
      <c r="I418" s="26" t="s">
        <v>423</v>
      </c>
      <c r="J418" s="27">
        <v>6.7848437505000003</v>
      </c>
      <c r="K418" s="26">
        <v>30599</v>
      </c>
      <c r="L418" s="26" t="s">
        <v>6</v>
      </c>
      <c r="M418" s="26">
        <v>84050</v>
      </c>
      <c r="N418" s="27">
        <v>10.9245</v>
      </c>
      <c r="O418" s="26">
        <v>26</v>
      </c>
      <c r="P418" s="26">
        <v>3</v>
      </c>
      <c r="Q418" s="27">
        <v>4.1396562494999998</v>
      </c>
      <c r="R418" s="28">
        <v>0.12</v>
      </c>
      <c r="S418" s="26">
        <v>15299</v>
      </c>
      <c r="T418" s="29">
        <v>63332.600961100499</v>
      </c>
      <c r="U418" s="30">
        <f t="shared" si="20"/>
        <v>-1</v>
      </c>
      <c r="V418" s="18" t="str">
        <f t="shared" si="18"/>
        <v>NO</v>
      </c>
      <c r="W418" s="18"/>
      <c r="X418" s="18"/>
      <c r="Y418" s="30">
        <f t="shared" si="19"/>
        <v>1</v>
      </c>
    </row>
    <row r="419" spans="1:25" ht="31" x14ac:dyDescent="0.3">
      <c r="A419" s="26" t="s">
        <v>457</v>
      </c>
      <c r="B419" s="26" t="s">
        <v>420</v>
      </c>
      <c r="C419" s="26" t="s">
        <v>92</v>
      </c>
      <c r="D419" s="26">
        <v>1</v>
      </c>
      <c r="E419" s="26" t="s">
        <v>458</v>
      </c>
      <c r="F419" s="26" t="s">
        <v>98</v>
      </c>
      <c r="G419" s="26" t="s">
        <v>94</v>
      </c>
      <c r="H419" s="26">
        <v>39448</v>
      </c>
      <c r="I419" s="26" t="s">
        <v>423</v>
      </c>
      <c r="J419" s="27">
        <v>6.7848437505000003</v>
      </c>
      <c r="K419" s="26">
        <v>30599</v>
      </c>
      <c r="L419" s="26" t="s">
        <v>790</v>
      </c>
      <c r="M419" s="26">
        <v>11130</v>
      </c>
      <c r="N419" s="27">
        <v>9.6</v>
      </c>
      <c r="O419" s="26">
        <v>25</v>
      </c>
      <c r="P419" s="26">
        <v>3</v>
      </c>
      <c r="Q419" s="27">
        <v>2.8151562495000002</v>
      </c>
      <c r="R419" s="28">
        <v>0.125</v>
      </c>
      <c r="S419" s="26">
        <v>15299</v>
      </c>
      <c r="T419" s="29">
        <v>43069.075461100503</v>
      </c>
      <c r="U419" s="30">
        <f t="shared" si="20"/>
        <v>-1</v>
      </c>
      <c r="V419" s="18" t="str">
        <f t="shared" si="18"/>
        <v>NO</v>
      </c>
      <c r="W419" s="18"/>
      <c r="X419" s="18"/>
      <c r="Y419" s="30">
        <f t="shared" si="19"/>
        <v>1</v>
      </c>
    </row>
    <row r="420" spans="1:25" ht="31" x14ac:dyDescent="0.3">
      <c r="A420" s="26" t="s">
        <v>457</v>
      </c>
      <c r="B420" s="26" t="s">
        <v>420</v>
      </c>
      <c r="C420" s="26" t="s">
        <v>92</v>
      </c>
      <c r="D420" s="26">
        <v>1</v>
      </c>
      <c r="E420" s="26" t="s">
        <v>458</v>
      </c>
      <c r="F420" s="26" t="s">
        <v>98</v>
      </c>
      <c r="G420" s="26" t="s">
        <v>94</v>
      </c>
      <c r="H420" s="26">
        <v>39448</v>
      </c>
      <c r="I420" s="26" t="s">
        <v>423</v>
      </c>
      <c r="J420" s="27">
        <v>6.7848437505000003</v>
      </c>
      <c r="K420" s="26">
        <v>30599</v>
      </c>
      <c r="L420" s="26" t="s">
        <v>813</v>
      </c>
      <c r="M420" s="26">
        <v>206565</v>
      </c>
      <c r="N420" s="27">
        <v>9.2653913512820001</v>
      </c>
      <c r="O420" s="26">
        <v>24</v>
      </c>
      <c r="P420" s="26">
        <v>3</v>
      </c>
      <c r="Q420" s="27">
        <v>2.4805476007820002</v>
      </c>
      <c r="R420" s="28">
        <v>0.13043478260868999</v>
      </c>
      <c r="S420" s="26">
        <v>15299</v>
      </c>
      <c r="T420" s="29">
        <v>37949.8977443638</v>
      </c>
      <c r="U420" s="30">
        <f t="shared" si="20"/>
        <v>-1</v>
      </c>
      <c r="V420" s="18" t="str">
        <f t="shared" si="18"/>
        <v>NO</v>
      </c>
      <c r="W420" s="18"/>
      <c r="X420" s="18"/>
      <c r="Y420" s="30">
        <f t="shared" si="19"/>
        <v>1</v>
      </c>
    </row>
    <row r="421" spans="1:25" ht="31" x14ac:dyDescent="0.3">
      <c r="A421" s="26" t="s">
        <v>457</v>
      </c>
      <c r="B421" s="26" t="s">
        <v>420</v>
      </c>
      <c r="C421" s="26" t="s">
        <v>92</v>
      </c>
      <c r="D421" s="26">
        <v>1</v>
      </c>
      <c r="E421" s="26" t="s">
        <v>458</v>
      </c>
      <c r="F421" s="26" t="s">
        <v>98</v>
      </c>
      <c r="G421" s="26" t="s">
        <v>94</v>
      </c>
      <c r="H421" s="26">
        <v>39448</v>
      </c>
      <c r="I421" s="26" t="s">
        <v>423</v>
      </c>
      <c r="J421" s="27">
        <v>6.7848437505000003</v>
      </c>
      <c r="K421" s="26">
        <v>30599</v>
      </c>
      <c r="L421" s="26" t="s">
        <v>794</v>
      </c>
      <c r="M421" s="26">
        <v>570010</v>
      </c>
      <c r="N421" s="27">
        <v>8.9858063556072008</v>
      </c>
      <c r="O421" s="26">
        <v>22</v>
      </c>
      <c r="P421" s="26">
        <v>3</v>
      </c>
      <c r="Q421" s="27">
        <v>2.2009626051072</v>
      </c>
      <c r="R421" s="28">
        <v>0.14285714285713999</v>
      </c>
      <c r="S421" s="26">
        <v>15299</v>
      </c>
      <c r="T421" s="29">
        <v>33672.526895534997</v>
      </c>
      <c r="U421" s="30">
        <f t="shared" si="20"/>
        <v>-1</v>
      </c>
      <c r="V421" s="18" t="str">
        <f t="shared" si="18"/>
        <v>NO</v>
      </c>
      <c r="W421" s="18"/>
      <c r="X421" s="18"/>
      <c r="Y421" s="30">
        <f t="shared" si="19"/>
        <v>1</v>
      </c>
    </row>
    <row r="422" spans="1:25" ht="31" x14ac:dyDescent="0.3">
      <c r="A422" s="26" t="s">
        <v>457</v>
      </c>
      <c r="B422" s="26" t="s">
        <v>420</v>
      </c>
      <c r="C422" s="26" t="s">
        <v>92</v>
      </c>
      <c r="D422" s="26">
        <v>1</v>
      </c>
      <c r="E422" s="26" t="s">
        <v>458</v>
      </c>
      <c r="F422" s="26" t="s">
        <v>98</v>
      </c>
      <c r="G422" s="26" t="s">
        <v>94</v>
      </c>
      <c r="H422" s="26">
        <v>39448</v>
      </c>
      <c r="I422" s="26" t="s">
        <v>423</v>
      </c>
      <c r="J422" s="27">
        <v>6.7848437505000003</v>
      </c>
      <c r="K422" s="26">
        <v>30599</v>
      </c>
      <c r="L422" s="26" t="s">
        <v>795</v>
      </c>
      <c r="M422" s="26">
        <v>17955</v>
      </c>
      <c r="N422" s="27">
        <v>8.86666666666666</v>
      </c>
      <c r="O422" s="26">
        <v>21</v>
      </c>
      <c r="P422" s="26">
        <v>3</v>
      </c>
      <c r="Q422" s="27">
        <v>2.0818229161666602</v>
      </c>
      <c r="R422" s="28">
        <v>0.15</v>
      </c>
      <c r="S422" s="26">
        <v>15299</v>
      </c>
      <c r="T422" s="29">
        <v>31849.8087944338</v>
      </c>
      <c r="U422" s="30">
        <f t="shared" si="20"/>
        <v>-1</v>
      </c>
      <c r="V422" s="18" t="str">
        <f t="shared" si="18"/>
        <v>NO</v>
      </c>
      <c r="W422" s="18"/>
      <c r="X422" s="18"/>
      <c r="Y422" s="30">
        <f t="shared" si="19"/>
        <v>1</v>
      </c>
    </row>
    <row r="423" spans="1:25" ht="31" x14ac:dyDescent="0.3">
      <c r="A423" s="26" t="s">
        <v>457</v>
      </c>
      <c r="B423" s="26" t="s">
        <v>33</v>
      </c>
      <c r="C423" s="26" t="s">
        <v>92</v>
      </c>
      <c r="D423" s="26">
        <v>5</v>
      </c>
      <c r="E423" s="26" t="s">
        <v>457</v>
      </c>
      <c r="F423" s="26" t="s">
        <v>428</v>
      </c>
      <c r="G423" s="26" t="s">
        <v>71</v>
      </c>
      <c r="H423" s="26">
        <v>33525</v>
      </c>
      <c r="I423" s="26" t="s">
        <v>36</v>
      </c>
      <c r="J423" s="27">
        <v>6.8871021341000001</v>
      </c>
      <c r="K423" s="26">
        <v>535</v>
      </c>
      <c r="L423" s="26" t="s">
        <v>6</v>
      </c>
      <c r="M423" s="26">
        <v>495</v>
      </c>
      <c r="N423" s="27">
        <v>10.657500000000001</v>
      </c>
      <c r="O423" s="26">
        <v>23</v>
      </c>
      <c r="P423" s="26">
        <v>3</v>
      </c>
      <c r="Q423" s="27">
        <v>3.7703978659000001</v>
      </c>
      <c r="R423" s="28">
        <v>0.13636363636363</v>
      </c>
      <c r="S423" s="26">
        <v>267</v>
      </c>
      <c r="T423" s="29">
        <v>1006.6962301953</v>
      </c>
      <c r="U423" s="30">
        <f t="shared" si="20"/>
        <v>-1</v>
      </c>
      <c r="V423" s="18" t="str">
        <f t="shared" si="18"/>
        <v>NO</v>
      </c>
      <c r="W423" s="18"/>
      <c r="X423" s="18"/>
      <c r="Y423" s="30">
        <f t="shared" si="19"/>
        <v>1</v>
      </c>
    </row>
    <row r="424" spans="1:25" ht="31" x14ac:dyDescent="0.3">
      <c r="A424" s="26" t="s">
        <v>457</v>
      </c>
      <c r="B424" s="26" t="s">
        <v>33</v>
      </c>
      <c r="C424" s="26" t="s">
        <v>92</v>
      </c>
      <c r="D424" s="26">
        <v>5</v>
      </c>
      <c r="E424" s="26" t="s">
        <v>457</v>
      </c>
      <c r="F424" s="26" t="s">
        <v>428</v>
      </c>
      <c r="G424" s="26" t="s">
        <v>71</v>
      </c>
      <c r="H424" s="26">
        <v>33525</v>
      </c>
      <c r="I424" s="26" t="s">
        <v>36</v>
      </c>
      <c r="J424" s="27">
        <v>6.8871021341000001</v>
      </c>
      <c r="K424" s="26">
        <v>535</v>
      </c>
      <c r="L424" s="26" t="s">
        <v>790</v>
      </c>
      <c r="M424" s="26">
        <v>7445</v>
      </c>
      <c r="N424" s="27">
        <v>9.6</v>
      </c>
      <c r="O424" s="26">
        <v>22</v>
      </c>
      <c r="P424" s="26">
        <v>3</v>
      </c>
      <c r="Q424" s="27">
        <v>2.7128978659</v>
      </c>
      <c r="R424" s="28">
        <v>0.14285714285713999</v>
      </c>
      <c r="S424" s="26">
        <v>267</v>
      </c>
      <c r="T424" s="29">
        <v>724.34373019530005</v>
      </c>
      <c r="U424" s="30">
        <f t="shared" si="20"/>
        <v>-1</v>
      </c>
      <c r="V424" s="18" t="str">
        <f t="shared" si="18"/>
        <v>NO</v>
      </c>
      <c r="W424" s="18"/>
      <c r="X424" s="18"/>
      <c r="Y424" s="30">
        <f t="shared" si="19"/>
        <v>1</v>
      </c>
    </row>
    <row r="425" spans="1:25" ht="31" x14ac:dyDescent="0.3">
      <c r="A425" s="26" t="s">
        <v>457</v>
      </c>
      <c r="B425" s="26" t="s">
        <v>33</v>
      </c>
      <c r="C425" s="26" t="s">
        <v>92</v>
      </c>
      <c r="D425" s="26">
        <v>5</v>
      </c>
      <c r="E425" s="26" t="s">
        <v>457</v>
      </c>
      <c r="F425" s="26" t="s">
        <v>428</v>
      </c>
      <c r="G425" s="26" t="s">
        <v>71</v>
      </c>
      <c r="H425" s="26">
        <v>33525</v>
      </c>
      <c r="I425" s="26" t="s">
        <v>36</v>
      </c>
      <c r="J425" s="27">
        <v>6.8871021341000001</v>
      </c>
      <c r="K425" s="26">
        <v>535</v>
      </c>
      <c r="L425" s="26" t="s">
        <v>813</v>
      </c>
      <c r="M425" s="26">
        <v>41670</v>
      </c>
      <c r="N425" s="27">
        <v>9.2630320443980008</v>
      </c>
      <c r="O425" s="26">
        <v>21</v>
      </c>
      <c r="P425" s="26">
        <v>3</v>
      </c>
      <c r="Q425" s="27">
        <v>2.3759299102979998</v>
      </c>
      <c r="R425" s="28">
        <v>0.15</v>
      </c>
      <c r="S425" s="26">
        <v>267</v>
      </c>
      <c r="T425" s="29">
        <v>634.37328604956997</v>
      </c>
      <c r="U425" s="30">
        <f t="shared" si="20"/>
        <v>-1</v>
      </c>
      <c r="V425" s="18" t="str">
        <f t="shared" si="18"/>
        <v>NO</v>
      </c>
      <c r="W425" s="18"/>
      <c r="X425" s="18"/>
      <c r="Y425" s="30">
        <f t="shared" si="19"/>
        <v>1</v>
      </c>
    </row>
    <row r="426" spans="1:25" ht="31" x14ac:dyDescent="0.3">
      <c r="A426" s="26" t="s">
        <v>457</v>
      </c>
      <c r="B426" s="26" t="s">
        <v>33</v>
      </c>
      <c r="C426" s="26" t="s">
        <v>92</v>
      </c>
      <c r="D426" s="26">
        <v>5</v>
      </c>
      <c r="E426" s="26" t="s">
        <v>457</v>
      </c>
      <c r="F426" s="26" t="s">
        <v>428</v>
      </c>
      <c r="G426" s="26" t="s">
        <v>71</v>
      </c>
      <c r="H426" s="26">
        <v>33525</v>
      </c>
      <c r="I426" s="26" t="s">
        <v>36</v>
      </c>
      <c r="J426" s="27">
        <v>6.8871021341000001</v>
      </c>
      <c r="K426" s="26">
        <v>535</v>
      </c>
      <c r="L426" s="26" t="s">
        <v>794</v>
      </c>
      <c r="M426" s="26">
        <v>111145</v>
      </c>
      <c r="N426" s="27">
        <v>8.9858063556072008</v>
      </c>
      <c r="O426" s="26">
        <v>19</v>
      </c>
      <c r="P426" s="26">
        <v>3</v>
      </c>
      <c r="Q426" s="27">
        <v>2.0987042215071998</v>
      </c>
      <c r="R426" s="28">
        <v>0.16666666666666</v>
      </c>
      <c r="S426" s="26">
        <v>267</v>
      </c>
      <c r="T426" s="29">
        <v>560.35402714242002</v>
      </c>
      <c r="U426" s="30">
        <f t="shared" si="20"/>
        <v>-1</v>
      </c>
      <c r="V426" s="18" t="str">
        <f t="shared" si="18"/>
        <v>NO</v>
      </c>
      <c r="W426" s="18"/>
      <c r="X426" s="18"/>
      <c r="Y426" s="30">
        <f t="shared" si="19"/>
        <v>1</v>
      </c>
    </row>
    <row r="427" spans="1:25" ht="31" x14ac:dyDescent="0.3">
      <c r="A427" s="26" t="s">
        <v>954</v>
      </c>
      <c r="B427" s="26" t="s">
        <v>257</v>
      </c>
      <c r="C427" s="32">
        <v>1E-3</v>
      </c>
      <c r="D427" s="26">
        <v>1</v>
      </c>
      <c r="E427" s="26" t="s">
        <v>954</v>
      </c>
      <c r="F427" s="26" t="s">
        <v>955</v>
      </c>
      <c r="G427" s="26" t="s">
        <v>956</v>
      </c>
      <c r="H427" s="26">
        <v>24603</v>
      </c>
      <c r="I427" s="26" t="s">
        <v>259</v>
      </c>
      <c r="J427" s="27">
        <v>0.1158928518</v>
      </c>
      <c r="K427" s="26">
        <v>33315</v>
      </c>
      <c r="L427" s="26" t="s">
        <v>802</v>
      </c>
      <c r="M427" s="26">
        <v>105765</v>
      </c>
      <c r="N427" s="27">
        <v>0.14437874039467299</v>
      </c>
      <c r="O427" s="26">
        <v>5</v>
      </c>
      <c r="P427" s="26">
        <v>1</v>
      </c>
      <c r="Q427" s="27">
        <v>2.84858885946731E-2</v>
      </c>
      <c r="R427" s="28">
        <v>0.25</v>
      </c>
      <c r="S427" s="26">
        <v>16657</v>
      </c>
      <c r="T427" s="29">
        <v>474.48944632146998</v>
      </c>
      <c r="U427" s="30">
        <f t="shared" si="20"/>
        <v>-1</v>
      </c>
      <c r="V427" s="18" t="str">
        <f t="shared" si="18"/>
        <v>NO</v>
      </c>
      <c r="W427" s="18"/>
      <c r="X427" s="18"/>
      <c r="Y427" s="30">
        <f t="shared" si="19"/>
        <v>1</v>
      </c>
    </row>
    <row r="428" spans="1:25" ht="31" x14ac:dyDescent="0.3">
      <c r="A428" s="26" t="s">
        <v>957</v>
      </c>
      <c r="B428" s="26" t="s">
        <v>29</v>
      </c>
      <c r="C428" s="26" t="s">
        <v>958</v>
      </c>
      <c r="D428" s="26">
        <v>28</v>
      </c>
      <c r="E428" s="26" t="s">
        <v>957</v>
      </c>
      <c r="F428" s="26" t="s">
        <v>959</v>
      </c>
      <c r="G428" s="26" t="s">
        <v>54</v>
      </c>
      <c r="H428" s="26">
        <v>61490</v>
      </c>
      <c r="I428" s="26" t="s">
        <v>32</v>
      </c>
      <c r="J428" s="27">
        <v>1.4743465469999999</v>
      </c>
      <c r="K428" s="26">
        <v>37660</v>
      </c>
      <c r="L428" s="26" t="s">
        <v>794</v>
      </c>
      <c r="M428" s="26">
        <v>172900</v>
      </c>
      <c r="N428" s="27">
        <v>3.2794491526964999</v>
      </c>
      <c r="O428" s="26">
        <v>12</v>
      </c>
      <c r="P428" s="26">
        <v>3</v>
      </c>
      <c r="Q428" s="27">
        <v>1.8051026056965001</v>
      </c>
      <c r="R428" s="28">
        <v>0.27272727272726999</v>
      </c>
      <c r="S428" s="26">
        <v>18830</v>
      </c>
      <c r="T428" s="29">
        <v>33990.082065265102</v>
      </c>
      <c r="U428" s="30">
        <f t="shared" si="20"/>
        <v>1</v>
      </c>
      <c r="V428" s="18" t="str">
        <f t="shared" si="18"/>
        <v>NO</v>
      </c>
      <c r="W428" s="18"/>
      <c r="X428" s="18"/>
      <c r="Y428" s="30">
        <f t="shared" si="19"/>
        <v>2</v>
      </c>
    </row>
    <row r="429" spans="1:25" ht="31" x14ac:dyDescent="0.3">
      <c r="A429" s="26" t="s">
        <v>957</v>
      </c>
      <c r="B429" s="26" t="s">
        <v>29</v>
      </c>
      <c r="C429" s="26" t="s">
        <v>958</v>
      </c>
      <c r="D429" s="26">
        <v>28</v>
      </c>
      <c r="E429" s="26" t="s">
        <v>957</v>
      </c>
      <c r="F429" s="26" t="s">
        <v>959</v>
      </c>
      <c r="G429" s="26" t="s">
        <v>54</v>
      </c>
      <c r="H429" s="26">
        <v>61490</v>
      </c>
      <c r="I429" s="26" t="s">
        <v>32</v>
      </c>
      <c r="J429" s="27">
        <v>1.4743465469999999</v>
      </c>
      <c r="K429" s="26">
        <v>37660</v>
      </c>
      <c r="L429" s="26" t="s">
        <v>813</v>
      </c>
      <c r="M429" s="26">
        <v>62104</v>
      </c>
      <c r="N429" s="27">
        <v>2.4262620472788501</v>
      </c>
      <c r="O429" s="26">
        <v>11</v>
      </c>
      <c r="P429" s="26">
        <v>3</v>
      </c>
      <c r="Q429" s="27">
        <v>0.95191550027884997</v>
      </c>
      <c r="R429" s="28">
        <v>0.3</v>
      </c>
      <c r="S429" s="26">
        <v>18830</v>
      </c>
      <c r="T429" s="29">
        <v>17924.5688702507</v>
      </c>
      <c r="U429" s="30">
        <f t="shared" si="20"/>
        <v>-1</v>
      </c>
      <c r="V429" s="18" t="str">
        <f t="shared" si="18"/>
        <v>NO</v>
      </c>
      <c r="W429" s="18"/>
      <c r="X429" s="18"/>
      <c r="Y429" s="30">
        <f t="shared" si="19"/>
        <v>2</v>
      </c>
    </row>
    <row r="430" spans="1:25" ht="31" x14ac:dyDescent="0.3">
      <c r="A430" s="26" t="s">
        <v>960</v>
      </c>
      <c r="B430" s="26" t="s">
        <v>7</v>
      </c>
      <c r="C430" s="26" t="s">
        <v>399</v>
      </c>
      <c r="D430" s="26">
        <v>50</v>
      </c>
      <c r="E430" s="26" t="s">
        <v>960</v>
      </c>
      <c r="F430" s="26" t="s">
        <v>961</v>
      </c>
      <c r="G430" s="26" t="s">
        <v>118</v>
      </c>
      <c r="H430" s="26">
        <v>21365</v>
      </c>
      <c r="I430" s="26" t="s">
        <v>12</v>
      </c>
      <c r="J430" s="27">
        <v>0.20656193480000001</v>
      </c>
      <c r="K430" s="26">
        <v>1363200</v>
      </c>
      <c r="L430" s="26" t="s">
        <v>790</v>
      </c>
      <c r="M430" s="26">
        <v>79560</v>
      </c>
      <c r="N430" s="27">
        <v>0.37716699999999997</v>
      </c>
      <c r="O430" s="26">
        <v>18</v>
      </c>
      <c r="P430" s="26">
        <v>4</v>
      </c>
      <c r="Q430" s="27">
        <v>0.17060506519999999</v>
      </c>
      <c r="R430" s="28">
        <v>0.23529411764704999</v>
      </c>
      <c r="S430" s="26">
        <v>681600</v>
      </c>
      <c r="T430" s="29">
        <v>116284.41244032</v>
      </c>
      <c r="U430" s="30">
        <f t="shared" si="20"/>
        <v>-1</v>
      </c>
      <c r="V430" s="18" t="str">
        <f t="shared" si="18"/>
        <v>NO</v>
      </c>
      <c r="W430" s="18"/>
      <c r="X430" s="18"/>
      <c r="Y430" s="30">
        <f t="shared" si="19"/>
        <v>1</v>
      </c>
    </row>
    <row r="431" spans="1:25" ht="31" x14ac:dyDescent="0.3">
      <c r="A431" s="26" t="s">
        <v>960</v>
      </c>
      <c r="B431" s="26" t="s">
        <v>7</v>
      </c>
      <c r="C431" s="26" t="s">
        <v>399</v>
      </c>
      <c r="D431" s="26">
        <v>50</v>
      </c>
      <c r="E431" s="26" t="s">
        <v>960</v>
      </c>
      <c r="F431" s="26" t="s">
        <v>961</v>
      </c>
      <c r="G431" s="26" t="s">
        <v>118</v>
      </c>
      <c r="H431" s="26">
        <v>21365</v>
      </c>
      <c r="I431" s="26" t="s">
        <v>12</v>
      </c>
      <c r="J431" s="27">
        <v>0.20656193480000001</v>
      </c>
      <c r="K431" s="26">
        <v>1363200</v>
      </c>
      <c r="L431" s="26" t="s">
        <v>796</v>
      </c>
      <c r="M431" s="26">
        <v>3250</v>
      </c>
      <c r="N431" s="27">
        <v>0.35</v>
      </c>
      <c r="O431" s="26">
        <v>17</v>
      </c>
      <c r="P431" s="26">
        <v>4</v>
      </c>
      <c r="Q431" s="27">
        <v>0.14343806519999999</v>
      </c>
      <c r="R431" s="28">
        <v>0.25</v>
      </c>
      <c r="S431" s="26">
        <v>681600</v>
      </c>
      <c r="T431" s="29">
        <v>97767.38524032</v>
      </c>
      <c r="U431" s="30">
        <f t="shared" si="20"/>
        <v>-1</v>
      </c>
      <c r="V431" s="18" t="str">
        <f t="shared" si="18"/>
        <v>NO</v>
      </c>
      <c r="W431" s="18"/>
      <c r="X431" s="18"/>
      <c r="Y431" s="30">
        <f t="shared" si="19"/>
        <v>1</v>
      </c>
    </row>
    <row r="432" spans="1:25" ht="31" x14ac:dyDescent="0.3">
      <c r="A432" s="26" t="s">
        <v>962</v>
      </c>
      <c r="B432" s="26" t="s">
        <v>29</v>
      </c>
      <c r="C432" s="26" t="s">
        <v>653</v>
      </c>
      <c r="D432" s="26">
        <v>30</v>
      </c>
      <c r="E432" s="26" t="s">
        <v>963</v>
      </c>
      <c r="F432" s="26" t="s">
        <v>964</v>
      </c>
      <c r="G432" s="26" t="s">
        <v>190</v>
      </c>
      <c r="H432" s="26">
        <v>43658</v>
      </c>
      <c r="I432" s="26" t="s">
        <v>32</v>
      </c>
      <c r="J432" s="27">
        <v>0.1946318071</v>
      </c>
      <c r="K432" s="26">
        <v>33480</v>
      </c>
      <c r="L432" s="26" t="s">
        <v>813</v>
      </c>
      <c r="M432" s="26">
        <v>7100</v>
      </c>
      <c r="N432" s="27">
        <v>1.1007985246249701</v>
      </c>
      <c r="O432" s="26">
        <v>16</v>
      </c>
      <c r="P432" s="26">
        <v>3</v>
      </c>
      <c r="Q432" s="27">
        <v>0.90616671752497502</v>
      </c>
      <c r="R432" s="28">
        <v>0.2</v>
      </c>
      <c r="S432" s="26">
        <v>16740</v>
      </c>
      <c r="T432" s="29">
        <v>15169.230851368</v>
      </c>
      <c r="U432" s="30">
        <f t="shared" si="20"/>
        <v>1</v>
      </c>
      <c r="V432" s="18" t="str">
        <f t="shared" si="18"/>
        <v>NO</v>
      </c>
      <c r="W432" s="18"/>
      <c r="X432" s="18"/>
      <c r="Y432" s="30">
        <f t="shared" si="19"/>
        <v>2</v>
      </c>
    </row>
    <row r="433" spans="1:25" ht="31" x14ac:dyDescent="0.3">
      <c r="A433" s="26" t="s">
        <v>962</v>
      </c>
      <c r="B433" s="26" t="s">
        <v>29</v>
      </c>
      <c r="C433" s="26" t="s">
        <v>79</v>
      </c>
      <c r="D433" s="26">
        <v>30</v>
      </c>
      <c r="E433" s="26" t="s">
        <v>963</v>
      </c>
      <c r="F433" s="26" t="s">
        <v>965</v>
      </c>
      <c r="G433" s="26" t="s">
        <v>190</v>
      </c>
      <c r="H433" s="26">
        <v>43660</v>
      </c>
      <c r="I433" s="26" t="s">
        <v>32</v>
      </c>
      <c r="J433" s="27">
        <v>0.1141885113</v>
      </c>
      <c r="K433" s="26">
        <v>48810</v>
      </c>
      <c r="L433" s="26" t="s">
        <v>813</v>
      </c>
      <c r="M433" s="26">
        <v>34600</v>
      </c>
      <c r="N433" s="27">
        <v>0.51539878084759105</v>
      </c>
      <c r="O433" s="26">
        <v>17</v>
      </c>
      <c r="P433" s="26">
        <v>2</v>
      </c>
      <c r="Q433" s="27">
        <v>0.40121026954759098</v>
      </c>
      <c r="R433" s="28">
        <v>0.125</v>
      </c>
      <c r="S433" s="26">
        <v>24405</v>
      </c>
      <c r="T433" s="29">
        <v>9791.5366283089697</v>
      </c>
      <c r="U433" s="30">
        <f t="shared" si="20"/>
        <v>1</v>
      </c>
      <c r="V433" s="18" t="str">
        <f t="shared" si="18"/>
        <v>NO</v>
      </c>
      <c r="W433" s="18"/>
      <c r="X433" s="18"/>
      <c r="Y433" s="30">
        <f t="shared" si="19"/>
        <v>2</v>
      </c>
    </row>
    <row r="434" spans="1:25" ht="31" x14ac:dyDescent="0.3">
      <c r="A434" s="26" t="s">
        <v>464</v>
      </c>
      <c r="B434" s="26" t="s">
        <v>29</v>
      </c>
      <c r="C434" s="26" t="s">
        <v>107</v>
      </c>
      <c r="D434" s="26">
        <v>2</v>
      </c>
      <c r="E434" s="26" t="s">
        <v>464</v>
      </c>
      <c r="F434" s="26" t="s">
        <v>465</v>
      </c>
      <c r="G434" s="26" t="s">
        <v>86</v>
      </c>
      <c r="H434" s="26">
        <v>33935</v>
      </c>
      <c r="I434" s="26" t="s">
        <v>32</v>
      </c>
      <c r="J434" s="27">
        <v>5.7852680510000001</v>
      </c>
      <c r="K434" s="26">
        <v>3040</v>
      </c>
      <c r="L434" s="26" t="s">
        <v>798</v>
      </c>
      <c r="M434" s="26">
        <v>3732</v>
      </c>
      <c r="N434" s="27">
        <v>11.125</v>
      </c>
      <c r="O434" s="26">
        <v>24</v>
      </c>
      <c r="P434" s="26">
        <v>4</v>
      </c>
      <c r="Q434" s="27">
        <v>5.3397319489999999</v>
      </c>
      <c r="R434" s="28">
        <v>0.17391304347826</v>
      </c>
      <c r="S434" s="26">
        <v>1520</v>
      </c>
      <c r="T434" s="29">
        <v>8116.3925624800004</v>
      </c>
      <c r="U434" s="30">
        <f t="shared" si="20"/>
        <v>-1</v>
      </c>
      <c r="V434" s="18" t="str">
        <f t="shared" si="18"/>
        <v>NO</v>
      </c>
      <c r="W434" s="18"/>
      <c r="X434" s="18"/>
      <c r="Y434" s="30">
        <f t="shared" si="19"/>
        <v>1</v>
      </c>
    </row>
    <row r="435" spans="1:25" ht="31" x14ac:dyDescent="0.3">
      <c r="A435" s="26" t="s">
        <v>464</v>
      </c>
      <c r="B435" s="26" t="s">
        <v>29</v>
      </c>
      <c r="C435" s="26" t="s">
        <v>107</v>
      </c>
      <c r="D435" s="26">
        <v>2</v>
      </c>
      <c r="E435" s="26" t="s">
        <v>464</v>
      </c>
      <c r="F435" s="26" t="s">
        <v>465</v>
      </c>
      <c r="G435" s="26" t="s">
        <v>86</v>
      </c>
      <c r="H435" s="26">
        <v>33935</v>
      </c>
      <c r="I435" s="26" t="s">
        <v>32</v>
      </c>
      <c r="J435" s="27">
        <v>5.7852680510000001</v>
      </c>
      <c r="K435" s="26">
        <v>3040</v>
      </c>
      <c r="L435" s="26" t="s">
        <v>800</v>
      </c>
      <c r="M435" s="26">
        <v>568</v>
      </c>
      <c r="N435" s="27">
        <v>10.4626</v>
      </c>
      <c r="O435" s="26">
        <v>22</v>
      </c>
      <c r="P435" s="26">
        <v>4</v>
      </c>
      <c r="Q435" s="27">
        <v>4.677331949</v>
      </c>
      <c r="R435" s="28">
        <v>0.19047619047618999</v>
      </c>
      <c r="S435" s="26">
        <v>1520</v>
      </c>
      <c r="T435" s="29">
        <v>7109.5445624800004</v>
      </c>
      <c r="U435" s="30">
        <f t="shared" si="20"/>
        <v>-1</v>
      </c>
      <c r="V435" s="18" t="str">
        <f t="shared" si="18"/>
        <v>NO</v>
      </c>
      <c r="W435" s="18"/>
      <c r="X435" s="18"/>
      <c r="Y435" s="30">
        <f t="shared" si="19"/>
        <v>1</v>
      </c>
    </row>
    <row r="436" spans="1:25" ht="31" x14ac:dyDescent="0.3">
      <c r="A436" s="26" t="s">
        <v>464</v>
      </c>
      <c r="B436" s="26" t="s">
        <v>29</v>
      </c>
      <c r="C436" s="26" t="s">
        <v>107</v>
      </c>
      <c r="D436" s="26">
        <v>2</v>
      </c>
      <c r="E436" s="26" t="s">
        <v>464</v>
      </c>
      <c r="F436" s="26" t="s">
        <v>465</v>
      </c>
      <c r="G436" s="26" t="s">
        <v>86</v>
      </c>
      <c r="H436" s="26">
        <v>33935</v>
      </c>
      <c r="I436" s="26" t="s">
        <v>32</v>
      </c>
      <c r="J436" s="27">
        <v>5.7852680510000001</v>
      </c>
      <c r="K436" s="26">
        <v>3040</v>
      </c>
      <c r="L436" s="26" t="s">
        <v>6</v>
      </c>
      <c r="M436" s="26">
        <v>27904</v>
      </c>
      <c r="N436" s="27">
        <v>9.6986100000000004</v>
      </c>
      <c r="O436" s="26">
        <v>20</v>
      </c>
      <c r="P436" s="26">
        <v>4</v>
      </c>
      <c r="Q436" s="27">
        <v>3.9133419489999999</v>
      </c>
      <c r="R436" s="28">
        <v>0.21052631578947001</v>
      </c>
      <c r="S436" s="26">
        <v>1520</v>
      </c>
      <c r="T436" s="29">
        <v>5948.2797624799996</v>
      </c>
      <c r="U436" s="30">
        <f t="shared" si="20"/>
        <v>-1</v>
      </c>
      <c r="V436" s="18" t="str">
        <f t="shared" si="18"/>
        <v>NO</v>
      </c>
      <c r="W436" s="18"/>
      <c r="X436" s="18"/>
      <c r="Y436" s="30">
        <f t="shared" si="19"/>
        <v>1</v>
      </c>
    </row>
    <row r="437" spans="1:25" ht="31" x14ac:dyDescent="0.3">
      <c r="A437" s="26" t="s">
        <v>464</v>
      </c>
      <c r="B437" s="26" t="s">
        <v>29</v>
      </c>
      <c r="C437" s="26" t="s">
        <v>107</v>
      </c>
      <c r="D437" s="26">
        <v>2</v>
      </c>
      <c r="E437" s="26" t="s">
        <v>464</v>
      </c>
      <c r="F437" s="26" t="s">
        <v>465</v>
      </c>
      <c r="G437" s="26" t="s">
        <v>86</v>
      </c>
      <c r="H437" s="26">
        <v>33935</v>
      </c>
      <c r="I437" s="26" t="s">
        <v>32</v>
      </c>
      <c r="J437" s="27">
        <v>5.7852680510000001</v>
      </c>
      <c r="K437" s="26">
        <v>3040</v>
      </c>
      <c r="L437" s="26" t="s">
        <v>813</v>
      </c>
      <c r="M437" s="26">
        <v>1328</v>
      </c>
      <c r="N437" s="27">
        <v>9.5151927980708493</v>
      </c>
      <c r="O437" s="26">
        <v>19</v>
      </c>
      <c r="P437" s="26">
        <v>4</v>
      </c>
      <c r="Q437" s="27">
        <v>3.7299247470708501</v>
      </c>
      <c r="R437" s="28">
        <v>0.22222222222221999</v>
      </c>
      <c r="S437" s="26">
        <v>1520</v>
      </c>
      <c r="T437" s="29">
        <v>5669.48561554769</v>
      </c>
      <c r="U437" s="30">
        <f t="shared" si="20"/>
        <v>-1</v>
      </c>
      <c r="V437" s="18" t="str">
        <f t="shared" si="18"/>
        <v>NO</v>
      </c>
      <c r="W437" s="18"/>
      <c r="X437" s="18"/>
      <c r="Y437" s="30">
        <f t="shared" si="19"/>
        <v>1</v>
      </c>
    </row>
    <row r="438" spans="1:25" ht="31" x14ac:dyDescent="0.3">
      <c r="A438" s="26" t="s">
        <v>464</v>
      </c>
      <c r="B438" s="26" t="s">
        <v>29</v>
      </c>
      <c r="C438" s="26" t="s">
        <v>107</v>
      </c>
      <c r="D438" s="26">
        <v>2</v>
      </c>
      <c r="E438" s="26" t="s">
        <v>464</v>
      </c>
      <c r="F438" s="26" t="s">
        <v>465</v>
      </c>
      <c r="G438" s="26" t="s">
        <v>86</v>
      </c>
      <c r="H438" s="26">
        <v>33935</v>
      </c>
      <c r="I438" s="26" t="s">
        <v>32</v>
      </c>
      <c r="J438" s="27">
        <v>5.7852680510000001</v>
      </c>
      <c r="K438" s="26">
        <v>3040</v>
      </c>
      <c r="L438" s="26" t="s">
        <v>790</v>
      </c>
      <c r="M438" s="26">
        <v>244</v>
      </c>
      <c r="N438" s="27">
        <v>8.1609999999999996</v>
      </c>
      <c r="O438" s="26">
        <v>15</v>
      </c>
      <c r="P438" s="26">
        <v>4</v>
      </c>
      <c r="Q438" s="27">
        <v>2.375731949</v>
      </c>
      <c r="R438" s="28">
        <v>0.28571428571427998</v>
      </c>
      <c r="S438" s="26">
        <v>1520</v>
      </c>
      <c r="T438" s="29">
        <v>3611.1125624800002</v>
      </c>
      <c r="U438" s="30">
        <f t="shared" si="20"/>
        <v>-1</v>
      </c>
      <c r="V438" s="18" t="str">
        <f t="shared" si="18"/>
        <v>NO</v>
      </c>
      <c r="W438" s="18"/>
      <c r="X438" s="18"/>
      <c r="Y438" s="30">
        <f t="shared" si="19"/>
        <v>1</v>
      </c>
    </row>
    <row r="439" spans="1:25" ht="31" x14ac:dyDescent="0.3">
      <c r="A439" s="26" t="s">
        <v>966</v>
      </c>
      <c r="B439" s="26" t="s">
        <v>869</v>
      </c>
      <c r="C439" s="26" t="s">
        <v>967</v>
      </c>
      <c r="D439" s="26">
        <v>1</v>
      </c>
      <c r="E439" s="26" t="s">
        <v>966</v>
      </c>
      <c r="F439" s="26" t="s">
        <v>968</v>
      </c>
      <c r="G439" s="26" t="s">
        <v>969</v>
      </c>
      <c r="H439" s="26">
        <v>34498</v>
      </c>
      <c r="I439" s="26" t="s">
        <v>871</v>
      </c>
      <c r="J439" s="27">
        <v>2.1320872976</v>
      </c>
      <c r="K439" s="26">
        <v>25074</v>
      </c>
      <c r="L439" s="26" t="s">
        <v>801</v>
      </c>
      <c r="M439" s="26">
        <v>400</v>
      </c>
      <c r="N439" s="27">
        <v>2.84</v>
      </c>
      <c r="O439" s="26">
        <v>5</v>
      </c>
      <c r="P439" s="26">
        <v>1</v>
      </c>
      <c r="Q439" s="27">
        <v>0.70791270240000004</v>
      </c>
      <c r="R439" s="28">
        <v>0.25</v>
      </c>
      <c r="S439" s="26">
        <v>12537</v>
      </c>
      <c r="T439" s="29">
        <v>8875.1015499887999</v>
      </c>
      <c r="U439" s="30">
        <f t="shared" si="20"/>
        <v>-1</v>
      </c>
      <c r="V439" s="18" t="str">
        <f t="shared" si="18"/>
        <v>NO</v>
      </c>
      <c r="W439" s="18"/>
      <c r="X439" s="18"/>
      <c r="Y439" s="30">
        <f t="shared" si="19"/>
        <v>1</v>
      </c>
    </row>
    <row r="440" spans="1:25" ht="31" x14ac:dyDescent="0.3">
      <c r="A440" s="26" t="s">
        <v>970</v>
      </c>
      <c r="B440" s="26" t="s">
        <v>29</v>
      </c>
      <c r="C440" s="26" t="s">
        <v>399</v>
      </c>
      <c r="D440" s="26">
        <v>28</v>
      </c>
      <c r="E440" s="26" t="s">
        <v>970</v>
      </c>
      <c r="F440" s="26" t="s">
        <v>779</v>
      </c>
      <c r="G440" s="26" t="s">
        <v>303</v>
      </c>
      <c r="H440" s="26">
        <v>40005</v>
      </c>
      <c r="I440" s="26" t="s">
        <v>32</v>
      </c>
      <c r="J440" s="27">
        <v>7.1946084300000004E-2</v>
      </c>
      <c r="K440" s="26">
        <v>106792</v>
      </c>
      <c r="L440" s="26" t="s">
        <v>802</v>
      </c>
      <c r="M440" s="26">
        <v>-28</v>
      </c>
      <c r="N440" s="27">
        <v>0.1491668869725</v>
      </c>
      <c r="O440" s="26">
        <v>10</v>
      </c>
      <c r="P440" s="26">
        <v>1</v>
      </c>
      <c r="Q440" s="27">
        <v>7.7220802672500005E-2</v>
      </c>
      <c r="R440" s="28">
        <v>0.11111111111110999</v>
      </c>
      <c r="S440" s="26">
        <v>53396</v>
      </c>
      <c r="T440" s="29">
        <v>4123.2819795008099</v>
      </c>
      <c r="U440" s="30">
        <f t="shared" si="20"/>
        <v>1</v>
      </c>
      <c r="V440" s="18" t="str">
        <f t="shared" si="18"/>
        <v>NO</v>
      </c>
      <c r="W440" s="18"/>
      <c r="X440" s="18"/>
      <c r="Y440" s="30">
        <f t="shared" si="19"/>
        <v>2</v>
      </c>
    </row>
    <row r="441" spans="1:25" ht="31" x14ac:dyDescent="0.3">
      <c r="A441" s="26" t="s">
        <v>466</v>
      </c>
      <c r="B441" s="26" t="s">
        <v>26</v>
      </c>
      <c r="C441" s="26" t="s">
        <v>152</v>
      </c>
      <c r="D441" s="26">
        <v>10</v>
      </c>
      <c r="E441" s="26" t="s">
        <v>467</v>
      </c>
      <c r="F441" s="26" t="s">
        <v>468</v>
      </c>
      <c r="G441" s="26" t="s">
        <v>71</v>
      </c>
      <c r="H441" s="26">
        <v>33828</v>
      </c>
      <c r="I441" s="26" t="s">
        <v>28</v>
      </c>
      <c r="J441" s="27">
        <v>1.5804033181999999</v>
      </c>
      <c r="K441" s="26">
        <v>600</v>
      </c>
      <c r="L441" s="26" t="s">
        <v>795</v>
      </c>
      <c r="M441" s="26">
        <v>1430</v>
      </c>
      <c r="N441" s="27">
        <v>4.5469999999999997</v>
      </c>
      <c r="O441" s="26">
        <v>19</v>
      </c>
      <c r="P441" s="26">
        <v>2</v>
      </c>
      <c r="Q441" s="27">
        <v>2.9665966818</v>
      </c>
      <c r="R441" s="28">
        <v>0.11111111111110999</v>
      </c>
      <c r="S441" s="26">
        <v>300</v>
      </c>
      <c r="T441" s="29">
        <v>889.97900454000001</v>
      </c>
      <c r="U441" s="30">
        <f t="shared" si="20"/>
        <v>1</v>
      </c>
      <c r="V441" s="18" t="str">
        <f t="shared" si="18"/>
        <v>NO</v>
      </c>
      <c r="W441" s="18"/>
      <c r="X441" s="18"/>
      <c r="Y441" s="30">
        <f t="shared" si="19"/>
        <v>1</v>
      </c>
    </row>
    <row r="442" spans="1:25" ht="31" x14ac:dyDescent="0.3">
      <c r="A442" s="26" t="s">
        <v>466</v>
      </c>
      <c r="B442" s="26" t="s">
        <v>26</v>
      </c>
      <c r="C442" s="26" t="s">
        <v>152</v>
      </c>
      <c r="D442" s="26">
        <v>10</v>
      </c>
      <c r="E442" s="26" t="s">
        <v>467</v>
      </c>
      <c r="F442" s="26" t="s">
        <v>468</v>
      </c>
      <c r="G442" s="26" t="s">
        <v>71</v>
      </c>
      <c r="H442" s="26">
        <v>33828</v>
      </c>
      <c r="I442" s="26" t="s">
        <v>28</v>
      </c>
      <c r="J442" s="27">
        <v>1.5804033181999999</v>
      </c>
      <c r="K442" s="26">
        <v>600</v>
      </c>
      <c r="L442" s="26" t="s">
        <v>794</v>
      </c>
      <c r="M442" s="26">
        <v>427300</v>
      </c>
      <c r="N442" s="27">
        <v>4.5230269715417499</v>
      </c>
      <c r="O442" s="26">
        <v>18</v>
      </c>
      <c r="P442" s="26">
        <v>2</v>
      </c>
      <c r="Q442" s="27">
        <v>2.9426236533417498</v>
      </c>
      <c r="R442" s="28">
        <v>0.11764705882352</v>
      </c>
      <c r="S442" s="26">
        <v>300</v>
      </c>
      <c r="T442" s="29">
        <v>882.78709600253001</v>
      </c>
      <c r="U442" s="30">
        <f t="shared" si="20"/>
        <v>1</v>
      </c>
      <c r="V442" s="18" t="str">
        <f t="shared" si="18"/>
        <v>NO</v>
      </c>
      <c r="W442" s="18"/>
      <c r="X442" s="18"/>
      <c r="Y442" s="30">
        <f t="shared" si="19"/>
        <v>1</v>
      </c>
    </row>
    <row r="443" spans="1:25" ht="31" x14ac:dyDescent="0.3">
      <c r="A443" s="26" t="s">
        <v>466</v>
      </c>
      <c r="B443" s="26" t="s">
        <v>26</v>
      </c>
      <c r="C443" s="26" t="s">
        <v>152</v>
      </c>
      <c r="D443" s="26">
        <v>10</v>
      </c>
      <c r="E443" s="26" t="s">
        <v>467</v>
      </c>
      <c r="F443" s="26" t="s">
        <v>468</v>
      </c>
      <c r="G443" s="26" t="s">
        <v>71</v>
      </c>
      <c r="H443" s="26">
        <v>33828</v>
      </c>
      <c r="I443" s="26" t="s">
        <v>28</v>
      </c>
      <c r="J443" s="27">
        <v>1.5804033181999999</v>
      </c>
      <c r="K443" s="26">
        <v>600</v>
      </c>
      <c r="L443" s="26" t="s">
        <v>796</v>
      </c>
      <c r="M443" s="26">
        <v>4200</v>
      </c>
      <c r="N443" s="27">
        <v>3.5419999999999998</v>
      </c>
      <c r="O443" s="26">
        <v>10</v>
      </c>
      <c r="P443" s="26">
        <v>2</v>
      </c>
      <c r="Q443" s="27">
        <v>1.9615966817999999</v>
      </c>
      <c r="R443" s="28">
        <v>0.22222222222221999</v>
      </c>
      <c r="S443" s="26">
        <v>300</v>
      </c>
      <c r="T443" s="29">
        <v>588.47900454000001</v>
      </c>
      <c r="U443" s="30">
        <f t="shared" si="20"/>
        <v>1</v>
      </c>
      <c r="V443" s="18" t="str">
        <f t="shared" si="18"/>
        <v>NO</v>
      </c>
      <c r="W443" s="18"/>
      <c r="X443" s="18"/>
      <c r="Y443" s="30">
        <f t="shared" si="19"/>
        <v>1</v>
      </c>
    </row>
    <row r="444" spans="1:25" ht="31" x14ac:dyDescent="0.3">
      <c r="A444" s="26" t="s">
        <v>469</v>
      </c>
      <c r="B444" s="26" t="s">
        <v>455</v>
      </c>
      <c r="C444" s="26" t="s">
        <v>470</v>
      </c>
      <c r="D444" s="26">
        <v>100</v>
      </c>
      <c r="E444" s="26" t="s">
        <v>471</v>
      </c>
      <c r="F444" s="26" t="s">
        <v>472</v>
      </c>
      <c r="G444" s="26" t="s">
        <v>20</v>
      </c>
      <c r="H444" s="26">
        <v>32150</v>
      </c>
      <c r="I444" s="26" t="s">
        <v>456</v>
      </c>
      <c r="J444" s="27">
        <v>7.5977979000000001E-2</v>
      </c>
      <c r="K444" s="26">
        <v>400</v>
      </c>
      <c r="L444" s="26" t="s">
        <v>813</v>
      </c>
      <c r="M444" s="26">
        <v>983600</v>
      </c>
      <c r="N444" s="27">
        <v>0.19945973615150001</v>
      </c>
      <c r="O444" s="26">
        <v>17</v>
      </c>
      <c r="P444" s="26">
        <v>4</v>
      </c>
      <c r="Q444" s="27">
        <v>0.1234817571515</v>
      </c>
      <c r="R444" s="28">
        <v>0.25</v>
      </c>
      <c r="S444" s="26">
        <v>200</v>
      </c>
      <c r="T444" s="29">
        <v>24.696351430299998</v>
      </c>
      <c r="U444" s="30">
        <f t="shared" si="20"/>
        <v>1</v>
      </c>
      <c r="V444" s="18" t="str">
        <f t="shared" si="18"/>
        <v>NO</v>
      </c>
      <c r="W444" s="18"/>
      <c r="X444" s="18"/>
      <c r="Y444" s="30">
        <f t="shared" si="19"/>
        <v>1</v>
      </c>
    </row>
    <row r="445" spans="1:25" ht="31" x14ac:dyDescent="0.3">
      <c r="A445" s="26" t="s">
        <v>469</v>
      </c>
      <c r="B445" s="26" t="s">
        <v>455</v>
      </c>
      <c r="C445" s="26" t="s">
        <v>470</v>
      </c>
      <c r="D445" s="26">
        <v>100</v>
      </c>
      <c r="E445" s="26" t="s">
        <v>471</v>
      </c>
      <c r="F445" s="26" t="s">
        <v>472</v>
      </c>
      <c r="G445" s="26" t="s">
        <v>20</v>
      </c>
      <c r="H445" s="26">
        <v>32150</v>
      </c>
      <c r="I445" s="26" t="s">
        <v>456</v>
      </c>
      <c r="J445" s="27">
        <v>7.5977979000000001E-2</v>
      </c>
      <c r="K445" s="26">
        <v>400</v>
      </c>
      <c r="L445" s="26" t="s">
        <v>790</v>
      </c>
      <c r="M445" s="26">
        <v>3300</v>
      </c>
      <c r="N445" s="27">
        <v>0.1663</v>
      </c>
      <c r="O445" s="26">
        <v>16</v>
      </c>
      <c r="P445" s="26">
        <v>4</v>
      </c>
      <c r="Q445" s="27">
        <v>9.0322021000000002E-2</v>
      </c>
      <c r="R445" s="28">
        <v>0.26666666666666</v>
      </c>
      <c r="S445" s="26">
        <v>200</v>
      </c>
      <c r="T445" s="29">
        <v>18.064404199999998</v>
      </c>
      <c r="U445" s="30">
        <f t="shared" si="20"/>
        <v>1</v>
      </c>
      <c r="V445" s="18" t="str">
        <f t="shared" si="18"/>
        <v>NO</v>
      </c>
      <c r="W445" s="18"/>
      <c r="X445" s="18"/>
      <c r="Y445" s="30">
        <f t="shared" si="19"/>
        <v>1</v>
      </c>
    </row>
    <row r="446" spans="1:25" ht="31" x14ac:dyDescent="0.3">
      <c r="A446" s="26" t="s">
        <v>971</v>
      </c>
      <c r="B446" s="26" t="s">
        <v>7</v>
      </c>
      <c r="C446" s="26" t="s">
        <v>74</v>
      </c>
      <c r="D446" s="26">
        <v>100</v>
      </c>
      <c r="E446" s="26" t="s">
        <v>971</v>
      </c>
      <c r="F446" s="26" t="s">
        <v>972</v>
      </c>
      <c r="G446" s="26" t="s">
        <v>125</v>
      </c>
      <c r="H446" s="26">
        <v>40081</v>
      </c>
      <c r="I446" s="26" t="s">
        <v>12</v>
      </c>
      <c r="J446" s="27">
        <v>3.2058003299999999E-2</v>
      </c>
      <c r="K446" s="26">
        <v>7553700</v>
      </c>
      <c r="L446" s="26" t="s">
        <v>794</v>
      </c>
      <c r="M446" s="26">
        <v>450</v>
      </c>
      <c r="N446" s="27">
        <v>0.22287182712612899</v>
      </c>
      <c r="O446" s="26">
        <v>21</v>
      </c>
      <c r="P446" s="26">
        <v>2</v>
      </c>
      <c r="Q446" s="27">
        <v>0.19081382382612899</v>
      </c>
      <c r="R446" s="28">
        <v>0.1</v>
      </c>
      <c r="S446" s="26">
        <v>3776850</v>
      </c>
      <c r="T446" s="29">
        <v>720675.19051771599</v>
      </c>
      <c r="U446" s="30">
        <f t="shared" si="20"/>
        <v>1</v>
      </c>
      <c r="V446" s="18" t="str">
        <f t="shared" si="18"/>
        <v>NO</v>
      </c>
      <c r="W446" s="18"/>
      <c r="X446" s="18"/>
      <c r="Y446" s="30">
        <f t="shared" si="19"/>
        <v>2</v>
      </c>
    </row>
    <row r="447" spans="1:25" ht="31" x14ac:dyDescent="0.3">
      <c r="A447" s="26" t="s">
        <v>971</v>
      </c>
      <c r="B447" s="26" t="s">
        <v>7</v>
      </c>
      <c r="C447" s="26" t="s">
        <v>74</v>
      </c>
      <c r="D447" s="26">
        <v>100</v>
      </c>
      <c r="E447" s="26" t="s">
        <v>971</v>
      </c>
      <c r="F447" s="26" t="s">
        <v>972</v>
      </c>
      <c r="G447" s="26" t="s">
        <v>125</v>
      </c>
      <c r="H447" s="26">
        <v>40081</v>
      </c>
      <c r="I447" s="26" t="s">
        <v>12</v>
      </c>
      <c r="J447" s="27">
        <v>3.2058003299999999E-2</v>
      </c>
      <c r="K447" s="26">
        <v>7553700</v>
      </c>
      <c r="L447" s="26" t="s">
        <v>819</v>
      </c>
      <c r="M447" s="26">
        <v>531870</v>
      </c>
      <c r="N447" s="27">
        <v>0.182667</v>
      </c>
      <c r="O447" s="26">
        <v>19</v>
      </c>
      <c r="P447" s="26">
        <v>2</v>
      </c>
      <c r="Q447" s="27">
        <v>0.1506089967</v>
      </c>
      <c r="R447" s="28">
        <v>0.11111111111110999</v>
      </c>
      <c r="S447" s="26">
        <v>3776850</v>
      </c>
      <c r="T447" s="29">
        <v>568827.58918639505</v>
      </c>
      <c r="U447" s="30">
        <f t="shared" si="20"/>
        <v>1</v>
      </c>
      <c r="V447" s="18" t="str">
        <f t="shared" si="18"/>
        <v>NO</v>
      </c>
      <c r="W447" s="18"/>
      <c r="X447" s="18"/>
      <c r="Y447" s="30">
        <f t="shared" si="19"/>
        <v>2</v>
      </c>
    </row>
    <row r="448" spans="1:25" ht="31" x14ac:dyDescent="0.3">
      <c r="A448" s="26" t="s">
        <v>971</v>
      </c>
      <c r="B448" s="26" t="s">
        <v>7</v>
      </c>
      <c r="C448" s="26" t="s">
        <v>74</v>
      </c>
      <c r="D448" s="26">
        <v>100</v>
      </c>
      <c r="E448" s="26" t="s">
        <v>971</v>
      </c>
      <c r="F448" s="26" t="s">
        <v>972</v>
      </c>
      <c r="G448" s="26" t="s">
        <v>125</v>
      </c>
      <c r="H448" s="26">
        <v>40081</v>
      </c>
      <c r="I448" s="26" t="s">
        <v>12</v>
      </c>
      <c r="J448" s="27">
        <v>3.2058003299999999E-2</v>
      </c>
      <c r="K448" s="26">
        <v>7553700</v>
      </c>
      <c r="L448" s="26" t="s">
        <v>800</v>
      </c>
      <c r="M448" s="26">
        <v>181300</v>
      </c>
      <c r="N448" s="27">
        <v>0.12895355</v>
      </c>
      <c r="O448" s="26">
        <v>18</v>
      </c>
      <c r="P448" s="26">
        <v>2</v>
      </c>
      <c r="Q448" s="27">
        <v>9.6895546700000001E-2</v>
      </c>
      <c r="R448" s="28">
        <v>0.11764705882352</v>
      </c>
      <c r="S448" s="26">
        <v>3776850</v>
      </c>
      <c r="T448" s="29">
        <v>365959.94555389503</v>
      </c>
      <c r="U448" s="30">
        <f t="shared" si="20"/>
        <v>1</v>
      </c>
      <c r="V448" s="18" t="str">
        <f t="shared" si="18"/>
        <v>NO</v>
      </c>
      <c r="W448" s="18"/>
      <c r="X448" s="18"/>
      <c r="Y448" s="30">
        <f t="shared" si="19"/>
        <v>2</v>
      </c>
    </row>
    <row r="449" spans="1:25" ht="31" x14ac:dyDescent="0.3">
      <c r="A449" s="26" t="s">
        <v>971</v>
      </c>
      <c r="B449" s="26" t="s">
        <v>7</v>
      </c>
      <c r="C449" s="26" t="s">
        <v>74</v>
      </c>
      <c r="D449" s="26">
        <v>100</v>
      </c>
      <c r="E449" s="26" t="s">
        <v>971</v>
      </c>
      <c r="F449" s="26" t="s">
        <v>972</v>
      </c>
      <c r="G449" s="26" t="s">
        <v>125</v>
      </c>
      <c r="H449" s="26">
        <v>40081</v>
      </c>
      <c r="I449" s="26" t="s">
        <v>12</v>
      </c>
      <c r="J449" s="27">
        <v>3.2058003299999999E-2</v>
      </c>
      <c r="K449" s="26">
        <v>7553700</v>
      </c>
      <c r="L449" s="26" t="s">
        <v>793</v>
      </c>
      <c r="M449" s="26">
        <v>18100</v>
      </c>
      <c r="N449" s="27">
        <v>0.12606166666666599</v>
      </c>
      <c r="O449" s="26">
        <v>17</v>
      </c>
      <c r="P449" s="26">
        <v>2</v>
      </c>
      <c r="Q449" s="27">
        <v>9.4003663366666601E-2</v>
      </c>
      <c r="R449" s="28">
        <v>0.125</v>
      </c>
      <c r="S449" s="26">
        <v>3776850</v>
      </c>
      <c r="T449" s="29">
        <v>355037.73598639498</v>
      </c>
      <c r="U449" s="30">
        <f t="shared" si="20"/>
        <v>1</v>
      </c>
      <c r="V449" s="18" t="str">
        <f t="shared" si="18"/>
        <v>NO</v>
      </c>
      <c r="W449" s="18"/>
      <c r="X449" s="18"/>
      <c r="Y449" s="30">
        <f t="shared" si="19"/>
        <v>2</v>
      </c>
    </row>
    <row r="450" spans="1:25" ht="31" x14ac:dyDescent="0.3">
      <c r="A450" s="26" t="s">
        <v>971</v>
      </c>
      <c r="B450" s="26" t="s">
        <v>7</v>
      </c>
      <c r="C450" s="26" t="s">
        <v>74</v>
      </c>
      <c r="D450" s="26">
        <v>100</v>
      </c>
      <c r="E450" s="26" t="s">
        <v>971</v>
      </c>
      <c r="F450" s="26" t="s">
        <v>972</v>
      </c>
      <c r="G450" s="26" t="s">
        <v>125</v>
      </c>
      <c r="H450" s="26">
        <v>40081</v>
      </c>
      <c r="I450" s="26" t="s">
        <v>12</v>
      </c>
      <c r="J450" s="27">
        <v>3.2058003299999999E-2</v>
      </c>
      <c r="K450" s="26">
        <v>7553700</v>
      </c>
      <c r="L450" s="26" t="s">
        <v>813</v>
      </c>
      <c r="M450" s="26">
        <v>163800</v>
      </c>
      <c r="N450" s="27">
        <v>0.11182131585625001</v>
      </c>
      <c r="O450" s="26">
        <v>16</v>
      </c>
      <c r="P450" s="26">
        <v>2</v>
      </c>
      <c r="Q450" s="27">
        <v>7.9763312556249993E-2</v>
      </c>
      <c r="R450" s="28">
        <v>0.13333333333333</v>
      </c>
      <c r="S450" s="26">
        <v>3776850</v>
      </c>
      <c r="T450" s="29">
        <v>301254.06702807202</v>
      </c>
      <c r="U450" s="30">
        <f t="shared" si="20"/>
        <v>1</v>
      </c>
      <c r="V450" s="18" t="str">
        <f t="shared" si="18"/>
        <v>NO</v>
      </c>
      <c r="W450" s="18"/>
      <c r="X450" s="18"/>
      <c r="Y450" s="30">
        <f t="shared" si="19"/>
        <v>2</v>
      </c>
    </row>
    <row r="451" spans="1:25" ht="31" x14ac:dyDescent="0.3">
      <c r="A451" s="26" t="s">
        <v>476</v>
      </c>
      <c r="B451" s="26" t="s">
        <v>29</v>
      </c>
      <c r="C451" s="26" t="s">
        <v>316</v>
      </c>
      <c r="D451" s="26">
        <v>28</v>
      </c>
      <c r="E451" s="26" t="s">
        <v>476</v>
      </c>
      <c r="F451" s="26" t="s">
        <v>477</v>
      </c>
      <c r="G451" s="26" t="s">
        <v>77</v>
      </c>
      <c r="H451" s="26">
        <v>39252</v>
      </c>
      <c r="I451" s="26" t="s">
        <v>32</v>
      </c>
      <c r="J451" s="27">
        <v>2.2767097957</v>
      </c>
      <c r="K451" s="26">
        <v>784</v>
      </c>
      <c r="L451" s="26" t="s">
        <v>6</v>
      </c>
      <c r="M451" s="26">
        <v>7924</v>
      </c>
      <c r="N451" s="27">
        <v>6.0363699999999998</v>
      </c>
      <c r="O451" s="26">
        <v>22</v>
      </c>
      <c r="P451" s="26">
        <v>1</v>
      </c>
      <c r="Q451" s="27">
        <v>3.7596602042999998</v>
      </c>
      <c r="R451" s="28">
        <v>4.7619047619039997E-2</v>
      </c>
      <c r="S451" s="26">
        <v>392</v>
      </c>
      <c r="T451" s="29">
        <v>1473.7868000855999</v>
      </c>
      <c r="U451" s="30">
        <f t="shared" si="20"/>
        <v>1</v>
      </c>
      <c r="V451" s="18" t="str">
        <f t="shared" si="18"/>
        <v>NO</v>
      </c>
      <c r="W451" s="18"/>
      <c r="X451" s="18"/>
      <c r="Y451" s="30">
        <f t="shared" si="19"/>
        <v>1</v>
      </c>
    </row>
    <row r="452" spans="1:25" ht="31" x14ac:dyDescent="0.3">
      <c r="A452" s="26" t="s">
        <v>476</v>
      </c>
      <c r="B452" s="26" t="s">
        <v>29</v>
      </c>
      <c r="C452" s="26" t="s">
        <v>316</v>
      </c>
      <c r="D452" s="26">
        <v>28</v>
      </c>
      <c r="E452" s="26" t="s">
        <v>476</v>
      </c>
      <c r="F452" s="26" t="s">
        <v>477</v>
      </c>
      <c r="G452" s="26" t="s">
        <v>77</v>
      </c>
      <c r="H452" s="26">
        <v>39252</v>
      </c>
      <c r="I452" s="26" t="s">
        <v>32</v>
      </c>
      <c r="J452" s="27">
        <v>2.2767097957</v>
      </c>
      <c r="K452" s="26">
        <v>784</v>
      </c>
      <c r="L452" s="26" t="s">
        <v>813</v>
      </c>
      <c r="M452" s="26">
        <v>-28</v>
      </c>
      <c r="N452" s="27">
        <v>5.6441108759210996</v>
      </c>
      <c r="O452" s="26">
        <v>18</v>
      </c>
      <c r="P452" s="26">
        <v>1</v>
      </c>
      <c r="Q452" s="27">
        <v>3.3674010802211001</v>
      </c>
      <c r="R452" s="28">
        <v>5.882352941176E-2</v>
      </c>
      <c r="S452" s="26">
        <v>392</v>
      </c>
      <c r="T452" s="29">
        <v>1320.0212234466701</v>
      </c>
      <c r="U452" s="30">
        <f t="shared" si="20"/>
        <v>1</v>
      </c>
      <c r="V452" s="18" t="str">
        <f t="shared" si="18"/>
        <v>NO</v>
      </c>
      <c r="W452" s="18"/>
      <c r="X452" s="18"/>
      <c r="Y452" s="30">
        <f t="shared" si="19"/>
        <v>1</v>
      </c>
    </row>
    <row r="453" spans="1:25" ht="31" x14ac:dyDescent="0.3">
      <c r="A453" s="26" t="s">
        <v>476</v>
      </c>
      <c r="B453" s="26" t="s">
        <v>29</v>
      </c>
      <c r="C453" s="26" t="s">
        <v>316</v>
      </c>
      <c r="D453" s="26">
        <v>28</v>
      </c>
      <c r="E453" s="26" t="s">
        <v>476</v>
      </c>
      <c r="F453" s="26" t="s">
        <v>477</v>
      </c>
      <c r="G453" s="26" t="s">
        <v>77</v>
      </c>
      <c r="H453" s="26">
        <v>39252</v>
      </c>
      <c r="I453" s="26" t="s">
        <v>32</v>
      </c>
      <c r="J453" s="27">
        <v>2.2767097957</v>
      </c>
      <c r="K453" s="26">
        <v>784</v>
      </c>
      <c r="L453" s="26" t="s">
        <v>795</v>
      </c>
      <c r="M453" s="26">
        <v>252</v>
      </c>
      <c r="N453" s="27">
        <v>5.5321400000000001</v>
      </c>
      <c r="O453" s="26">
        <v>17</v>
      </c>
      <c r="P453" s="26">
        <v>1</v>
      </c>
      <c r="Q453" s="27">
        <v>3.2554302043000001</v>
      </c>
      <c r="R453" s="28">
        <v>6.25E-2</v>
      </c>
      <c r="S453" s="26">
        <v>392</v>
      </c>
      <c r="T453" s="29">
        <v>1276.1286400856</v>
      </c>
      <c r="U453" s="30">
        <f t="shared" si="20"/>
        <v>1</v>
      </c>
      <c r="V453" s="18" t="str">
        <f t="shared" si="18"/>
        <v>NO</v>
      </c>
      <c r="W453" s="18"/>
      <c r="X453" s="18"/>
      <c r="Y453" s="30">
        <f t="shared" si="19"/>
        <v>1</v>
      </c>
    </row>
    <row r="454" spans="1:25" ht="31" x14ac:dyDescent="0.3">
      <c r="A454" s="26" t="s">
        <v>476</v>
      </c>
      <c r="B454" s="26" t="s">
        <v>29</v>
      </c>
      <c r="C454" s="26" t="s">
        <v>316</v>
      </c>
      <c r="D454" s="26">
        <v>28</v>
      </c>
      <c r="E454" s="26" t="s">
        <v>476</v>
      </c>
      <c r="F454" s="26" t="s">
        <v>477</v>
      </c>
      <c r="G454" s="26" t="s">
        <v>77</v>
      </c>
      <c r="H454" s="26">
        <v>39252</v>
      </c>
      <c r="I454" s="26" t="s">
        <v>32</v>
      </c>
      <c r="J454" s="27">
        <v>2.2767097957</v>
      </c>
      <c r="K454" s="26">
        <v>784</v>
      </c>
      <c r="L454" s="26" t="s">
        <v>796</v>
      </c>
      <c r="M454" s="26">
        <v>12292</v>
      </c>
      <c r="N454" s="27">
        <v>5.4566299999999996</v>
      </c>
      <c r="O454" s="26">
        <v>16</v>
      </c>
      <c r="P454" s="26">
        <v>1</v>
      </c>
      <c r="Q454" s="27">
        <v>3.1799202043000001</v>
      </c>
      <c r="R454" s="28">
        <v>6.6666666666660004E-2</v>
      </c>
      <c r="S454" s="26">
        <v>392</v>
      </c>
      <c r="T454" s="29">
        <v>1246.5287200856001</v>
      </c>
      <c r="U454" s="30">
        <f t="shared" si="20"/>
        <v>1</v>
      </c>
      <c r="V454" s="18" t="str">
        <f t="shared" si="18"/>
        <v>NO</v>
      </c>
      <c r="W454" s="18"/>
      <c r="X454" s="18"/>
      <c r="Y454" s="30">
        <f t="shared" si="19"/>
        <v>1</v>
      </c>
    </row>
    <row r="455" spans="1:25" ht="31" x14ac:dyDescent="0.3">
      <c r="A455" s="26" t="s">
        <v>476</v>
      </c>
      <c r="B455" s="26" t="s">
        <v>29</v>
      </c>
      <c r="C455" s="26" t="s">
        <v>316</v>
      </c>
      <c r="D455" s="26">
        <v>28</v>
      </c>
      <c r="E455" s="26" t="s">
        <v>476</v>
      </c>
      <c r="F455" s="26" t="s">
        <v>477</v>
      </c>
      <c r="G455" s="26" t="s">
        <v>77</v>
      </c>
      <c r="H455" s="26">
        <v>39252</v>
      </c>
      <c r="I455" s="26" t="s">
        <v>32</v>
      </c>
      <c r="J455" s="27">
        <v>2.2767097957</v>
      </c>
      <c r="K455" s="26">
        <v>784</v>
      </c>
      <c r="L455" s="26" t="s">
        <v>790</v>
      </c>
      <c r="M455" s="26">
        <v>33348</v>
      </c>
      <c r="N455" s="27">
        <v>4.7696399999999999</v>
      </c>
      <c r="O455" s="26">
        <v>9</v>
      </c>
      <c r="P455" s="26">
        <v>1</v>
      </c>
      <c r="Q455" s="27">
        <v>2.4929302042999999</v>
      </c>
      <c r="R455" s="28">
        <v>0.125</v>
      </c>
      <c r="S455" s="26">
        <v>392</v>
      </c>
      <c r="T455" s="29">
        <v>977.22864008559998</v>
      </c>
      <c r="U455" s="30">
        <f t="shared" si="20"/>
        <v>1</v>
      </c>
      <c r="V455" s="18" t="str">
        <f t="shared" si="18"/>
        <v>NO</v>
      </c>
      <c r="W455" s="18"/>
      <c r="X455" s="18"/>
      <c r="Y455" s="30">
        <f t="shared" si="19"/>
        <v>1</v>
      </c>
    </row>
    <row r="456" spans="1:25" ht="31" x14ac:dyDescent="0.3">
      <c r="A456" s="26" t="s">
        <v>478</v>
      </c>
      <c r="B456" s="26" t="s">
        <v>7</v>
      </c>
      <c r="C456" s="26" t="s">
        <v>479</v>
      </c>
      <c r="D456" s="26">
        <v>15</v>
      </c>
      <c r="E456" s="26" t="s">
        <v>478</v>
      </c>
      <c r="F456" s="26" t="s">
        <v>480</v>
      </c>
      <c r="G456" s="26" t="s">
        <v>481</v>
      </c>
      <c r="H456" s="26">
        <v>37461</v>
      </c>
      <c r="I456" s="26" t="s">
        <v>12</v>
      </c>
      <c r="J456" s="27">
        <v>0.56651144499999995</v>
      </c>
      <c r="K456" s="26">
        <v>216540</v>
      </c>
      <c r="L456" s="26" t="s">
        <v>6</v>
      </c>
      <c r="M456" s="26">
        <v>89970</v>
      </c>
      <c r="N456" s="27">
        <v>1.7542800000000001</v>
      </c>
      <c r="O456" s="26">
        <v>11</v>
      </c>
      <c r="P456" s="26">
        <v>2</v>
      </c>
      <c r="Q456" s="27">
        <v>1.1877685549999999</v>
      </c>
      <c r="R456" s="28">
        <v>0.2</v>
      </c>
      <c r="S456" s="26">
        <v>108270</v>
      </c>
      <c r="T456" s="29">
        <v>128599.70144985001</v>
      </c>
      <c r="U456" s="30">
        <f t="shared" si="20"/>
        <v>1</v>
      </c>
      <c r="V456" s="18" t="str">
        <f t="shared" si="18"/>
        <v>NO</v>
      </c>
      <c r="W456" s="18"/>
      <c r="X456" s="18"/>
      <c r="Y456" s="30">
        <f t="shared" si="19"/>
        <v>1</v>
      </c>
    </row>
    <row r="457" spans="1:25" ht="31" x14ac:dyDescent="0.3">
      <c r="A457" s="26" t="s">
        <v>482</v>
      </c>
      <c r="B457" s="26" t="s">
        <v>483</v>
      </c>
      <c r="C457" s="26" t="s">
        <v>484</v>
      </c>
      <c r="D457" s="26">
        <v>1</v>
      </c>
      <c r="E457" s="26" t="s">
        <v>482</v>
      </c>
      <c r="F457" s="26" t="s">
        <v>485</v>
      </c>
      <c r="G457" s="26" t="s">
        <v>20</v>
      </c>
      <c r="H457" s="26">
        <v>38261</v>
      </c>
      <c r="I457" s="26" t="s">
        <v>486</v>
      </c>
      <c r="J457" s="27">
        <v>68.932376371299995</v>
      </c>
      <c r="K457" s="26">
        <v>2699</v>
      </c>
      <c r="L457" s="26" t="s">
        <v>6</v>
      </c>
      <c r="M457" s="26">
        <v>6515</v>
      </c>
      <c r="N457" s="27">
        <v>89.66</v>
      </c>
      <c r="O457" s="26">
        <v>11</v>
      </c>
      <c r="P457" s="26">
        <v>3</v>
      </c>
      <c r="Q457" s="27">
        <v>20.727623628700002</v>
      </c>
      <c r="R457" s="28">
        <v>0.3</v>
      </c>
      <c r="S457" s="26">
        <v>1349</v>
      </c>
      <c r="T457" s="29">
        <v>27961.5642751163</v>
      </c>
      <c r="U457" s="30">
        <f t="shared" si="20"/>
        <v>-1</v>
      </c>
      <c r="V457" s="18" t="str">
        <f t="shared" ref="V457:V520" si="21">IF(Q457&gt;$V$7,"YES","NO")</f>
        <v>NO</v>
      </c>
      <c r="W457" s="18"/>
      <c r="X457" s="18"/>
      <c r="Y457" s="30">
        <f t="shared" ref="Y457:Y520" si="22">IF(H457&lt;39761.19,1,2)</f>
        <v>1</v>
      </c>
    </row>
    <row r="458" spans="1:25" ht="31" x14ac:dyDescent="0.3">
      <c r="A458" s="26" t="s">
        <v>488</v>
      </c>
      <c r="B458" s="26" t="s">
        <v>489</v>
      </c>
      <c r="C458" s="26" t="s">
        <v>490</v>
      </c>
      <c r="D458" s="26">
        <v>1</v>
      </c>
      <c r="E458" s="26" t="s">
        <v>488</v>
      </c>
      <c r="F458" s="26" t="s">
        <v>491</v>
      </c>
      <c r="G458" s="26" t="s">
        <v>86</v>
      </c>
      <c r="H458" s="26">
        <v>33954</v>
      </c>
      <c r="I458" s="26" t="s">
        <v>492</v>
      </c>
      <c r="J458" s="27">
        <v>86.592399215499995</v>
      </c>
      <c r="K458" s="26">
        <v>2935</v>
      </c>
      <c r="L458" s="26" t="s">
        <v>6</v>
      </c>
      <c r="M458" s="26">
        <v>15603</v>
      </c>
      <c r="N458" s="27">
        <v>139.66</v>
      </c>
      <c r="O458" s="26">
        <v>25</v>
      </c>
      <c r="P458" s="26">
        <v>3</v>
      </c>
      <c r="Q458" s="27">
        <v>53.067600784500002</v>
      </c>
      <c r="R458" s="28">
        <v>0.125</v>
      </c>
      <c r="S458" s="26">
        <v>1467</v>
      </c>
      <c r="T458" s="29">
        <v>77850.170350861503</v>
      </c>
      <c r="U458" s="30">
        <f t="shared" ref="U458:U521" si="23">IF(N458&gt;2*J458,1,IF(N458&lt;=2*J458,-1,0))</f>
        <v>-1</v>
      </c>
      <c r="V458" s="18" t="str">
        <f t="shared" si="21"/>
        <v>YES</v>
      </c>
      <c r="W458" s="18"/>
      <c r="X458" s="18"/>
      <c r="Y458" s="30">
        <f t="shared" si="22"/>
        <v>1</v>
      </c>
    </row>
    <row r="459" spans="1:25" ht="31" x14ac:dyDescent="0.3">
      <c r="A459" s="26" t="s">
        <v>488</v>
      </c>
      <c r="B459" s="26" t="s">
        <v>489</v>
      </c>
      <c r="C459" s="26" t="s">
        <v>490</v>
      </c>
      <c r="D459" s="26">
        <v>1</v>
      </c>
      <c r="E459" s="26" t="s">
        <v>488</v>
      </c>
      <c r="F459" s="26" t="s">
        <v>491</v>
      </c>
      <c r="G459" s="26" t="s">
        <v>86</v>
      </c>
      <c r="H459" s="26">
        <v>33954</v>
      </c>
      <c r="I459" s="26" t="s">
        <v>492</v>
      </c>
      <c r="J459" s="27">
        <v>86.592399215499995</v>
      </c>
      <c r="K459" s="26">
        <v>2935</v>
      </c>
      <c r="L459" s="26" t="s">
        <v>790</v>
      </c>
      <c r="M459" s="26">
        <v>2135</v>
      </c>
      <c r="N459" s="27">
        <v>129.6</v>
      </c>
      <c r="O459" s="26">
        <v>21</v>
      </c>
      <c r="P459" s="26">
        <v>3</v>
      </c>
      <c r="Q459" s="27">
        <v>43.007600784499999</v>
      </c>
      <c r="R459" s="28">
        <v>0.15</v>
      </c>
      <c r="S459" s="26">
        <v>1467</v>
      </c>
      <c r="T459" s="29">
        <v>63092.150350861499</v>
      </c>
      <c r="U459" s="30">
        <f t="shared" si="23"/>
        <v>-1</v>
      </c>
      <c r="V459" s="18" t="str">
        <f t="shared" si="21"/>
        <v>YES</v>
      </c>
      <c r="W459" s="18"/>
      <c r="X459" s="18"/>
      <c r="Y459" s="30">
        <f t="shared" si="22"/>
        <v>1</v>
      </c>
    </row>
    <row r="460" spans="1:25" ht="31" x14ac:dyDescent="0.3">
      <c r="A460" s="26" t="s">
        <v>488</v>
      </c>
      <c r="B460" s="26" t="s">
        <v>489</v>
      </c>
      <c r="C460" s="26" t="s">
        <v>490</v>
      </c>
      <c r="D460" s="26">
        <v>1</v>
      </c>
      <c r="E460" s="26" t="s">
        <v>488</v>
      </c>
      <c r="F460" s="26" t="s">
        <v>491</v>
      </c>
      <c r="G460" s="26" t="s">
        <v>86</v>
      </c>
      <c r="H460" s="26">
        <v>33954</v>
      </c>
      <c r="I460" s="26" t="s">
        <v>492</v>
      </c>
      <c r="J460" s="27">
        <v>86.592399215499995</v>
      </c>
      <c r="K460" s="26">
        <v>2935</v>
      </c>
      <c r="L460" s="26" t="s">
        <v>792</v>
      </c>
      <c r="M460" s="26">
        <v>534</v>
      </c>
      <c r="N460" s="27">
        <v>126.917407493433</v>
      </c>
      <c r="O460" s="26">
        <v>20</v>
      </c>
      <c r="P460" s="26">
        <v>3</v>
      </c>
      <c r="Q460" s="27">
        <v>40.325008277933399</v>
      </c>
      <c r="R460" s="28">
        <v>0.15789473684210001</v>
      </c>
      <c r="S460" s="26">
        <v>1467</v>
      </c>
      <c r="T460" s="29">
        <v>59156.787143728303</v>
      </c>
      <c r="U460" s="30">
        <f t="shared" si="23"/>
        <v>-1</v>
      </c>
      <c r="V460" s="18" t="str">
        <f t="shared" si="21"/>
        <v>YES</v>
      </c>
      <c r="W460" s="18"/>
      <c r="X460" s="18"/>
      <c r="Y460" s="30">
        <f t="shared" si="22"/>
        <v>1</v>
      </c>
    </row>
    <row r="461" spans="1:25" ht="31" x14ac:dyDescent="0.3">
      <c r="A461" s="26" t="s">
        <v>488</v>
      </c>
      <c r="B461" s="26" t="s">
        <v>489</v>
      </c>
      <c r="C461" s="26" t="s">
        <v>490</v>
      </c>
      <c r="D461" s="26">
        <v>1</v>
      </c>
      <c r="E461" s="26" t="s">
        <v>488</v>
      </c>
      <c r="F461" s="26" t="s">
        <v>491</v>
      </c>
      <c r="G461" s="26" t="s">
        <v>86</v>
      </c>
      <c r="H461" s="26">
        <v>33954</v>
      </c>
      <c r="I461" s="26" t="s">
        <v>492</v>
      </c>
      <c r="J461" s="27">
        <v>86.592399215499995</v>
      </c>
      <c r="K461" s="26">
        <v>2935</v>
      </c>
      <c r="L461" s="26" t="s">
        <v>796</v>
      </c>
      <c r="M461" s="26">
        <v>8321</v>
      </c>
      <c r="N461" s="27">
        <v>108.32</v>
      </c>
      <c r="O461" s="26">
        <v>17</v>
      </c>
      <c r="P461" s="26">
        <v>3</v>
      </c>
      <c r="Q461" s="27">
        <v>21.727600784500002</v>
      </c>
      <c r="R461" s="28">
        <v>0.1875</v>
      </c>
      <c r="S461" s="26">
        <v>1467</v>
      </c>
      <c r="T461" s="29">
        <v>31874.3903508615</v>
      </c>
      <c r="U461" s="30">
        <f t="shared" si="23"/>
        <v>-1</v>
      </c>
      <c r="V461" s="18" t="str">
        <f t="shared" si="21"/>
        <v>NO</v>
      </c>
      <c r="W461" s="18"/>
      <c r="X461" s="18"/>
      <c r="Y461" s="30">
        <f t="shared" si="22"/>
        <v>1</v>
      </c>
    </row>
    <row r="462" spans="1:25" ht="31" x14ac:dyDescent="0.3">
      <c r="A462" s="26" t="s">
        <v>488</v>
      </c>
      <c r="B462" s="26" t="s">
        <v>489</v>
      </c>
      <c r="C462" s="26" t="s">
        <v>490</v>
      </c>
      <c r="D462" s="26">
        <v>1</v>
      </c>
      <c r="E462" s="26" t="s">
        <v>488</v>
      </c>
      <c r="F462" s="26" t="s">
        <v>491</v>
      </c>
      <c r="G462" s="26" t="s">
        <v>86</v>
      </c>
      <c r="H462" s="26">
        <v>33954</v>
      </c>
      <c r="I462" s="26" t="s">
        <v>492</v>
      </c>
      <c r="J462" s="27">
        <v>86.592399215499995</v>
      </c>
      <c r="K462" s="26">
        <v>2935</v>
      </c>
      <c r="L462" s="26" t="s">
        <v>795</v>
      </c>
      <c r="M462" s="26">
        <v>5684</v>
      </c>
      <c r="N462" s="27">
        <v>107.87</v>
      </c>
      <c r="O462" s="26">
        <v>16</v>
      </c>
      <c r="P462" s="26">
        <v>3</v>
      </c>
      <c r="Q462" s="27">
        <v>21.277600784499999</v>
      </c>
      <c r="R462" s="28">
        <v>0.2</v>
      </c>
      <c r="S462" s="26">
        <v>1467</v>
      </c>
      <c r="T462" s="29">
        <v>31214.240350861499</v>
      </c>
      <c r="U462" s="30">
        <f t="shared" si="23"/>
        <v>-1</v>
      </c>
      <c r="V462" s="18" t="str">
        <f t="shared" si="21"/>
        <v>NO</v>
      </c>
      <c r="W462" s="18"/>
      <c r="X462" s="18"/>
      <c r="Y462" s="30">
        <f t="shared" si="22"/>
        <v>1</v>
      </c>
    </row>
    <row r="463" spans="1:25" ht="31" x14ac:dyDescent="0.3">
      <c r="A463" s="26" t="s">
        <v>488</v>
      </c>
      <c r="B463" s="26" t="s">
        <v>489</v>
      </c>
      <c r="C463" s="26" t="s">
        <v>490</v>
      </c>
      <c r="D463" s="26">
        <v>1</v>
      </c>
      <c r="E463" s="26" t="s">
        <v>488</v>
      </c>
      <c r="F463" s="26" t="s">
        <v>491</v>
      </c>
      <c r="G463" s="26" t="s">
        <v>86</v>
      </c>
      <c r="H463" s="26">
        <v>33954</v>
      </c>
      <c r="I463" s="26" t="s">
        <v>492</v>
      </c>
      <c r="J463" s="27">
        <v>86.592399215499995</v>
      </c>
      <c r="K463" s="26">
        <v>2935</v>
      </c>
      <c r="L463" s="26" t="s">
        <v>793</v>
      </c>
      <c r="M463" s="26">
        <v>182</v>
      </c>
      <c r="N463" s="27">
        <v>103.61</v>
      </c>
      <c r="O463" s="26">
        <v>14</v>
      </c>
      <c r="P463" s="26">
        <v>3</v>
      </c>
      <c r="Q463" s="27">
        <v>17.017600784500001</v>
      </c>
      <c r="R463" s="28">
        <v>0.23076923076923</v>
      </c>
      <c r="S463" s="26">
        <v>1467</v>
      </c>
      <c r="T463" s="29">
        <v>24964.820350861501</v>
      </c>
      <c r="U463" s="30">
        <f t="shared" si="23"/>
        <v>-1</v>
      </c>
      <c r="V463" s="18" t="str">
        <f t="shared" si="21"/>
        <v>NO</v>
      </c>
      <c r="W463" s="18"/>
      <c r="X463" s="18"/>
      <c r="Y463" s="30">
        <f t="shared" si="22"/>
        <v>1</v>
      </c>
    </row>
    <row r="464" spans="1:25" ht="31" x14ac:dyDescent="0.3">
      <c r="A464" s="26" t="s">
        <v>488</v>
      </c>
      <c r="B464" s="26" t="s">
        <v>489</v>
      </c>
      <c r="C464" s="26" t="s">
        <v>490</v>
      </c>
      <c r="D464" s="26">
        <v>1</v>
      </c>
      <c r="E464" s="26" t="s">
        <v>488</v>
      </c>
      <c r="F464" s="26" t="s">
        <v>491</v>
      </c>
      <c r="G464" s="26" t="s">
        <v>86</v>
      </c>
      <c r="H464" s="26">
        <v>33954</v>
      </c>
      <c r="I464" s="26" t="s">
        <v>492</v>
      </c>
      <c r="J464" s="27">
        <v>86.592399215499995</v>
      </c>
      <c r="K464" s="26">
        <v>2935</v>
      </c>
      <c r="L464" s="26" t="s">
        <v>802</v>
      </c>
      <c r="M464" s="26">
        <v>2025</v>
      </c>
      <c r="N464" s="27">
        <v>97.029192685948999</v>
      </c>
      <c r="O464" s="26">
        <v>11</v>
      </c>
      <c r="P464" s="26">
        <v>3</v>
      </c>
      <c r="Q464" s="27">
        <v>10.436793470449</v>
      </c>
      <c r="R464" s="28">
        <v>0.3</v>
      </c>
      <c r="S464" s="26">
        <v>1467</v>
      </c>
      <c r="T464" s="29">
        <v>15310.7760211486</v>
      </c>
      <c r="U464" s="30">
        <f t="shared" si="23"/>
        <v>-1</v>
      </c>
      <c r="V464" s="18" t="str">
        <f t="shared" si="21"/>
        <v>NO</v>
      </c>
      <c r="W464" s="18"/>
      <c r="X464" s="18"/>
      <c r="Y464" s="30">
        <f t="shared" si="22"/>
        <v>1</v>
      </c>
    </row>
    <row r="465" spans="1:25" ht="31" x14ac:dyDescent="0.3">
      <c r="A465" s="26" t="s">
        <v>493</v>
      </c>
      <c r="B465" s="26" t="s">
        <v>494</v>
      </c>
      <c r="C465" s="26" t="s">
        <v>52</v>
      </c>
      <c r="D465" s="26">
        <v>30</v>
      </c>
      <c r="E465" s="26" t="s">
        <v>493</v>
      </c>
      <c r="F465" s="26" t="s">
        <v>495</v>
      </c>
      <c r="G465" s="26" t="s">
        <v>307</v>
      </c>
      <c r="H465" s="26">
        <v>45283</v>
      </c>
      <c r="I465" s="26" t="s">
        <v>496</v>
      </c>
      <c r="J465" s="27">
        <v>0.23178565239999999</v>
      </c>
      <c r="K465" s="26">
        <v>1642380</v>
      </c>
      <c r="L465" s="26" t="s">
        <v>6</v>
      </c>
      <c r="M465" s="26">
        <v>8404920</v>
      </c>
      <c r="N465" s="27">
        <v>0.42661100000000002</v>
      </c>
      <c r="O465" s="26">
        <v>19</v>
      </c>
      <c r="P465" s="26">
        <v>4</v>
      </c>
      <c r="Q465" s="27">
        <v>0.1948253476</v>
      </c>
      <c r="R465" s="28">
        <v>0.22222222222221999</v>
      </c>
      <c r="S465" s="26">
        <v>821190</v>
      </c>
      <c r="T465" s="29">
        <v>159988.62719564399</v>
      </c>
      <c r="U465" s="30">
        <f t="shared" si="23"/>
        <v>-1</v>
      </c>
      <c r="V465" s="18" t="str">
        <f t="shared" si="21"/>
        <v>NO</v>
      </c>
      <c r="W465" s="18"/>
      <c r="X465" s="18"/>
      <c r="Y465" s="30">
        <f t="shared" si="22"/>
        <v>2</v>
      </c>
    </row>
    <row r="466" spans="1:25" ht="31" x14ac:dyDescent="0.3">
      <c r="A466" s="26" t="s">
        <v>493</v>
      </c>
      <c r="B466" s="26" t="s">
        <v>494</v>
      </c>
      <c r="C466" s="26" t="s">
        <v>52</v>
      </c>
      <c r="D466" s="26">
        <v>30</v>
      </c>
      <c r="E466" s="26" t="s">
        <v>493</v>
      </c>
      <c r="F466" s="26" t="s">
        <v>495</v>
      </c>
      <c r="G466" s="26" t="s">
        <v>307</v>
      </c>
      <c r="H466" s="26">
        <v>45283</v>
      </c>
      <c r="I466" s="26" t="s">
        <v>496</v>
      </c>
      <c r="J466" s="27">
        <v>0.23178565239999999</v>
      </c>
      <c r="K466" s="26">
        <v>1642380</v>
      </c>
      <c r="L466" s="26" t="s">
        <v>813</v>
      </c>
      <c r="M466" s="26">
        <v>321840</v>
      </c>
      <c r="N466" s="27">
        <v>0.40009912574500001</v>
      </c>
      <c r="O466" s="26">
        <v>18</v>
      </c>
      <c r="P466" s="26">
        <v>4</v>
      </c>
      <c r="Q466" s="27">
        <v>0.16831347334499999</v>
      </c>
      <c r="R466" s="28">
        <v>0.23529411764704999</v>
      </c>
      <c r="S466" s="26">
        <v>821190</v>
      </c>
      <c r="T466" s="29">
        <v>138217.34117617999</v>
      </c>
      <c r="U466" s="30">
        <f t="shared" si="23"/>
        <v>-1</v>
      </c>
      <c r="V466" s="18" t="str">
        <f t="shared" si="21"/>
        <v>NO</v>
      </c>
      <c r="W466" s="18"/>
      <c r="X466" s="18"/>
      <c r="Y466" s="30">
        <f t="shared" si="22"/>
        <v>2</v>
      </c>
    </row>
    <row r="467" spans="1:25" ht="31" x14ac:dyDescent="0.3">
      <c r="A467" s="26" t="s">
        <v>493</v>
      </c>
      <c r="B467" s="26" t="s">
        <v>494</v>
      </c>
      <c r="C467" s="26" t="s">
        <v>52</v>
      </c>
      <c r="D467" s="26">
        <v>30</v>
      </c>
      <c r="E467" s="26" t="s">
        <v>493</v>
      </c>
      <c r="F467" s="26" t="s">
        <v>495</v>
      </c>
      <c r="G467" s="26" t="s">
        <v>307</v>
      </c>
      <c r="H467" s="26">
        <v>45283</v>
      </c>
      <c r="I467" s="26" t="s">
        <v>496</v>
      </c>
      <c r="J467" s="27">
        <v>0.23178565239999999</v>
      </c>
      <c r="K467" s="26">
        <v>1642380</v>
      </c>
      <c r="L467" s="26" t="s">
        <v>798</v>
      </c>
      <c r="M467" s="26">
        <v>54090</v>
      </c>
      <c r="N467" s="27">
        <v>0.33333299999999999</v>
      </c>
      <c r="O467" s="26">
        <v>17</v>
      </c>
      <c r="P467" s="26">
        <v>4</v>
      </c>
      <c r="Q467" s="27">
        <v>0.1015473476</v>
      </c>
      <c r="R467" s="28">
        <v>0.25</v>
      </c>
      <c r="S467" s="26">
        <v>821190</v>
      </c>
      <c r="T467" s="29">
        <v>83389.666375643996</v>
      </c>
      <c r="U467" s="30">
        <f t="shared" si="23"/>
        <v>-1</v>
      </c>
      <c r="V467" s="18" t="str">
        <f t="shared" si="21"/>
        <v>NO</v>
      </c>
      <c r="W467" s="18"/>
      <c r="X467" s="18"/>
      <c r="Y467" s="30">
        <f t="shared" si="22"/>
        <v>2</v>
      </c>
    </row>
    <row r="468" spans="1:25" ht="31" x14ac:dyDescent="0.3">
      <c r="A468" s="26" t="s">
        <v>497</v>
      </c>
      <c r="B468" s="26" t="s">
        <v>29</v>
      </c>
      <c r="C468" s="26" t="s">
        <v>112</v>
      </c>
      <c r="D468" s="26">
        <v>30</v>
      </c>
      <c r="E468" s="26" t="s">
        <v>497</v>
      </c>
      <c r="F468" s="26" t="s">
        <v>452</v>
      </c>
      <c r="G468" s="26" t="s">
        <v>222</v>
      </c>
      <c r="H468" s="26">
        <v>24658</v>
      </c>
      <c r="I468" s="26" t="s">
        <v>32</v>
      </c>
      <c r="J468" s="27">
        <v>4.6868427499999997E-2</v>
      </c>
      <c r="K468" s="26">
        <v>899850</v>
      </c>
      <c r="L468" s="26" t="s">
        <v>795</v>
      </c>
      <c r="M468" s="26">
        <v>6690</v>
      </c>
      <c r="N468" s="27">
        <v>0.25645000000000001</v>
      </c>
      <c r="O468" s="26">
        <v>13</v>
      </c>
      <c r="P468" s="26">
        <v>2</v>
      </c>
      <c r="Q468" s="27">
        <v>0.20958157250000001</v>
      </c>
      <c r="R468" s="28">
        <v>0.16666666666666</v>
      </c>
      <c r="S468" s="26">
        <v>449925</v>
      </c>
      <c r="T468" s="29">
        <v>94295.989007062497</v>
      </c>
      <c r="U468" s="30">
        <f t="shared" si="23"/>
        <v>1</v>
      </c>
      <c r="V468" s="18" t="str">
        <f t="shared" si="21"/>
        <v>NO</v>
      </c>
      <c r="W468" s="18"/>
      <c r="X468" s="18"/>
      <c r="Y468" s="30">
        <f t="shared" si="22"/>
        <v>1</v>
      </c>
    </row>
    <row r="469" spans="1:25" ht="31" x14ac:dyDescent="0.3">
      <c r="A469" s="26" t="s">
        <v>497</v>
      </c>
      <c r="B469" s="26" t="s">
        <v>29</v>
      </c>
      <c r="C469" s="26" t="s">
        <v>112</v>
      </c>
      <c r="D469" s="26">
        <v>30</v>
      </c>
      <c r="E469" s="26" t="s">
        <v>497</v>
      </c>
      <c r="F469" s="26" t="s">
        <v>452</v>
      </c>
      <c r="G469" s="26" t="s">
        <v>222</v>
      </c>
      <c r="H469" s="26">
        <v>24658</v>
      </c>
      <c r="I469" s="26" t="s">
        <v>32</v>
      </c>
      <c r="J469" s="27">
        <v>4.6868427499999997E-2</v>
      </c>
      <c r="K469" s="26">
        <v>899850</v>
      </c>
      <c r="L469" s="26" t="s">
        <v>800</v>
      </c>
      <c r="M469" s="26">
        <v>228120</v>
      </c>
      <c r="N469" s="27">
        <v>0.25237100000000001</v>
      </c>
      <c r="O469" s="26">
        <v>12</v>
      </c>
      <c r="P469" s="26">
        <v>2</v>
      </c>
      <c r="Q469" s="27">
        <v>0.20550257250000001</v>
      </c>
      <c r="R469" s="28">
        <v>0.18181818181817999</v>
      </c>
      <c r="S469" s="26">
        <v>449925</v>
      </c>
      <c r="T469" s="29">
        <v>92460.744932062502</v>
      </c>
      <c r="U469" s="30">
        <f t="shared" si="23"/>
        <v>1</v>
      </c>
      <c r="V469" s="18" t="str">
        <f t="shared" si="21"/>
        <v>NO</v>
      </c>
      <c r="W469" s="18"/>
      <c r="X469" s="18"/>
      <c r="Y469" s="30">
        <f t="shared" si="22"/>
        <v>1</v>
      </c>
    </row>
    <row r="470" spans="1:25" ht="31" x14ac:dyDescent="0.3">
      <c r="A470" s="26" t="s">
        <v>497</v>
      </c>
      <c r="B470" s="26" t="s">
        <v>29</v>
      </c>
      <c r="C470" s="26" t="s">
        <v>112</v>
      </c>
      <c r="D470" s="26">
        <v>30</v>
      </c>
      <c r="E470" s="26" t="s">
        <v>497</v>
      </c>
      <c r="F470" s="26" t="s">
        <v>452</v>
      </c>
      <c r="G470" s="26" t="s">
        <v>222</v>
      </c>
      <c r="H470" s="26">
        <v>24658</v>
      </c>
      <c r="I470" s="26" t="s">
        <v>32</v>
      </c>
      <c r="J470" s="27">
        <v>4.6868427499999997E-2</v>
      </c>
      <c r="K470" s="26">
        <v>899850</v>
      </c>
      <c r="L470" s="26" t="s">
        <v>801</v>
      </c>
      <c r="M470" s="26">
        <v>103590</v>
      </c>
      <c r="N470" s="27">
        <v>0.23666699999999999</v>
      </c>
      <c r="O470" s="26">
        <v>11</v>
      </c>
      <c r="P470" s="26">
        <v>2</v>
      </c>
      <c r="Q470" s="27">
        <v>0.18979857250000001</v>
      </c>
      <c r="R470" s="28">
        <v>0.2</v>
      </c>
      <c r="S470" s="26">
        <v>449925</v>
      </c>
      <c r="T470" s="29">
        <v>85395.122732062504</v>
      </c>
      <c r="U470" s="30">
        <f t="shared" si="23"/>
        <v>1</v>
      </c>
      <c r="V470" s="18" t="str">
        <f t="shared" si="21"/>
        <v>NO</v>
      </c>
      <c r="W470" s="18"/>
      <c r="X470" s="18"/>
      <c r="Y470" s="30">
        <f t="shared" si="22"/>
        <v>1</v>
      </c>
    </row>
    <row r="471" spans="1:25" ht="31" x14ac:dyDescent="0.3">
      <c r="A471" s="26" t="s">
        <v>497</v>
      </c>
      <c r="B471" s="26" t="s">
        <v>29</v>
      </c>
      <c r="C471" s="26" t="s">
        <v>112</v>
      </c>
      <c r="D471" s="26">
        <v>30</v>
      </c>
      <c r="E471" s="26" t="s">
        <v>497</v>
      </c>
      <c r="F471" s="26" t="s">
        <v>452</v>
      </c>
      <c r="G471" s="26" t="s">
        <v>222</v>
      </c>
      <c r="H471" s="26">
        <v>24658</v>
      </c>
      <c r="I471" s="26" t="s">
        <v>32</v>
      </c>
      <c r="J471" s="27">
        <v>4.6868427499999997E-2</v>
      </c>
      <c r="K471" s="26">
        <v>899850</v>
      </c>
      <c r="L471" s="26" t="s">
        <v>6</v>
      </c>
      <c r="M471" s="26">
        <v>315140</v>
      </c>
      <c r="N471" s="27">
        <v>0.14533333333333301</v>
      </c>
      <c r="O471" s="26">
        <v>8</v>
      </c>
      <c r="P471" s="26">
        <v>2</v>
      </c>
      <c r="Q471" s="27">
        <v>9.8464905833333297E-2</v>
      </c>
      <c r="R471" s="28">
        <v>0.28571428571427998</v>
      </c>
      <c r="S471" s="26">
        <v>449925</v>
      </c>
      <c r="T471" s="29">
        <v>44301.822757062502</v>
      </c>
      <c r="U471" s="30">
        <f t="shared" si="23"/>
        <v>1</v>
      </c>
      <c r="V471" s="18" t="str">
        <f t="shared" si="21"/>
        <v>NO</v>
      </c>
      <c r="W471" s="18"/>
      <c r="X471" s="18"/>
      <c r="Y471" s="30">
        <f t="shared" si="22"/>
        <v>1</v>
      </c>
    </row>
    <row r="472" spans="1:25" ht="31" x14ac:dyDescent="0.3">
      <c r="A472" s="26" t="s">
        <v>973</v>
      </c>
      <c r="B472" s="26" t="s">
        <v>288</v>
      </c>
      <c r="C472" s="33">
        <v>0.01</v>
      </c>
      <c r="D472" s="26">
        <v>1</v>
      </c>
      <c r="E472" s="26" t="s">
        <v>974</v>
      </c>
      <c r="F472" s="26" t="s">
        <v>313</v>
      </c>
      <c r="G472" s="26" t="s">
        <v>86</v>
      </c>
      <c r="H472" s="26">
        <v>40084</v>
      </c>
      <c r="I472" s="26" t="s">
        <v>291</v>
      </c>
      <c r="J472" s="27">
        <v>0.2375803282</v>
      </c>
      <c r="K472" s="26">
        <v>76905</v>
      </c>
      <c r="L472" s="26" t="s">
        <v>802</v>
      </c>
      <c r="M472" s="26">
        <v>36210</v>
      </c>
      <c r="N472" s="27">
        <v>0.46112898968726901</v>
      </c>
      <c r="O472" s="26">
        <v>13</v>
      </c>
      <c r="P472" s="26">
        <v>2</v>
      </c>
      <c r="Q472" s="27">
        <v>0.22354866148726901</v>
      </c>
      <c r="R472" s="28">
        <v>0.16666666666666</v>
      </c>
      <c r="S472" s="26">
        <v>38452</v>
      </c>
      <c r="T472" s="29">
        <v>8595.8931315084701</v>
      </c>
      <c r="U472" s="30">
        <f t="shared" si="23"/>
        <v>-1</v>
      </c>
      <c r="V472" s="18" t="str">
        <f t="shared" si="21"/>
        <v>NO</v>
      </c>
      <c r="W472" s="18"/>
      <c r="X472" s="18"/>
      <c r="Y472" s="30">
        <f t="shared" si="22"/>
        <v>2</v>
      </c>
    </row>
    <row r="473" spans="1:25" ht="31" x14ac:dyDescent="0.3">
      <c r="A473" s="26" t="s">
        <v>500</v>
      </c>
      <c r="B473" s="26" t="s">
        <v>501</v>
      </c>
      <c r="C473" s="26" t="s">
        <v>362</v>
      </c>
      <c r="D473" s="26">
        <v>120</v>
      </c>
      <c r="E473" s="26" t="s">
        <v>500</v>
      </c>
      <c r="F473" s="26" t="s">
        <v>502</v>
      </c>
      <c r="G473" s="26" t="s">
        <v>45</v>
      </c>
      <c r="H473" s="26">
        <v>36245</v>
      </c>
      <c r="I473" s="26" t="s">
        <v>503</v>
      </c>
      <c r="J473" s="27">
        <v>0.32569295170000001</v>
      </c>
      <c r="K473" s="26">
        <v>124920</v>
      </c>
      <c r="L473" s="26" t="s">
        <v>796</v>
      </c>
      <c r="M473" s="26">
        <v>13320</v>
      </c>
      <c r="N473" s="27">
        <v>0.88966699999999999</v>
      </c>
      <c r="O473" s="26">
        <v>18</v>
      </c>
      <c r="P473" s="26">
        <v>1</v>
      </c>
      <c r="Q473" s="27">
        <v>0.56397404829999997</v>
      </c>
      <c r="R473" s="28">
        <v>5.882352941176E-2</v>
      </c>
      <c r="S473" s="26">
        <v>62460</v>
      </c>
      <c r="T473" s="29">
        <v>35225.819056818</v>
      </c>
      <c r="U473" s="30">
        <f t="shared" si="23"/>
        <v>1</v>
      </c>
      <c r="V473" s="18" t="str">
        <f t="shared" si="21"/>
        <v>NO</v>
      </c>
      <c r="W473" s="18"/>
      <c r="X473" s="18"/>
      <c r="Y473" s="30">
        <f t="shared" si="22"/>
        <v>1</v>
      </c>
    </row>
    <row r="474" spans="1:25" ht="31" x14ac:dyDescent="0.3">
      <c r="A474" s="26" t="s">
        <v>500</v>
      </c>
      <c r="B474" s="26" t="s">
        <v>501</v>
      </c>
      <c r="C474" s="26" t="s">
        <v>362</v>
      </c>
      <c r="D474" s="26">
        <v>120</v>
      </c>
      <c r="E474" s="26" t="s">
        <v>500</v>
      </c>
      <c r="F474" s="26" t="s">
        <v>502</v>
      </c>
      <c r="G474" s="26" t="s">
        <v>45</v>
      </c>
      <c r="H474" s="26">
        <v>36245</v>
      </c>
      <c r="I474" s="26" t="s">
        <v>503</v>
      </c>
      <c r="J474" s="27">
        <v>0.32569295170000001</v>
      </c>
      <c r="K474" s="26">
        <v>124920</v>
      </c>
      <c r="L474" s="26" t="s">
        <v>6</v>
      </c>
      <c r="M474" s="26">
        <v>405650</v>
      </c>
      <c r="N474" s="27">
        <v>0.75419999999999998</v>
      </c>
      <c r="O474" s="26">
        <v>9</v>
      </c>
      <c r="P474" s="26">
        <v>1</v>
      </c>
      <c r="Q474" s="27">
        <v>0.42850704830000003</v>
      </c>
      <c r="R474" s="28">
        <v>0.125</v>
      </c>
      <c r="S474" s="26">
        <v>62460</v>
      </c>
      <c r="T474" s="29">
        <v>26764.550236817999</v>
      </c>
      <c r="U474" s="30">
        <f t="shared" si="23"/>
        <v>1</v>
      </c>
      <c r="V474" s="18" t="str">
        <f t="shared" si="21"/>
        <v>NO</v>
      </c>
      <c r="W474" s="18"/>
      <c r="X474" s="18"/>
      <c r="Y474" s="30">
        <f t="shared" si="22"/>
        <v>1</v>
      </c>
    </row>
    <row r="475" spans="1:25" ht="31" x14ac:dyDescent="0.3">
      <c r="A475" s="26" t="s">
        <v>504</v>
      </c>
      <c r="B475" s="26" t="s">
        <v>405</v>
      </c>
      <c r="C475" s="26" t="s">
        <v>505</v>
      </c>
      <c r="D475" s="26">
        <v>30</v>
      </c>
      <c r="E475" s="26" t="s">
        <v>506</v>
      </c>
      <c r="F475" s="26" t="s">
        <v>507</v>
      </c>
      <c r="G475" s="26" t="s">
        <v>239</v>
      </c>
      <c r="H475" s="26">
        <v>34198</v>
      </c>
      <c r="I475" s="26" t="s">
        <v>409</v>
      </c>
      <c r="J475" s="27">
        <v>7.5330325500000003E-2</v>
      </c>
      <c r="K475" s="26">
        <v>5716320</v>
      </c>
      <c r="L475" s="26" t="s">
        <v>6</v>
      </c>
      <c r="M475" s="26">
        <v>121750</v>
      </c>
      <c r="N475" s="27">
        <v>0.234244333333333</v>
      </c>
      <c r="O475" s="26">
        <v>15</v>
      </c>
      <c r="P475" s="26">
        <v>3</v>
      </c>
      <c r="Q475" s="27">
        <v>0.15891400783333301</v>
      </c>
      <c r="R475" s="28">
        <v>0.21428571428571</v>
      </c>
      <c r="S475" s="26">
        <v>2858160</v>
      </c>
      <c r="T475" s="29">
        <v>454201.66062892001</v>
      </c>
      <c r="U475" s="30">
        <f t="shared" si="23"/>
        <v>1</v>
      </c>
      <c r="V475" s="18" t="str">
        <f t="shared" si="21"/>
        <v>NO</v>
      </c>
      <c r="W475" s="18"/>
      <c r="X475" s="18"/>
      <c r="Y475" s="30">
        <f t="shared" si="22"/>
        <v>1</v>
      </c>
    </row>
    <row r="476" spans="1:25" ht="31" x14ac:dyDescent="0.3">
      <c r="A476" s="26" t="s">
        <v>504</v>
      </c>
      <c r="B476" s="26" t="s">
        <v>405</v>
      </c>
      <c r="C476" s="26" t="s">
        <v>505</v>
      </c>
      <c r="D476" s="26">
        <v>30</v>
      </c>
      <c r="E476" s="26" t="s">
        <v>506</v>
      </c>
      <c r="F476" s="26" t="s">
        <v>507</v>
      </c>
      <c r="G476" s="26" t="s">
        <v>239</v>
      </c>
      <c r="H476" s="26">
        <v>34198</v>
      </c>
      <c r="I476" s="26" t="s">
        <v>409</v>
      </c>
      <c r="J476" s="27">
        <v>7.5330325500000003E-2</v>
      </c>
      <c r="K476" s="26">
        <v>5716320</v>
      </c>
      <c r="L476" s="26" t="s">
        <v>794</v>
      </c>
      <c r="M476" s="26">
        <v>76680</v>
      </c>
      <c r="N476" s="27">
        <v>0.122232646778829</v>
      </c>
      <c r="O476" s="26">
        <v>11</v>
      </c>
      <c r="P476" s="26">
        <v>3</v>
      </c>
      <c r="Q476" s="27">
        <v>4.6902321278829297E-2</v>
      </c>
      <c r="R476" s="28">
        <v>0.3</v>
      </c>
      <c r="S476" s="26">
        <v>2858160</v>
      </c>
      <c r="T476" s="29">
        <v>134054.33858629799</v>
      </c>
      <c r="U476" s="30">
        <f t="shared" si="23"/>
        <v>-1</v>
      </c>
      <c r="V476" s="18" t="str">
        <f t="shared" si="21"/>
        <v>NO</v>
      </c>
      <c r="W476" s="18"/>
      <c r="X476" s="18"/>
      <c r="Y476" s="30">
        <f t="shared" si="22"/>
        <v>1</v>
      </c>
    </row>
    <row r="477" spans="1:25" ht="31" x14ac:dyDescent="0.3">
      <c r="A477" s="26" t="s">
        <v>508</v>
      </c>
      <c r="B477" s="26" t="s">
        <v>7</v>
      </c>
      <c r="C477" s="26" t="s">
        <v>38</v>
      </c>
      <c r="D477" s="26">
        <v>28</v>
      </c>
      <c r="E477" s="26" t="s">
        <v>508</v>
      </c>
      <c r="F477" s="26" t="s">
        <v>509</v>
      </c>
      <c r="G477" s="26" t="s">
        <v>37</v>
      </c>
      <c r="H477" s="26">
        <v>33531</v>
      </c>
      <c r="I477" s="26" t="s">
        <v>12</v>
      </c>
      <c r="J477" s="27">
        <v>9.0389099599999995E-2</v>
      </c>
      <c r="K477" s="26">
        <v>19057864</v>
      </c>
      <c r="L477" s="26" t="s">
        <v>6</v>
      </c>
      <c r="M477" s="26">
        <v>1327900</v>
      </c>
      <c r="N477" s="27">
        <v>0.380155666666666</v>
      </c>
      <c r="O477" s="26">
        <v>24</v>
      </c>
      <c r="P477" s="26">
        <v>2</v>
      </c>
      <c r="Q477" s="27">
        <v>0.28976656706666598</v>
      </c>
      <c r="R477" s="28">
        <v>8.6956521739130002E-2</v>
      </c>
      <c r="S477" s="26">
        <v>9528932</v>
      </c>
      <c r="T477" s="29">
        <v>2761165.9134517</v>
      </c>
      <c r="U477" s="30">
        <f t="shared" si="23"/>
        <v>1</v>
      </c>
      <c r="V477" s="18" t="str">
        <f t="shared" si="21"/>
        <v>NO</v>
      </c>
      <c r="W477" s="18"/>
      <c r="X477" s="18"/>
      <c r="Y477" s="30">
        <f t="shared" si="22"/>
        <v>1</v>
      </c>
    </row>
    <row r="478" spans="1:25" ht="31" x14ac:dyDescent="0.3">
      <c r="A478" s="26" t="s">
        <v>508</v>
      </c>
      <c r="B478" s="26" t="s">
        <v>7</v>
      </c>
      <c r="C478" s="26" t="s">
        <v>38</v>
      </c>
      <c r="D478" s="26">
        <v>28</v>
      </c>
      <c r="E478" s="26" t="s">
        <v>508</v>
      </c>
      <c r="F478" s="26" t="s">
        <v>509</v>
      </c>
      <c r="G478" s="26" t="s">
        <v>37</v>
      </c>
      <c r="H478" s="26">
        <v>33531</v>
      </c>
      <c r="I478" s="26" t="s">
        <v>12</v>
      </c>
      <c r="J478" s="27">
        <v>9.0389099599999995E-2</v>
      </c>
      <c r="K478" s="26">
        <v>19057864</v>
      </c>
      <c r="L478" s="26" t="s">
        <v>794</v>
      </c>
      <c r="M478" s="26">
        <v>79128</v>
      </c>
      <c r="N478" s="27">
        <v>0.329060043658785</v>
      </c>
      <c r="O478" s="26">
        <v>23</v>
      </c>
      <c r="P478" s="26">
        <v>2</v>
      </c>
      <c r="Q478" s="27">
        <v>0.238670944058785</v>
      </c>
      <c r="R478" s="28">
        <v>9.0909090909089996E-2</v>
      </c>
      <c r="S478" s="26">
        <v>9528932</v>
      </c>
      <c r="T478" s="29">
        <v>2274279.1963119698</v>
      </c>
      <c r="U478" s="30">
        <f t="shared" si="23"/>
        <v>1</v>
      </c>
      <c r="V478" s="18" t="str">
        <f t="shared" si="21"/>
        <v>NO</v>
      </c>
      <c r="W478" s="18"/>
      <c r="X478" s="18"/>
      <c r="Y478" s="30">
        <f t="shared" si="22"/>
        <v>1</v>
      </c>
    </row>
    <row r="479" spans="1:25" ht="31" x14ac:dyDescent="0.3">
      <c r="A479" s="26" t="s">
        <v>508</v>
      </c>
      <c r="B479" s="26" t="s">
        <v>7</v>
      </c>
      <c r="C479" s="26" t="s">
        <v>38</v>
      </c>
      <c r="D479" s="26">
        <v>28</v>
      </c>
      <c r="E479" s="26" t="s">
        <v>508</v>
      </c>
      <c r="F479" s="26" t="s">
        <v>509</v>
      </c>
      <c r="G479" s="26" t="s">
        <v>37</v>
      </c>
      <c r="H479" s="26">
        <v>33531</v>
      </c>
      <c r="I479" s="26" t="s">
        <v>12</v>
      </c>
      <c r="J479" s="27">
        <v>9.0389099599999995E-2</v>
      </c>
      <c r="K479" s="26">
        <v>19057864</v>
      </c>
      <c r="L479" s="26" t="s">
        <v>798</v>
      </c>
      <c r="M479" s="26">
        <v>7532</v>
      </c>
      <c r="N479" s="27">
        <v>0.18</v>
      </c>
      <c r="O479" s="26">
        <v>21</v>
      </c>
      <c r="P479" s="26">
        <v>2</v>
      </c>
      <c r="Q479" s="27">
        <v>8.9610900399999999E-2</v>
      </c>
      <c r="R479" s="28">
        <v>0.1</v>
      </c>
      <c r="S479" s="26">
        <v>9528932</v>
      </c>
      <c r="T479" s="29">
        <v>853896.17637037195</v>
      </c>
      <c r="U479" s="30">
        <f t="shared" si="23"/>
        <v>-1</v>
      </c>
      <c r="V479" s="18" t="str">
        <f t="shared" si="21"/>
        <v>NO</v>
      </c>
      <c r="W479" s="18"/>
      <c r="X479" s="18"/>
      <c r="Y479" s="30">
        <f t="shared" si="22"/>
        <v>1</v>
      </c>
    </row>
    <row r="480" spans="1:25" ht="31" x14ac:dyDescent="0.3">
      <c r="A480" s="26" t="s">
        <v>508</v>
      </c>
      <c r="B480" s="26" t="s">
        <v>7</v>
      </c>
      <c r="C480" s="26" t="s">
        <v>38</v>
      </c>
      <c r="D480" s="26">
        <v>28</v>
      </c>
      <c r="E480" s="26" t="s">
        <v>508</v>
      </c>
      <c r="F480" s="26" t="s">
        <v>509</v>
      </c>
      <c r="G480" s="26" t="s">
        <v>37</v>
      </c>
      <c r="H480" s="26">
        <v>33531</v>
      </c>
      <c r="I480" s="26" t="s">
        <v>12</v>
      </c>
      <c r="J480" s="27">
        <v>9.0389099599999995E-2</v>
      </c>
      <c r="K480" s="26">
        <v>19057864</v>
      </c>
      <c r="L480" s="26" t="s">
        <v>814</v>
      </c>
      <c r="M480" s="26">
        <v>21240</v>
      </c>
      <c r="N480" s="27">
        <v>0.17</v>
      </c>
      <c r="O480" s="26">
        <v>20</v>
      </c>
      <c r="P480" s="26">
        <v>2</v>
      </c>
      <c r="Q480" s="27">
        <v>7.9610900400000004E-2</v>
      </c>
      <c r="R480" s="28">
        <v>0.10526315789472999</v>
      </c>
      <c r="S480" s="26">
        <v>9528932</v>
      </c>
      <c r="T480" s="29">
        <v>758606.856370372</v>
      </c>
      <c r="U480" s="30">
        <f t="shared" si="23"/>
        <v>-1</v>
      </c>
      <c r="V480" s="18" t="str">
        <f t="shared" si="21"/>
        <v>NO</v>
      </c>
      <c r="W480" s="18"/>
      <c r="X480" s="18"/>
      <c r="Y480" s="30">
        <f t="shared" si="22"/>
        <v>1</v>
      </c>
    </row>
    <row r="481" spans="1:25" ht="31" x14ac:dyDescent="0.3">
      <c r="A481" s="26" t="s">
        <v>508</v>
      </c>
      <c r="B481" s="26" t="s">
        <v>7</v>
      </c>
      <c r="C481" s="26" t="s">
        <v>38</v>
      </c>
      <c r="D481" s="26">
        <v>28</v>
      </c>
      <c r="E481" s="26" t="s">
        <v>508</v>
      </c>
      <c r="F481" s="26" t="s">
        <v>509</v>
      </c>
      <c r="G481" s="26" t="s">
        <v>37</v>
      </c>
      <c r="H481" s="26">
        <v>33531</v>
      </c>
      <c r="I481" s="26" t="s">
        <v>12</v>
      </c>
      <c r="J481" s="27">
        <v>9.0389099599999995E-2</v>
      </c>
      <c r="K481" s="26">
        <v>19057864</v>
      </c>
      <c r="L481" s="26" t="s">
        <v>791</v>
      </c>
      <c r="M481" s="26">
        <v>642524</v>
      </c>
      <c r="N481" s="27">
        <v>0.14478833333333299</v>
      </c>
      <c r="O481" s="26">
        <v>15</v>
      </c>
      <c r="P481" s="26">
        <v>2</v>
      </c>
      <c r="Q481" s="27">
        <v>5.4399233733333302E-2</v>
      </c>
      <c r="R481" s="28">
        <v>0.14285714285713999</v>
      </c>
      <c r="S481" s="26">
        <v>9528932</v>
      </c>
      <c r="T481" s="29">
        <v>518366.59909703903</v>
      </c>
      <c r="U481" s="30">
        <f t="shared" si="23"/>
        <v>-1</v>
      </c>
      <c r="V481" s="18" t="str">
        <f t="shared" si="21"/>
        <v>NO</v>
      </c>
      <c r="W481" s="18"/>
      <c r="X481" s="18"/>
      <c r="Y481" s="30">
        <f t="shared" si="22"/>
        <v>1</v>
      </c>
    </row>
    <row r="482" spans="1:25" ht="31" x14ac:dyDescent="0.3">
      <c r="A482" s="26" t="s">
        <v>508</v>
      </c>
      <c r="B482" s="26" t="s">
        <v>7</v>
      </c>
      <c r="C482" s="26" t="s">
        <v>38</v>
      </c>
      <c r="D482" s="26">
        <v>28</v>
      </c>
      <c r="E482" s="26" t="s">
        <v>508</v>
      </c>
      <c r="F482" s="26" t="s">
        <v>509</v>
      </c>
      <c r="G482" s="26" t="s">
        <v>37</v>
      </c>
      <c r="H482" s="26">
        <v>33531</v>
      </c>
      <c r="I482" s="26" t="s">
        <v>12</v>
      </c>
      <c r="J482" s="27">
        <v>9.0389099599999995E-2</v>
      </c>
      <c r="K482" s="26">
        <v>19057864</v>
      </c>
      <c r="L482" s="26" t="s">
        <v>800</v>
      </c>
      <c r="M482" s="26">
        <v>19676</v>
      </c>
      <c r="N482" s="27">
        <v>0.11254599999999999</v>
      </c>
      <c r="O482" s="26">
        <v>12</v>
      </c>
      <c r="P482" s="26">
        <v>2</v>
      </c>
      <c r="Q482" s="27">
        <v>2.2156900399999999E-2</v>
      </c>
      <c r="R482" s="28">
        <v>0.18181818181817999</v>
      </c>
      <c r="S482" s="26">
        <v>9528932</v>
      </c>
      <c r="T482" s="29">
        <v>211131.59724237199</v>
      </c>
      <c r="U482" s="30">
        <f t="shared" si="23"/>
        <v>-1</v>
      </c>
      <c r="V482" s="18" t="str">
        <f t="shared" si="21"/>
        <v>NO</v>
      </c>
      <c r="W482" s="18"/>
      <c r="X482" s="18"/>
      <c r="Y482" s="30">
        <f t="shared" si="22"/>
        <v>1</v>
      </c>
    </row>
    <row r="483" spans="1:25" ht="31" x14ac:dyDescent="0.3">
      <c r="A483" s="26" t="s">
        <v>508</v>
      </c>
      <c r="B483" s="26" t="s">
        <v>7</v>
      </c>
      <c r="C483" s="26" t="s">
        <v>38</v>
      </c>
      <c r="D483" s="26">
        <v>28</v>
      </c>
      <c r="E483" s="26" t="s">
        <v>508</v>
      </c>
      <c r="F483" s="26" t="s">
        <v>509</v>
      </c>
      <c r="G483" s="26" t="s">
        <v>37</v>
      </c>
      <c r="H483" s="26">
        <v>33531</v>
      </c>
      <c r="I483" s="26" t="s">
        <v>12</v>
      </c>
      <c r="J483" s="27">
        <v>9.0389099599999995E-2</v>
      </c>
      <c r="K483" s="26">
        <v>19057864</v>
      </c>
      <c r="L483" s="26" t="s">
        <v>795</v>
      </c>
      <c r="M483" s="26">
        <v>98084</v>
      </c>
      <c r="N483" s="27">
        <v>0.102143</v>
      </c>
      <c r="O483" s="26">
        <v>9</v>
      </c>
      <c r="P483" s="26">
        <v>2</v>
      </c>
      <c r="Q483" s="27">
        <v>1.17539004E-2</v>
      </c>
      <c r="R483" s="28">
        <v>0.25</v>
      </c>
      <c r="S483" s="26">
        <v>9528932</v>
      </c>
      <c r="T483" s="29">
        <v>112002.117646372</v>
      </c>
      <c r="U483" s="30">
        <f t="shared" si="23"/>
        <v>-1</v>
      </c>
      <c r="V483" s="18" t="str">
        <f t="shared" si="21"/>
        <v>NO</v>
      </c>
      <c r="W483" s="18"/>
      <c r="X483" s="18"/>
      <c r="Y483" s="30">
        <f t="shared" si="22"/>
        <v>1</v>
      </c>
    </row>
    <row r="484" spans="1:25" ht="31" x14ac:dyDescent="0.3">
      <c r="A484" s="26" t="s">
        <v>975</v>
      </c>
      <c r="B484" s="26" t="s">
        <v>29</v>
      </c>
      <c r="C484" s="26" t="s">
        <v>976</v>
      </c>
      <c r="D484" s="26">
        <v>28</v>
      </c>
      <c r="E484" s="26" t="s">
        <v>975</v>
      </c>
      <c r="F484" s="26" t="s">
        <v>977</v>
      </c>
      <c r="G484" s="26" t="s">
        <v>37</v>
      </c>
      <c r="H484" s="26">
        <v>40996</v>
      </c>
      <c r="I484" s="26" t="s">
        <v>32</v>
      </c>
      <c r="J484" s="27">
        <v>0.15357015769999999</v>
      </c>
      <c r="K484" s="26">
        <v>5704580</v>
      </c>
      <c r="L484" s="26" t="s">
        <v>814</v>
      </c>
      <c r="M484" s="26">
        <v>31830</v>
      </c>
      <c r="N484" s="27">
        <v>0.22427800000000001</v>
      </c>
      <c r="O484" s="26">
        <v>18</v>
      </c>
      <c r="P484" s="26">
        <v>4</v>
      </c>
      <c r="Q484" s="27">
        <v>7.0707842300000004E-2</v>
      </c>
      <c r="R484" s="28">
        <v>0.23529411764704999</v>
      </c>
      <c r="S484" s="26">
        <v>2852290</v>
      </c>
      <c r="T484" s="29">
        <v>201679.27151386699</v>
      </c>
      <c r="U484" s="30">
        <f t="shared" si="23"/>
        <v>-1</v>
      </c>
      <c r="V484" s="18" t="str">
        <f t="shared" si="21"/>
        <v>NO</v>
      </c>
      <c r="W484" s="18"/>
      <c r="X484" s="18"/>
      <c r="Y484" s="30">
        <f t="shared" si="22"/>
        <v>2</v>
      </c>
    </row>
    <row r="485" spans="1:25" ht="31" x14ac:dyDescent="0.3">
      <c r="A485" s="26" t="s">
        <v>975</v>
      </c>
      <c r="B485" s="26" t="s">
        <v>29</v>
      </c>
      <c r="C485" s="26" t="s">
        <v>976</v>
      </c>
      <c r="D485" s="26">
        <v>28</v>
      </c>
      <c r="E485" s="26" t="s">
        <v>975</v>
      </c>
      <c r="F485" s="26" t="s">
        <v>977</v>
      </c>
      <c r="G485" s="26" t="s">
        <v>37</v>
      </c>
      <c r="H485" s="26">
        <v>40996</v>
      </c>
      <c r="I485" s="26" t="s">
        <v>32</v>
      </c>
      <c r="J485" s="27">
        <v>0.15357015769999999</v>
      </c>
      <c r="K485" s="26">
        <v>5704580</v>
      </c>
      <c r="L485" s="26" t="s">
        <v>795</v>
      </c>
      <c r="M485" s="26">
        <v>63756</v>
      </c>
      <c r="N485" s="27">
        <v>0.21678600000000001</v>
      </c>
      <c r="O485" s="26">
        <v>15</v>
      </c>
      <c r="P485" s="26">
        <v>4</v>
      </c>
      <c r="Q485" s="27">
        <v>6.3215842300000005E-2</v>
      </c>
      <c r="R485" s="28">
        <v>0.28571428571427998</v>
      </c>
      <c r="S485" s="26">
        <v>2852290</v>
      </c>
      <c r="T485" s="29">
        <v>180309.91483386699</v>
      </c>
      <c r="U485" s="30">
        <f t="shared" si="23"/>
        <v>-1</v>
      </c>
      <c r="V485" s="18" t="str">
        <f t="shared" si="21"/>
        <v>NO</v>
      </c>
      <c r="W485" s="18"/>
      <c r="X485" s="18"/>
      <c r="Y485" s="30">
        <f t="shared" si="22"/>
        <v>2</v>
      </c>
    </row>
    <row r="486" spans="1:25" ht="31" x14ac:dyDescent="0.3">
      <c r="A486" s="26" t="s">
        <v>510</v>
      </c>
      <c r="B486" s="26" t="s">
        <v>101</v>
      </c>
      <c r="C486" s="26" t="s">
        <v>152</v>
      </c>
      <c r="D486" s="26">
        <v>1</v>
      </c>
      <c r="E486" s="26" t="s">
        <v>511</v>
      </c>
      <c r="F486" s="26" t="s">
        <v>512</v>
      </c>
      <c r="G486" s="26" t="s">
        <v>20</v>
      </c>
      <c r="H486" s="26">
        <v>30478</v>
      </c>
      <c r="I486" s="26" t="s">
        <v>103</v>
      </c>
      <c r="J486" s="27">
        <v>10.1133541361</v>
      </c>
      <c r="K486" s="26">
        <v>7398</v>
      </c>
      <c r="L486" s="26" t="s">
        <v>790</v>
      </c>
      <c r="M486" s="26">
        <v>5</v>
      </c>
      <c r="N486" s="27">
        <v>27.3</v>
      </c>
      <c r="O486" s="26">
        <v>15</v>
      </c>
      <c r="P486" s="26">
        <v>2</v>
      </c>
      <c r="Q486" s="27">
        <v>17.186645863900001</v>
      </c>
      <c r="R486" s="28">
        <v>0.14285714285713999</v>
      </c>
      <c r="S486" s="26">
        <v>3699</v>
      </c>
      <c r="T486" s="29">
        <v>63573.403050566099</v>
      </c>
      <c r="U486" s="30">
        <f t="shared" si="23"/>
        <v>1</v>
      </c>
      <c r="V486" s="18" t="str">
        <f t="shared" si="21"/>
        <v>NO</v>
      </c>
      <c r="W486" s="18"/>
      <c r="X486" s="18"/>
      <c r="Y486" s="30">
        <f t="shared" si="22"/>
        <v>1</v>
      </c>
    </row>
    <row r="487" spans="1:25" ht="31" x14ac:dyDescent="0.3">
      <c r="A487" s="26" t="s">
        <v>510</v>
      </c>
      <c r="B487" s="26" t="s">
        <v>101</v>
      </c>
      <c r="C487" s="26" t="s">
        <v>152</v>
      </c>
      <c r="D487" s="26">
        <v>1</v>
      </c>
      <c r="E487" s="26" t="s">
        <v>511</v>
      </c>
      <c r="F487" s="26" t="s">
        <v>512</v>
      </c>
      <c r="G487" s="26" t="s">
        <v>20</v>
      </c>
      <c r="H487" s="26">
        <v>30478</v>
      </c>
      <c r="I487" s="26" t="s">
        <v>103</v>
      </c>
      <c r="J487" s="27">
        <v>10.1133541361</v>
      </c>
      <c r="K487" s="26">
        <v>7398</v>
      </c>
      <c r="L487" s="26" t="s">
        <v>796</v>
      </c>
      <c r="M487" s="26">
        <v>845</v>
      </c>
      <c r="N487" s="27">
        <v>19.306699999999999</v>
      </c>
      <c r="O487" s="26">
        <v>8</v>
      </c>
      <c r="P487" s="26">
        <v>2</v>
      </c>
      <c r="Q487" s="27">
        <v>9.1933458638999994</v>
      </c>
      <c r="R487" s="28">
        <v>0.28571428571427998</v>
      </c>
      <c r="S487" s="26">
        <v>3699</v>
      </c>
      <c r="T487" s="29">
        <v>34006.186350566102</v>
      </c>
      <c r="U487" s="30">
        <f t="shared" si="23"/>
        <v>-1</v>
      </c>
      <c r="V487" s="18" t="str">
        <f t="shared" si="21"/>
        <v>NO</v>
      </c>
      <c r="W487" s="18"/>
      <c r="X487" s="18"/>
      <c r="Y487" s="30">
        <f t="shared" si="22"/>
        <v>1</v>
      </c>
    </row>
    <row r="488" spans="1:25" ht="31" x14ac:dyDescent="0.3">
      <c r="A488" s="26" t="s">
        <v>513</v>
      </c>
      <c r="B488" s="26" t="s">
        <v>101</v>
      </c>
      <c r="C488" s="26" t="s">
        <v>514</v>
      </c>
      <c r="D488" s="26">
        <v>5</v>
      </c>
      <c r="E488" s="26" t="s">
        <v>515</v>
      </c>
      <c r="F488" s="26" t="s">
        <v>516</v>
      </c>
      <c r="G488" s="26" t="s">
        <v>190</v>
      </c>
      <c r="H488" s="26">
        <v>58173</v>
      </c>
      <c r="I488" s="26" t="s">
        <v>103</v>
      </c>
      <c r="J488" s="27">
        <v>14.653626366999999</v>
      </c>
      <c r="K488" s="26">
        <v>75</v>
      </c>
      <c r="L488" s="26" t="s">
        <v>6</v>
      </c>
      <c r="M488" s="26">
        <v>2386</v>
      </c>
      <c r="N488" s="27">
        <v>77.680000000000007</v>
      </c>
      <c r="O488" s="26">
        <v>21</v>
      </c>
      <c r="P488" s="26">
        <v>5</v>
      </c>
      <c r="Q488" s="27">
        <v>63.026373632999999</v>
      </c>
      <c r="R488" s="28">
        <v>0.25</v>
      </c>
      <c r="S488" s="26">
        <v>37</v>
      </c>
      <c r="T488" s="29">
        <v>2331.9758244210002</v>
      </c>
      <c r="U488" s="30">
        <f t="shared" si="23"/>
        <v>1</v>
      </c>
      <c r="V488" s="18" t="str">
        <f t="shared" si="21"/>
        <v>YES</v>
      </c>
      <c r="W488" s="18"/>
      <c r="X488" s="18"/>
      <c r="Y488" s="30">
        <f t="shared" si="22"/>
        <v>2</v>
      </c>
    </row>
    <row r="489" spans="1:25" ht="31" x14ac:dyDescent="0.3">
      <c r="A489" s="26" t="s">
        <v>517</v>
      </c>
      <c r="B489" s="26" t="s">
        <v>135</v>
      </c>
      <c r="C489" s="26" t="s">
        <v>261</v>
      </c>
      <c r="D489" s="26">
        <v>100</v>
      </c>
      <c r="E489" s="26" t="s">
        <v>517</v>
      </c>
      <c r="F489" s="26" t="s">
        <v>518</v>
      </c>
      <c r="G489" s="26" t="s">
        <v>118</v>
      </c>
      <c r="H489" s="26">
        <v>32772</v>
      </c>
      <c r="I489" s="26" t="s">
        <v>138</v>
      </c>
      <c r="J489" s="27">
        <v>6.5701011500000003E-2</v>
      </c>
      <c r="K489" s="26">
        <v>781100</v>
      </c>
      <c r="L489" s="26" t="s">
        <v>794</v>
      </c>
      <c r="M489" s="26">
        <v>237000</v>
      </c>
      <c r="N489" s="27">
        <v>0.48063884407245</v>
      </c>
      <c r="O489" s="26">
        <v>24</v>
      </c>
      <c r="P489" s="26">
        <v>2</v>
      </c>
      <c r="Q489" s="27">
        <v>0.41493783257244998</v>
      </c>
      <c r="R489" s="28">
        <v>8.6956521739130002E-2</v>
      </c>
      <c r="S489" s="26">
        <v>390550</v>
      </c>
      <c r="T489" s="29">
        <v>162053.97051116999</v>
      </c>
      <c r="U489" s="30">
        <f t="shared" si="23"/>
        <v>1</v>
      </c>
      <c r="V489" s="18" t="str">
        <f t="shared" si="21"/>
        <v>NO</v>
      </c>
      <c r="W489" s="18"/>
      <c r="X489" s="18"/>
      <c r="Y489" s="30">
        <f t="shared" si="22"/>
        <v>1</v>
      </c>
    </row>
    <row r="490" spans="1:25" ht="31" x14ac:dyDescent="0.3">
      <c r="A490" s="26" t="s">
        <v>517</v>
      </c>
      <c r="B490" s="26" t="s">
        <v>135</v>
      </c>
      <c r="C490" s="26" t="s">
        <v>261</v>
      </c>
      <c r="D490" s="26">
        <v>100</v>
      </c>
      <c r="E490" s="26" t="s">
        <v>517</v>
      </c>
      <c r="F490" s="26" t="s">
        <v>518</v>
      </c>
      <c r="G490" s="26" t="s">
        <v>118</v>
      </c>
      <c r="H490" s="26">
        <v>32772</v>
      </c>
      <c r="I490" s="26" t="s">
        <v>138</v>
      </c>
      <c r="J490" s="27">
        <v>6.5701011500000003E-2</v>
      </c>
      <c r="K490" s="26">
        <v>781100</v>
      </c>
      <c r="L490" s="26" t="s">
        <v>795</v>
      </c>
      <c r="M490" s="26">
        <v>62500</v>
      </c>
      <c r="N490" s="27">
        <v>0.48038133333333299</v>
      </c>
      <c r="O490" s="26">
        <v>23</v>
      </c>
      <c r="P490" s="26">
        <v>2</v>
      </c>
      <c r="Q490" s="27">
        <v>0.41468032183333298</v>
      </c>
      <c r="R490" s="28">
        <v>9.0909090909089996E-2</v>
      </c>
      <c r="S490" s="26">
        <v>390550</v>
      </c>
      <c r="T490" s="29">
        <v>161953.39969200801</v>
      </c>
      <c r="U490" s="30">
        <f t="shared" si="23"/>
        <v>1</v>
      </c>
      <c r="V490" s="18" t="str">
        <f t="shared" si="21"/>
        <v>NO</v>
      </c>
      <c r="W490" s="18"/>
      <c r="X490" s="18"/>
      <c r="Y490" s="30">
        <f t="shared" si="22"/>
        <v>1</v>
      </c>
    </row>
    <row r="491" spans="1:25" ht="31" x14ac:dyDescent="0.3">
      <c r="A491" s="26" t="s">
        <v>517</v>
      </c>
      <c r="B491" s="26" t="s">
        <v>135</v>
      </c>
      <c r="C491" s="26" t="s">
        <v>261</v>
      </c>
      <c r="D491" s="26">
        <v>100</v>
      </c>
      <c r="E491" s="26" t="s">
        <v>517</v>
      </c>
      <c r="F491" s="26" t="s">
        <v>518</v>
      </c>
      <c r="G491" s="26" t="s">
        <v>118</v>
      </c>
      <c r="H491" s="26">
        <v>32772</v>
      </c>
      <c r="I491" s="26" t="s">
        <v>138</v>
      </c>
      <c r="J491" s="27">
        <v>6.5701011500000003E-2</v>
      </c>
      <c r="K491" s="26">
        <v>781100</v>
      </c>
      <c r="L491" s="26" t="s">
        <v>6</v>
      </c>
      <c r="M491" s="26">
        <v>126900</v>
      </c>
      <c r="N491" s="27">
        <v>0.47</v>
      </c>
      <c r="O491" s="26">
        <v>22</v>
      </c>
      <c r="P491" s="26">
        <v>2</v>
      </c>
      <c r="Q491" s="27">
        <v>0.40429898850000001</v>
      </c>
      <c r="R491" s="28">
        <v>9.5238095238090001E-2</v>
      </c>
      <c r="S491" s="26">
        <v>390550</v>
      </c>
      <c r="T491" s="29">
        <v>157898.96995867501</v>
      </c>
      <c r="U491" s="30">
        <f t="shared" si="23"/>
        <v>1</v>
      </c>
      <c r="V491" s="18" t="str">
        <f t="shared" si="21"/>
        <v>NO</v>
      </c>
      <c r="W491" s="18"/>
      <c r="X491" s="18"/>
      <c r="Y491" s="30">
        <f t="shared" si="22"/>
        <v>1</v>
      </c>
    </row>
    <row r="492" spans="1:25" ht="31" x14ac:dyDescent="0.3">
      <c r="A492" s="26" t="s">
        <v>517</v>
      </c>
      <c r="B492" s="26" t="s">
        <v>135</v>
      </c>
      <c r="C492" s="26" t="s">
        <v>261</v>
      </c>
      <c r="D492" s="26">
        <v>100</v>
      </c>
      <c r="E492" s="26" t="s">
        <v>517</v>
      </c>
      <c r="F492" s="26" t="s">
        <v>518</v>
      </c>
      <c r="G492" s="26" t="s">
        <v>118</v>
      </c>
      <c r="H492" s="26">
        <v>32772</v>
      </c>
      <c r="I492" s="26" t="s">
        <v>138</v>
      </c>
      <c r="J492" s="27">
        <v>6.5701011500000003E-2</v>
      </c>
      <c r="K492" s="26">
        <v>781100</v>
      </c>
      <c r="L492" s="26" t="s">
        <v>801</v>
      </c>
      <c r="M492" s="26">
        <v>214380</v>
      </c>
      <c r="N492" s="27">
        <v>0.46300000000000002</v>
      </c>
      <c r="O492" s="26">
        <v>21</v>
      </c>
      <c r="P492" s="26">
        <v>2</v>
      </c>
      <c r="Q492" s="27">
        <v>0.39729898850000001</v>
      </c>
      <c r="R492" s="28">
        <v>0.1</v>
      </c>
      <c r="S492" s="26">
        <v>390550</v>
      </c>
      <c r="T492" s="29">
        <v>155165.119958675</v>
      </c>
      <c r="U492" s="30">
        <f t="shared" si="23"/>
        <v>1</v>
      </c>
      <c r="V492" s="18" t="str">
        <f t="shared" si="21"/>
        <v>NO</v>
      </c>
      <c r="W492" s="18"/>
      <c r="X492" s="18"/>
      <c r="Y492" s="30">
        <f t="shared" si="22"/>
        <v>1</v>
      </c>
    </row>
    <row r="493" spans="1:25" ht="31" x14ac:dyDescent="0.3">
      <c r="A493" s="26" t="s">
        <v>517</v>
      </c>
      <c r="B493" s="26" t="s">
        <v>135</v>
      </c>
      <c r="C493" s="26" t="s">
        <v>261</v>
      </c>
      <c r="D493" s="26">
        <v>100</v>
      </c>
      <c r="E493" s="26" t="s">
        <v>517</v>
      </c>
      <c r="F493" s="26" t="s">
        <v>518</v>
      </c>
      <c r="G493" s="26" t="s">
        <v>118</v>
      </c>
      <c r="H493" s="26">
        <v>32772</v>
      </c>
      <c r="I493" s="26" t="s">
        <v>138</v>
      </c>
      <c r="J493" s="27">
        <v>6.5701011500000003E-2</v>
      </c>
      <c r="K493" s="26">
        <v>781100</v>
      </c>
      <c r="L493" s="26" t="s">
        <v>819</v>
      </c>
      <c r="M493" s="26">
        <v>22900</v>
      </c>
      <c r="N493" s="27">
        <v>0.43719999999999998</v>
      </c>
      <c r="O493" s="26">
        <v>20</v>
      </c>
      <c r="P493" s="26">
        <v>2</v>
      </c>
      <c r="Q493" s="27">
        <v>0.37149898850000002</v>
      </c>
      <c r="R493" s="28">
        <v>0.10526315789472999</v>
      </c>
      <c r="S493" s="26">
        <v>390550</v>
      </c>
      <c r="T493" s="29">
        <v>145088.929958675</v>
      </c>
      <c r="U493" s="30">
        <f t="shared" si="23"/>
        <v>1</v>
      </c>
      <c r="V493" s="18" t="str">
        <f t="shared" si="21"/>
        <v>NO</v>
      </c>
      <c r="W493" s="18"/>
      <c r="X493" s="18"/>
      <c r="Y493" s="30">
        <f t="shared" si="22"/>
        <v>1</v>
      </c>
    </row>
    <row r="494" spans="1:25" ht="31" x14ac:dyDescent="0.3">
      <c r="A494" s="26" t="s">
        <v>517</v>
      </c>
      <c r="B494" s="26" t="s">
        <v>135</v>
      </c>
      <c r="C494" s="26" t="s">
        <v>261</v>
      </c>
      <c r="D494" s="26">
        <v>100</v>
      </c>
      <c r="E494" s="26" t="s">
        <v>517</v>
      </c>
      <c r="F494" s="26" t="s">
        <v>518</v>
      </c>
      <c r="G494" s="26" t="s">
        <v>118</v>
      </c>
      <c r="H494" s="26">
        <v>32772</v>
      </c>
      <c r="I494" s="26" t="s">
        <v>138</v>
      </c>
      <c r="J494" s="27">
        <v>6.5701011500000003E-2</v>
      </c>
      <c r="K494" s="26">
        <v>781100</v>
      </c>
      <c r="L494" s="26" t="s">
        <v>790</v>
      </c>
      <c r="M494" s="26">
        <v>484900</v>
      </c>
      <c r="N494" s="27">
        <v>0.31540000000000001</v>
      </c>
      <c r="O494" s="26">
        <v>18</v>
      </c>
      <c r="P494" s="26">
        <v>2</v>
      </c>
      <c r="Q494" s="27">
        <v>0.2496989885</v>
      </c>
      <c r="R494" s="28">
        <v>0.11764705882352</v>
      </c>
      <c r="S494" s="26">
        <v>390550</v>
      </c>
      <c r="T494" s="29">
        <v>97519.939958674993</v>
      </c>
      <c r="U494" s="30">
        <f t="shared" si="23"/>
        <v>1</v>
      </c>
      <c r="V494" s="18" t="str">
        <f t="shared" si="21"/>
        <v>NO</v>
      </c>
      <c r="W494" s="18"/>
      <c r="X494" s="18"/>
      <c r="Y494" s="30">
        <f t="shared" si="22"/>
        <v>1</v>
      </c>
    </row>
    <row r="495" spans="1:25" ht="31" x14ac:dyDescent="0.3">
      <c r="A495" s="26" t="s">
        <v>517</v>
      </c>
      <c r="B495" s="26" t="s">
        <v>135</v>
      </c>
      <c r="C495" s="26" t="s">
        <v>3</v>
      </c>
      <c r="D495" s="26">
        <v>100</v>
      </c>
      <c r="E495" s="26" t="s">
        <v>517</v>
      </c>
      <c r="F495" s="26" t="s">
        <v>519</v>
      </c>
      <c r="G495" s="26" t="s">
        <v>118</v>
      </c>
      <c r="H495" s="26">
        <v>33676</v>
      </c>
      <c r="I495" s="26" t="s">
        <v>138</v>
      </c>
      <c r="J495" s="27">
        <v>8.7533176300000001E-2</v>
      </c>
      <c r="K495" s="26">
        <v>246800</v>
      </c>
      <c r="L495" s="26" t="s">
        <v>6</v>
      </c>
      <c r="M495" s="26">
        <v>93600</v>
      </c>
      <c r="N495" s="27">
        <v>0.62560000000000004</v>
      </c>
      <c r="O495" s="26">
        <v>21</v>
      </c>
      <c r="P495" s="26">
        <v>1</v>
      </c>
      <c r="Q495" s="27">
        <v>0.53806682370000003</v>
      </c>
      <c r="R495" s="28">
        <v>0.05</v>
      </c>
      <c r="S495" s="26">
        <v>123400</v>
      </c>
      <c r="T495" s="29">
        <v>66397.446044580007</v>
      </c>
      <c r="U495" s="30">
        <f t="shared" si="23"/>
        <v>1</v>
      </c>
      <c r="V495" s="18" t="str">
        <f t="shared" si="21"/>
        <v>NO</v>
      </c>
      <c r="W495" s="18"/>
      <c r="X495" s="18"/>
      <c r="Y495" s="30">
        <f t="shared" si="22"/>
        <v>1</v>
      </c>
    </row>
    <row r="496" spans="1:25" ht="31" x14ac:dyDescent="0.3">
      <c r="A496" s="26" t="s">
        <v>517</v>
      </c>
      <c r="B496" s="26" t="s">
        <v>135</v>
      </c>
      <c r="C496" s="26" t="s">
        <v>3</v>
      </c>
      <c r="D496" s="26">
        <v>100</v>
      </c>
      <c r="E496" s="26" t="s">
        <v>517</v>
      </c>
      <c r="F496" s="26" t="s">
        <v>519</v>
      </c>
      <c r="G496" s="26" t="s">
        <v>118</v>
      </c>
      <c r="H496" s="26">
        <v>33676</v>
      </c>
      <c r="I496" s="26" t="s">
        <v>138</v>
      </c>
      <c r="J496" s="27">
        <v>8.7533176300000001E-2</v>
      </c>
      <c r="K496" s="26">
        <v>246800</v>
      </c>
      <c r="L496" s="26" t="s">
        <v>794</v>
      </c>
      <c r="M496" s="26">
        <v>10100</v>
      </c>
      <c r="N496" s="27">
        <v>0.55617606794232</v>
      </c>
      <c r="O496" s="26">
        <v>20</v>
      </c>
      <c r="P496" s="26">
        <v>1</v>
      </c>
      <c r="Q496" s="27">
        <v>0.46864289164231998</v>
      </c>
      <c r="R496" s="28">
        <v>5.2631578947360001E-2</v>
      </c>
      <c r="S496" s="26">
        <v>123400</v>
      </c>
      <c r="T496" s="29">
        <v>57830.532828662203</v>
      </c>
      <c r="U496" s="30">
        <f t="shared" si="23"/>
        <v>1</v>
      </c>
      <c r="V496" s="18" t="str">
        <f t="shared" si="21"/>
        <v>NO</v>
      </c>
      <c r="W496" s="18"/>
      <c r="X496" s="18"/>
      <c r="Y496" s="30">
        <f t="shared" si="22"/>
        <v>1</v>
      </c>
    </row>
    <row r="497" spans="1:25" ht="31" x14ac:dyDescent="0.3">
      <c r="A497" s="26" t="s">
        <v>517</v>
      </c>
      <c r="B497" s="26" t="s">
        <v>135</v>
      </c>
      <c r="C497" s="26" t="s">
        <v>261</v>
      </c>
      <c r="D497" s="26">
        <v>100</v>
      </c>
      <c r="E497" s="26" t="s">
        <v>517</v>
      </c>
      <c r="F497" s="26" t="s">
        <v>518</v>
      </c>
      <c r="G497" s="26" t="s">
        <v>118</v>
      </c>
      <c r="H497" s="26">
        <v>32772</v>
      </c>
      <c r="I497" s="26" t="s">
        <v>138</v>
      </c>
      <c r="J497" s="27">
        <v>6.5701011500000003E-2</v>
      </c>
      <c r="K497" s="26">
        <v>781100</v>
      </c>
      <c r="L497" s="26" t="s">
        <v>813</v>
      </c>
      <c r="M497" s="26">
        <v>520360</v>
      </c>
      <c r="N497" s="27">
        <v>0.20645901324070001</v>
      </c>
      <c r="O497" s="26">
        <v>16</v>
      </c>
      <c r="P497" s="26">
        <v>2</v>
      </c>
      <c r="Q497" s="27">
        <v>0.1407580017407</v>
      </c>
      <c r="R497" s="28">
        <v>0.13333333333333</v>
      </c>
      <c r="S497" s="26">
        <v>390550</v>
      </c>
      <c r="T497" s="29">
        <v>54973.037579830299</v>
      </c>
      <c r="U497" s="30">
        <f t="shared" si="23"/>
        <v>1</v>
      </c>
      <c r="V497" s="18" t="str">
        <f t="shared" si="21"/>
        <v>NO</v>
      </c>
      <c r="W497" s="18"/>
      <c r="X497" s="18"/>
      <c r="Y497" s="30">
        <f t="shared" si="22"/>
        <v>1</v>
      </c>
    </row>
    <row r="498" spans="1:25" ht="31" x14ac:dyDescent="0.3">
      <c r="A498" s="26" t="s">
        <v>517</v>
      </c>
      <c r="B498" s="26" t="s">
        <v>135</v>
      </c>
      <c r="C498" s="26" t="s">
        <v>3</v>
      </c>
      <c r="D498" s="26">
        <v>100</v>
      </c>
      <c r="E498" s="26" t="s">
        <v>517</v>
      </c>
      <c r="F498" s="26" t="s">
        <v>519</v>
      </c>
      <c r="G498" s="26" t="s">
        <v>118</v>
      </c>
      <c r="H498" s="26">
        <v>33676</v>
      </c>
      <c r="I498" s="26" t="s">
        <v>138</v>
      </c>
      <c r="J498" s="27">
        <v>8.7533176300000001E-2</v>
      </c>
      <c r="K498" s="26">
        <v>246800</v>
      </c>
      <c r="L498" s="26" t="s">
        <v>795</v>
      </c>
      <c r="M498" s="26">
        <v>4200</v>
      </c>
      <c r="N498" s="27">
        <v>0.50029999999999997</v>
      </c>
      <c r="O498" s="26">
        <v>19</v>
      </c>
      <c r="P498" s="26">
        <v>1</v>
      </c>
      <c r="Q498" s="27">
        <v>0.41276682370000001</v>
      </c>
      <c r="R498" s="28">
        <v>5.5555555555550001E-2</v>
      </c>
      <c r="S498" s="26">
        <v>123400</v>
      </c>
      <c r="T498" s="29">
        <v>50935.426044580003</v>
      </c>
      <c r="U498" s="30">
        <f t="shared" si="23"/>
        <v>1</v>
      </c>
      <c r="V498" s="18" t="str">
        <f t="shared" si="21"/>
        <v>NO</v>
      </c>
      <c r="W498" s="18"/>
      <c r="X498" s="18"/>
      <c r="Y498" s="30">
        <f t="shared" si="22"/>
        <v>1</v>
      </c>
    </row>
    <row r="499" spans="1:25" ht="31" x14ac:dyDescent="0.3">
      <c r="A499" s="26" t="s">
        <v>517</v>
      </c>
      <c r="B499" s="26" t="s">
        <v>135</v>
      </c>
      <c r="C499" s="26" t="s">
        <v>3</v>
      </c>
      <c r="D499" s="26">
        <v>100</v>
      </c>
      <c r="E499" s="26" t="s">
        <v>517</v>
      </c>
      <c r="F499" s="26" t="s">
        <v>519</v>
      </c>
      <c r="G499" s="26" t="s">
        <v>118</v>
      </c>
      <c r="H499" s="26">
        <v>33676</v>
      </c>
      <c r="I499" s="26" t="s">
        <v>138</v>
      </c>
      <c r="J499" s="27">
        <v>8.7533176300000001E-2</v>
      </c>
      <c r="K499" s="26">
        <v>246800</v>
      </c>
      <c r="L499" s="26" t="s">
        <v>819</v>
      </c>
      <c r="M499" s="26">
        <v>6210</v>
      </c>
      <c r="N499" s="27">
        <v>0.48233300000000001</v>
      </c>
      <c r="O499" s="26">
        <v>18</v>
      </c>
      <c r="P499" s="26">
        <v>1</v>
      </c>
      <c r="Q499" s="27">
        <v>0.3947998237</v>
      </c>
      <c r="R499" s="28">
        <v>5.882352941176E-2</v>
      </c>
      <c r="S499" s="26">
        <v>123400</v>
      </c>
      <c r="T499" s="29">
        <v>48718.298244580001</v>
      </c>
      <c r="U499" s="30">
        <f t="shared" si="23"/>
        <v>1</v>
      </c>
      <c r="V499" s="18" t="str">
        <f t="shared" si="21"/>
        <v>NO</v>
      </c>
      <c r="W499" s="18"/>
      <c r="X499" s="18"/>
      <c r="Y499" s="30">
        <f t="shared" si="22"/>
        <v>1</v>
      </c>
    </row>
    <row r="500" spans="1:25" ht="31" x14ac:dyDescent="0.3">
      <c r="A500" s="26" t="s">
        <v>517</v>
      </c>
      <c r="B500" s="26" t="s">
        <v>135</v>
      </c>
      <c r="C500" s="26" t="s">
        <v>261</v>
      </c>
      <c r="D500" s="26">
        <v>100</v>
      </c>
      <c r="E500" s="26" t="s">
        <v>517</v>
      </c>
      <c r="F500" s="26" t="s">
        <v>518</v>
      </c>
      <c r="G500" s="26" t="s">
        <v>118</v>
      </c>
      <c r="H500" s="26">
        <v>32772</v>
      </c>
      <c r="I500" s="26" t="s">
        <v>138</v>
      </c>
      <c r="J500" s="27">
        <v>6.5701011500000003E-2</v>
      </c>
      <c r="K500" s="26">
        <v>781100</v>
      </c>
      <c r="L500" s="26" t="s">
        <v>796</v>
      </c>
      <c r="M500" s="26">
        <v>8100</v>
      </c>
      <c r="N500" s="27">
        <v>0.17799999999999999</v>
      </c>
      <c r="O500" s="26">
        <v>14</v>
      </c>
      <c r="P500" s="26">
        <v>2</v>
      </c>
      <c r="Q500" s="27">
        <v>0.1122989885</v>
      </c>
      <c r="R500" s="28">
        <v>0.15384615384615</v>
      </c>
      <c r="S500" s="26">
        <v>390550</v>
      </c>
      <c r="T500" s="29">
        <v>43858.369958675001</v>
      </c>
      <c r="U500" s="30">
        <f t="shared" si="23"/>
        <v>1</v>
      </c>
      <c r="V500" s="18" t="str">
        <f t="shared" si="21"/>
        <v>NO</v>
      </c>
      <c r="W500" s="18"/>
      <c r="X500" s="18"/>
      <c r="Y500" s="30">
        <f t="shared" si="22"/>
        <v>1</v>
      </c>
    </row>
    <row r="501" spans="1:25" ht="31" x14ac:dyDescent="0.3">
      <c r="A501" s="26" t="s">
        <v>517</v>
      </c>
      <c r="B501" s="26" t="s">
        <v>135</v>
      </c>
      <c r="C501" s="26" t="s">
        <v>261</v>
      </c>
      <c r="D501" s="26">
        <v>100</v>
      </c>
      <c r="E501" s="26" t="s">
        <v>517</v>
      </c>
      <c r="F501" s="26" t="s">
        <v>518</v>
      </c>
      <c r="G501" s="26" t="s">
        <v>118</v>
      </c>
      <c r="H501" s="26">
        <v>32772</v>
      </c>
      <c r="I501" s="26" t="s">
        <v>138</v>
      </c>
      <c r="J501" s="27">
        <v>6.5701011500000003E-2</v>
      </c>
      <c r="K501" s="26">
        <v>781100</v>
      </c>
      <c r="L501" s="26" t="s">
        <v>793</v>
      </c>
      <c r="M501" s="26">
        <v>392600</v>
      </c>
      <c r="N501" s="27">
        <v>0.17374999999999999</v>
      </c>
      <c r="O501" s="26">
        <v>13</v>
      </c>
      <c r="P501" s="26">
        <v>2</v>
      </c>
      <c r="Q501" s="27">
        <v>0.1080489885</v>
      </c>
      <c r="R501" s="28">
        <v>0.16666666666666</v>
      </c>
      <c r="S501" s="26">
        <v>390550</v>
      </c>
      <c r="T501" s="29">
        <v>42198.532458674999</v>
      </c>
      <c r="U501" s="30">
        <f t="shared" si="23"/>
        <v>1</v>
      </c>
      <c r="V501" s="18" t="str">
        <f t="shared" si="21"/>
        <v>NO</v>
      </c>
      <c r="W501" s="18"/>
      <c r="X501" s="18"/>
      <c r="Y501" s="30">
        <f t="shared" si="22"/>
        <v>1</v>
      </c>
    </row>
    <row r="502" spans="1:25" ht="31" x14ac:dyDescent="0.3">
      <c r="A502" s="26" t="s">
        <v>517</v>
      </c>
      <c r="B502" s="26" t="s">
        <v>135</v>
      </c>
      <c r="C502" s="26" t="s">
        <v>261</v>
      </c>
      <c r="D502" s="26">
        <v>100</v>
      </c>
      <c r="E502" s="26" t="s">
        <v>517</v>
      </c>
      <c r="F502" s="26" t="s">
        <v>518</v>
      </c>
      <c r="G502" s="26" t="s">
        <v>118</v>
      </c>
      <c r="H502" s="26">
        <v>32772</v>
      </c>
      <c r="I502" s="26" t="s">
        <v>138</v>
      </c>
      <c r="J502" s="27">
        <v>6.5701011500000003E-2</v>
      </c>
      <c r="K502" s="26">
        <v>781100</v>
      </c>
      <c r="L502" s="26" t="s">
        <v>814</v>
      </c>
      <c r="M502" s="26">
        <v>29070</v>
      </c>
      <c r="N502" s="27">
        <v>0.17277799999999999</v>
      </c>
      <c r="O502" s="26">
        <v>12</v>
      </c>
      <c r="P502" s="26">
        <v>2</v>
      </c>
      <c r="Q502" s="27">
        <v>0.1070769885</v>
      </c>
      <c r="R502" s="28">
        <v>0.18181818181817999</v>
      </c>
      <c r="S502" s="26">
        <v>390550</v>
      </c>
      <c r="T502" s="29">
        <v>41818.917858674999</v>
      </c>
      <c r="U502" s="30">
        <f t="shared" si="23"/>
        <v>1</v>
      </c>
      <c r="V502" s="18" t="str">
        <f t="shared" si="21"/>
        <v>NO</v>
      </c>
      <c r="W502" s="18"/>
      <c r="X502" s="18"/>
      <c r="Y502" s="30">
        <f t="shared" si="22"/>
        <v>1</v>
      </c>
    </row>
    <row r="503" spans="1:25" ht="31" x14ac:dyDescent="0.3">
      <c r="A503" s="26" t="s">
        <v>517</v>
      </c>
      <c r="B503" s="26" t="s">
        <v>135</v>
      </c>
      <c r="C503" s="26" t="s">
        <v>3</v>
      </c>
      <c r="D503" s="26">
        <v>100</v>
      </c>
      <c r="E503" s="26" t="s">
        <v>517</v>
      </c>
      <c r="F503" s="26" t="s">
        <v>519</v>
      </c>
      <c r="G503" s="26" t="s">
        <v>118</v>
      </c>
      <c r="H503" s="26">
        <v>33676</v>
      </c>
      <c r="I503" s="26" t="s">
        <v>138</v>
      </c>
      <c r="J503" s="27">
        <v>8.7533176300000001E-2</v>
      </c>
      <c r="K503" s="26">
        <v>246800</v>
      </c>
      <c r="L503" s="26" t="s">
        <v>790</v>
      </c>
      <c r="M503" s="26">
        <v>16100</v>
      </c>
      <c r="N503" s="27">
        <v>0.3226</v>
      </c>
      <c r="O503" s="26">
        <v>17</v>
      </c>
      <c r="P503" s="26">
        <v>1</v>
      </c>
      <c r="Q503" s="27">
        <v>0.23506682370000001</v>
      </c>
      <c r="R503" s="28">
        <v>6.25E-2</v>
      </c>
      <c r="S503" s="26">
        <v>123400</v>
      </c>
      <c r="T503" s="29">
        <v>29007.246044579999</v>
      </c>
      <c r="U503" s="30">
        <f t="shared" si="23"/>
        <v>1</v>
      </c>
      <c r="V503" s="18" t="str">
        <f t="shared" si="21"/>
        <v>NO</v>
      </c>
      <c r="W503" s="18"/>
      <c r="X503" s="18"/>
      <c r="Y503" s="30">
        <f t="shared" si="22"/>
        <v>1</v>
      </c>
    </row>
    <row r="504" spans="1:25" ht="31" x14ac:dyDescent="0.3">
      <c r="A504" s="26" t="s">
        <v>517</v>
      </c>
      <c r="B504" s="26" t="s">
        <v>135</v>
      </c>
      <c r="C504" s="26" t="s">
        <v>261</v>
      </c>
      <c r="D504" s="26">
        <v>100</v>
      </c>
      <c r="E504" s="26" t="s">
        <v>517</v>
      </c>
      <c r="F504" s="26" t="s">
        <v>518</v>
      </c>
      <c r="G504" s="26" t="s">
        <v>118</v>
      </c>
      <c r="H504" s="26">
        <v>32772</v>
      </c>
      <c r="I504" s="26" t="s">
        <v>138</v>
      </c>
      <c r="J504" s="27">
        <v>6.5701011500000003E-2</v>
      </c>
      <c r="K504" s="26">
        <v>781100</v>
      </c>
      <c r="L504" s="26" t="s">
        <v>791</v>
      </c>
      <c r="M504" s="26">
        <v>282150</v>
      </c>
      <c r="N504" s="27">
        <v>0.13233300000000001</v>
      </c>
      <c r="O504" s="26">
        <v>9</v>
      </c>
      <c r="P504" s="26">
        <v>2</v>
      </c>
      <c r="Q504" s="27">
        <v>6.6631988500000003E-2</v>
      </c>
      <c r="R504" s="28">
        <v>0.25</v>
      </c>
      <c r="S504" s="26">
        <v>390550</v>
      </c>
      <c r="T504" s="29">
        <v>26023.123108675001</v>
      </c>
      <c r="U504" s="30">
        <f t="shared" si="23"/>
        <v>1</v>
      </c>
      <c r="V504" s="18" t="str">
        <f t="shared" si="21"/>
        <v>NO</v>
      </c>
      <c r="W504" s="18"/>
      <c r="X504" s="18"/>
      <c r="Y504" s="30">
        <f t="shared" si="22"/>
        <v>1</v>
      </c>
    </row>
    <row r="505" spans="1:25" ht="31" x14ac:dyDescent="0.3">
      <c r="A505" s="26" t="s">
        <v>517</v>
      </c>
      <c r="B505" s="26" t="s">
        <v>135</v>
      </c>
      <c r="C505" s="26" t="s">
        <v>3</v>
      </c>
      <c r="D505" s="26">
        <v>100</v>
      </c>
      <c r="E505" s="26" t="s">
        <v>517</v>
      </c>
      <c r="F505" s="26" t="s">
        <v>519</v>
      </c>
      <c r="G505" s="26" t="s">
        <v>118</v>
      </c>
      <c r="H505" s="26">
        <v>33676</v>
      </c>
      <c r="I505" s="26" t="s">
        <v>138</v>
      </c>
      <c r="J505" s="27">
        <v>8.7533176300000001E-2</v>
      </c>
      <c r="K505" s="26">
        <v>246800</v>
      </c>
      <c r="L505" s="26" t="s">
        <v>814</v>
      </c>
      <c r="M505" s="26">
        <v>7110</v>
      </c>
      <c r="N505" s="27">
        <v>0.20733299999999999</v>
      </c>
      <c r="O505" s="26">
        <v>14</v>
      </c>
      <c r="P505" s="26">
        <v>1</v>
      </c>
      <c r="Q505" s="27">
        <v>0.1197998237</v>
      </c>
      <c r="R505" s="28">
        <v>7.6923076923070002E-2</v>
      </c>
      <c r="S505" s="26">
        <v>123400</v>
      </c>
      <c r="T505" s="29">
        <v>14783.298244580001</v>
      </c>
      <c r="U505" s="30">
        <f t="shared" si="23"/>
        <v>1</v>
      </c>
      <c r="V505" s="18" t="str">
        <f t="shared" si="21"/>
        <v>NO</v>
      </c>
      <c r="W505" s="18"/>
      <c r="X505" s="18"/>
      <c r="Y505" s="30">
        <f t="shared" si="22"/>
        <v>1</v>
      </c>
    </row>
    <row r="506" spans="1:25" ht="31" x14ac:dyDescent="0.3">
      <c r="A506" s="26" t="s">
        <v>517</v>
      </c>
      <c r="B506" s="26" t="s">
        <v>135</v>
      </c>
      <c r="C506" s="26" t="s">
        <v>3</v>
      </c>
      <c r="D506" s="26">
        <v>100</v>
      </c>
      <c r="E506" s="26" t="s">
        <v>517</v>
      </c>
      <c r="F506" s="26" t="s">
        <v>519</v>
      </c>
      <c r="G506" s="26" t="s">
        <v>118</v>
      </c>
      <c r="H506" s="26">
        <v>33676</v>
      </c>
      <c r="I506" s="26" t="s">
        <v>138</v>
      </c>
      <c r="J506" s="27">
        <v>8.7533176300000001E-2</v>
      </c>
      <c r="K506" s="26">
        <v>246800</v>
      </c>
      <c r="L506" s="26" t="s">
        <v>791</v>
      </c>
      <c r="M506" s="26">
        <v>63090</v>
      </c>
      <c r="N506" s="27">
        <v>0.17611099999999999</v>
      </c>
      <c r="O506" s="26">
        <v>10</v>
      </c>
      <c r="P506" s="26">
        <v>1</v>
      </c>
      <c r="Q506" s="27">
        <v>8.8577823700000002E-2</v>
      </c>
      <c r="R506" s="28">
        <v>0.11111111111110999</v>
      </c>
      <c r="S506" s="26">
        <v>123400</v>
      </c>
      <c r="T506" s="29">
        <v>10930.503444579999</v>
      </c>
      <c r="U506" s="30">
        <f t="shared" si="23"/>
        <v>1</v>
      </c>
      <c r="V506" s="18" t="str">
        <f t="shared" si="21"/>
        <v>NO</v>
      </c>
      <c r="W506" s="18"/>
      <c r="X506" s="18"/>
      <c r="Y506" s="30">
        <f t="shared" si="22"/>
        <v>1</v>
      </c>
    </row>
    <row r="507" spans="1:25" ht="31" x14ac:dyDescent="0.3">
      <c r="A507" s="26" t="s">
        <v>517</v>
      </c>
      <c r="B507" s="26" t="s">
        <v>135</v>
      </c>
      <c r="C507" s="26" t="s">
        <v>3</v>
      </c>
      <c r="D507" s="26">
        <v>100</v>
      </c>
      <c r="E507" s="26" t="s">
        <v>517</v>
      </c>
      <c r="F507" s="26" t="s">
        <v>519</v>
      </c>
      <c r="G507" s="26" t="s">
        <v>118</v>
      </c>
      <c r="H507" s="26">
        <v>33676</v>
      </c>
      <c r="I507" s="26" t="s">
        <v>138</v>
      </c>
      <c r="J507" s="27">
        <v>8.7533176300000001E-2</v>
      </c>
      <c r="K507" s="26">
        <v>246800</v>
      </c>
      <c r="L507" s="26" t="s">
        <v>793</v>
      </c>
      <c r="M507" s="26">
        <v>86300</v>
      </c>
      <c r="N507" s="27">
        <v>0.17050000000000001</v>
      </c>
      <c r="O507" s="26">
        <v>8</v>
      </c>
      <c r="P507" s="26">
        <v>1</v>
      </c>
      <c r="Q507" s="27">
        <v>8.2966823699999998E-2</v>
      </c>
      <c r="R507" s="28">
        <v>0.14285714285713999</v>
      </c>
      <c r="S507" s="26">
        <v>123400</v>
      </c>
      <c r="T507" s="29">
        <v>10238.106044579999</v>
      </c>
      <c r="U507" s="30">
        <f t="shared" si="23"/>
        <v>-1</v>
      </c>
      <c r="V507" s="18" t="str">
        <f t="shared" si="21"/>
        <v>NO</v>
      </c>
      <c r="W507" s="18"/>
      <c r="X507" s="18"/>
      <c r="Y507" s="30">
        <f t="shared" si="22"/>
        <v>1</v>
      </c>
    </row>
    <row r="508" spans="1:25" ht="31" x14ac:dyDescent="0.3">
      <c r="A508" s="26" t="s">
        <v>517</v>
      </c>
      <c r="B508" s="26" t="s">
        <v>135</v>
      </c>
      <c r="C508" s="26" t="s">
        <v>3</v>
      </c>
      <c r="D508" s="26">
        <v>100</v>
      </c>
      <c r="E508" s="26" t="s">
        <v>517</v>
      </c>
      <c r="F508" s="26" t="s">
        <v>519</v>
      </c>
      <c r="G508" s="26" t="s">
        <v>118</v>
      </c>
      <c r="H508" s="26">
        <v>33676</v>
      </c>
      <c r="I508" s="26" t="s">
        <v>138</v>
      </c>
      <c r="J508" s="27">
        <v>8.7533176300000001E-2</v>
      </c>
      <c r="K508" s="26">
        <v>246800</v>
      </c>
      <c r="L508" s="26" t="s">
        <v>800</v>
      </c>
      <c r="M508" s="26">
        <v>165820</v>
      </c>
      <c r="N508" s="27">
        <v>0.16506899999999999</v>
      </c>
      <c r="O508" s="26">
        <v>6</v>
      </c>
      <c r="P508" s="26">
        <v>1</v>
      </c>
      <c r="Q508" s="27">
        <v>7.7535823700000006E-2</v>
      </c>
      <c r="R508" s="28">
        <v>0.2</v>
      </c>
      <c r="S508" s="26">
        <v>123400</v>
      </c>
      <c r="T508" s="29">
        <v>9567.9206445799991</v>
      </c>
      <c r="U508" s="30">
        <f t="shared" si="23"/>
        <v>-1</v>
      </c>
      <c r="V508" s="18" t="str">
        <f t="shared" si="21"/>
        <v>NO</v>
      </c>
      <c r="W508" s="18"/>
      <c r="X508" s="18"/>
      <c r="Y508" s="30">
        <f t="shared" si="22"/>
        <v>1</v>
      </c>
    </row>
    <row r="509" spans="1:25" ht="31" x14ac:dyDescent="0.3">
      <c r="A509" s="26" t="s">
        <v>520</v>
      </c>
      <c r="B509" s="26" t="s">
        <v>521</v>
      </c>
      <c r="C509" s="32">
        <v>1E-3</v>
      </c>
      <c r="D509" s="26">
        <v>1</v>
      </c>
      <c r="E509" s="26" t="s">
        <v>520</v>
      </c>
      <c r="F509" s="26" t="s">
        <v>522</v>
      </c>
      <c r="G509" s="26" t="s">
        <v>523</v>
      </c>
      <c r="H509" s="26">
        <v>39331</v>
      </c>
      <c r="I509" s="26" t="s">
        <v>524</v>
      </c>
      <c r="J509" s="27">
        <v>0.10542839349999999</v>
      </c>
      <c r="K509" s="26">
        <v>306200</v>
      </c>
      <c r="L509" s="26" t="s">
        <v>813</v>
      </c>
      <c r="M509" s="26">
        <v>3635000</v>
      </c>
      <c r="N509" s="27">
        <v>0.21421523462184999</v>
      </c>
      <c r="O509" s="26">
        <v>21</v>
      </c>
      <c r="P509" s="26">
        <v>4</v>
      </c>
      <c r="Q509" s="27">
        <v>0.10878684112185</v>
      </c>
      <c r="R509" s="28">
        <v>0.2</v>
      </c>
      <c r="S509" s="26">
        <v>153100</v>
      </c>
      <c r="T509" s="29">
        <v>16655.2653757552</v>
      </c>
      <c r="U509" s="30">
        <f t="shared" si="23"/>
        <v>1</v>
      </c>
      <c r="V509" s="18" t="str">
        <f t="shared" si="21"/>
        <v>NO</v>
      </c>
      <c r="W509" s="18"/>
      <c r="X509" s="18"/>
      <c r="Y509" s="30">
        <f t="shared" si="22"/>
        <v>1</v>
      </c>
    </row>
    <row r="510" spans="1:25" ht="31" x14ac:dyDescent="0.3">
      <c r="A510" s="26" t="s">
        <v>520</v>
      </c>
      <c r="B510" s="26" t="s">
        <v>521</v>
      </c>
      <c r="C510" s="32">
        <v>1E-3</v>
      </c>
      <c r="D510" s="26">
        <v>1</v>
      </c>
      <c r="E510" s="26" t="s">
        <v>520</v>
      </c>
      <c r="F510" s="26" t="s">
        <v>522</v>
      </c>
      <c r="G510" s="26" t="s">
        <v>523</v>
      </c>
      <c r="H510" s="26">
        <v>39331</v>
      </c>
      <c r="I510" s="26" t="s">
        <v>524</v>
      </c>
      <c r="J510" s="27">
        <v>0.10542839349999999</v>
      </c>
      <c r="K510" s="26">
        <v>306200</v>
      </c>
      <c r="L510" s="26" t="s">
        <v>795</v>
      </c>
      <c r="M510" s="26">
        <v>10900</v>
      </c>
      <c r="N510" s="27">
        <v>0.17449999999999999</v>
      </c>
      <c r="O510" s="26">
        <v>19</v>
      </c>
      <c r="P510" s="26">
        <v>4</v>
      </c>
      <c r="Q510" s="27">
        <v>6.9071606499999993E-2</v>
      </c>
      <c r="R510" s="28">
        <v>0.22222222222221999</v>
      </c>
      <c r="S510" s="26">
        <v>153100</v>
      </c>
      <c r="T510" s="29">
        <v>10574.86295515</v>
      </c>
      <c r="U510" s="30">
        <f t="shared" si="23"/>
        <v>-1</v>
      </c>
      <c r="V510" s="18" t="str">
        <f t="shared" si="21"/>
        <v>NO</v>
      </c>
      <c r="W510" s="18"/>
      <c r="X510" s="18"/>
      <c r="Y510" s="30">
        <f t="shared" si="22"/>
        <v>1</v>
      </c>
    </row>
    <row r="511" spans="1:25" ht="31" x14ac:dyDescent="0.3">
      <c r="A511" s="26" t="s">
        <v>520</v>
      </c>
      <c r="B511" s="26" t="s">
        <v>521</v>
      </c>
      <c r="C511" s="32">
        <v>1E-3</v>
      </c>
      <c r="D511" s="26">
        <v>1</v>
      </c>
      <c r="E511" s="26" t="s">
        <v>520</v>
      </c>
      <c r="F511" s="26" t="s">
        <v>522</v>
      </c>
      <c r="G511" s="26" t="s">
        <v>523</v>
      </c>
      <c r="H511" s="26">
        <v>39331</v>
      </c>
      <c r="I511" s="26" t="s">
        <v>524</v>
      </c>
      <c r="J511" s="27">
        <v>0.10542839349999999</v>
      </c>
      <c r="K511" s="26">
        <v>306200</v>
      </c>
      <c r="L511" s="26" t="s">
        <v>794</v>
      </c>
      <c r="M511" s="26">
        <v>977300</v>
      </c>
      <c r="N511" s="27">
        <v>0.15107444773973999</v>
      </c>
      <c r="O511" s="26">
        <v>16</v>
      </c>
      <c r="P511" s="26">
        <v>4</v>
      </c>
      <c r="Q511" s="27">
        <v>4.5646054239739997E-2</v>
      </c>
      <c r="R511" s="28">
        <v>0.26666666666666</v>
      </c>
      <c r="S511" s="26">
        <v>153100</v>
      </c>
      <c r="T511" s="29">
        <v>6988.4109041041902</v>
      </c>
      <c r="U511" s="30">
        <f t="shared" si="23"/>
        <v>-1</v>
      </c>
      <c r="V511" s="18" t="str">
        <f t="shared" si="21"/>
        <v>NO</v>
      </c>
      <c r="W511" s="18"/>
      <c r="X511" s="18"/>
      <c r="Y511" s="30">
        <f t="shared" si="22"/>
        <v>1</v>
      </c>
    </row>
    <row r="512" spans="1:25" ht="31" x14ac:dyDescent="0.3">
      <c r="A512" s="26" t="s">
        <v>525</v>
      </c>
      <c r="B512" s="26" t="s">
        <v>527</v>
      </c>
      <c r="C512" s="26" t="s">
        <v>528</v>
      </c>
      <c r="D512" s="26">
        <v>150</v>
      </c>
      <c r="E512" s="26" t="s">
        <v>529</v>
      </c>
      <c r="F512" s="26" t="s">
        <v>530</v>
      </c>
      <c r="G512" s="26" t="s">
        <v>526</v>
      </c>
      <c r="H512" s="26">
        <v>57449</v>
      </c>
      <c r="I512" s="26" t="s">
        <v>531</v>
      </c>
      <c r="J512" s="27">
        <v>6.6195277299999994E-2</v>
      </c>
      <c r="K512" s="26">
        <v>1132500</v>
      </c>
      <c r="L512" s="26" t="s">
        <v>6</v>
      </c>
      <c r="M512" s="26">
        <v>14682750</v>
      </c>
      <c r="N512" s="27">
        <v>0.13656650000000001</v>
      </c>
      <c r="O512" s="26">
        <v>23</v>
      </c>
      <c r="P512" s="26">
        <v>4</v>
      </c>
      <c r="Q512" s="27">
        <v>7.03712227E-2</v>
      </c>
      <c r="R512" s="28">
        <v>0.18181818181817999</v>
      </c>
      <c r="S512" s="26">
        <v>566250</v>
      </c>
      <c r="T512" s="29">
        <v>39847.704853875002</v>
      </c>
      <c r="U512" s="30">
        <f t="shared" si="23"/>
        <v>1</v>
      </c>
      <c r="V512" s="18" t="str">
        <f t="shared" si="21"/>
        <v>NO</v>
      </c>
      <c r="W512" s="18"/>
      <c r="X512" s="18"/>
      <c r="Y512" s="30">
        <f t="shared" si="22"/>
        <v>2</v>
      </c>
    </row>
    <row r="513" spans="1:25" ht="31" x14ac:dyDescent="0.3">
      <c r="A513" s="26" t="s">
        <v>532</v>
      </c>
      <c r="B513" s="26" t="s">
        <v>29</v>
      </c>
      <c r="C513" s="26" t="s">
        <v>316</v>
      </c>
      <c r="D513" s="26">
        <v>100</v>
      </c>
      <c r="E513" s="26" t="s">
        <v>533</v>
      </c>
      <c r="F513" s="26" t="s">
        <v>534</v>
      </c>
      <c r="G513" s="26" t="s">
        <v>86</v>
      </c>
      <c r="H513" s="26">
        <v>22422</v>
      </c>
      <c r="I513" s="26" t="s">
        <v>32</v>
      </c>
      <c r="J513" s="27">
        <v>0.1016959625</v>
      </c>
      <c r="K513" s="26">
        <v>81300</v>
      </c>
      <c r="L513" s="26" t="s">
        <v>793</v>
      </c>
      <c r="M513" s="26">
        <v>5400</v>
      </c>
      <c r="N513" s="27">
        <v>0.84919999999999995</v>
      </c>
      <c r="O513" s="26">
        <v>14</v>
      </c>
      <c r="P513" s="26">
        <v>1</v>
      </c>
      <c r="Q513" s="27">
        <v>0.74750403750000005</v>
      </c>
      <c r="R513" s="28">
        <v>7.6923076923070002E-2</v>
      </c>
      <c r="S513" s="26">
        <v>40650</v>
      </c>
      <c r="T513" s="29">
        <v>30386.039124374998</v>
      </c>
      <c r="U513" s="30">
        <f t="shared" si="23"/>
        <v>1</v>
      </c>
      <c r="V513" s="18" t="str">
        <f t="shared" si="21"/>
        <v>NO</v>
      </c>
      <c r="W513" s="18"/>
      <c r="X513" s="18"/>
      <c r="Y513" s="30">
        <f t="shared" si="22"/>
        <v>1</v>
      </c>
    </row>
    <row r="514" spans="1:25" ht="31" x14ac:dyDescent="0.3">
      <c r="A514" s="26" t="s">
        <v>532</v>
      </c>
      <c r="B514" s="26" t="s">
        <v>29</v>
      </c>
      <c r="C514" s="26" t="s">
        <v>316</v>
      </c>
      <c r="D514" s="26">
        <v>100</v>
      </c>
      <c r="E514" s="26" t="s">
        <v>533</v>
      </c>
      <c r="F514" s="26" t="s">
        <v>534</v>
      </c>
      <c r="G514" s="26" t="s">
        <v>86</v>
      </c>
      <c r="H514" s="26">
        <v>22422</v>
      </c>
      <c r="I514" s="26" t="s">
        <v>32</v>
      </c>
      <c r="J514" s="27">
        <v>0.1016959625</v>
      </c>
      <c r="K514" s="26">
        <v>81300</v>
      </c>
      <c r="L514" s="26" t="s">
        <v>6</v>
      </c>
      <c r="M514" s="26">
        <v>100</v>
      </c>
      <c r="N514" s="27">
        <v>0.43004999999999999</v>
      </c>
      <c r="O514" s="26">
        <v>9</v>
      </c>
      <c r="P514" s="26">
        <v>1</v>
      </c>
      <c r="Q514" s="27">
        <v>0.32835403749999997</v>
      </c>
      <c r="R514" s="28">
        <v>0.125</v>
      </c>
      <c r="S514" s="26">
        <v>40650</v>
      </c>
      <c r="T514" s="29">
        <v>13347.591624375</v>
      </c>
      <c r="U514" s="30">
        <f t="shared" si="23"/>
        <v>1</v>
      </c>
      <c r="V514" s="18" t="str">
        <f t="shared" si="21"/>
        <v>NO</v>
      </c>
      <c r="W514" s="18"/>
      <c r="X514" s="18"/>
      <c r="Y514" s="30">
        <f t="shared" si="22"/>
        <v>1</v>
      </c>
    </row>
    <row r="515" spans="1:25" ht="31" x14ac:dyDescent="0.3">
      <c r="A515" s="26" t="s">
        <v>532</v>
      </c>
      <c r="B515" s="26" t="s">
        <v>29</v>
      </c>
      <c r="C515" s="26" t="s">
        <v>316</v>
      </c>
      <c r="D515" s="26">
        <v>100</v>
      </c>
      <c r="E515" s="26" t="s">
        <v>533</v>
      </c>
      <c r="F515" s="26" t="s">
        <v>534</v>
      </c>
      <c r="G515" s="26" t="s">
        <v>86</v>
      </c>
      <c r="H515" s="26">
        <v>22422</v>
      </c>
      <c r="I515" s="26" t="s">
        <v>32</v>
      </c>
      <c r="J515" s="27">
        <v>0.1016959625</v>
      </c>
      <c r="K515" s="26">
        <v>81300</v>
      </c>
      <c r="L515" s="26" t="s">
        <v>802</v>
      </c>
      <c r="M515" s="26">
        <v>1600</v>
      </c>
      <c r="N515" s="27">
        <v>0.35886238185872998</v>
      </c>
      <c r="O515" s="26">
        <v>5</v>
      </c>
      <c r="P515" s="26">
        <v>1</v>
      </c>
      <c r="Q515" s="27">
        <v>0.25716641935873003</v>
      </c>
      <c r="R515" s="28">
        <v>0.25</v>
      </c>
      <c r="S515" s="26">
        <v>40650</v>
      </c>
      <c r="T515" s="29">
        <v>10453.8149469323</v>
      </c>
      <c r="U515" s="30">
        <f t="shared" si="23"/>
        <v>1</v>
      </c>
      <c r="V515" s="18" t="str">
        <f t="shared" si="21"/>
        <v>NO</v>
      </c>
      <c r="W515" s="18"/>
      <c r="X515" s="18"/>
      <c r="Y515" s="30">
        <f t="shared" si="22"/>
        <v>1</v>
      </c>
    </row>
    <row r="516" spans="1:25" ht="31" x14ac:dyDescent="0.3">
      <c r="A516" s="26" t="s">
        <v>535</v>
      </c>
      <c r="B516" s="26" t="s">
        <v>101</v>
      </c>
      <c r="C516" s="26" t="s">
        <v>514</v>
      </c>
      <c r="D516" s="26">
        <v>1</v>
      </c>
      <c r="E516" s="26" t="s">
        <v>535</v>
      </c>
      <c r="F516" s="26" t="s">
        <v>536</v>
      </c>
      <c r="G516" s="26" t="s">
        <v>437</v>
      </c>
      <c r="H516" s="26">
        <v>42037</v>
      </c>
      <c r="I516" s="26" t="s">
        <v>103</v>
      </c>
      <c r="J516" s="27">
        <v>17.588441975799999</v>
      </c>
      <c r="K516" s="26">
        <v>60</v>
      </c>
      <c r="L516" s="26" t="s">
        <v>6</v>
      </c>
      <c r="M516" s="26">
        <v>7730</v>
      </c>
      <c r="N516" s="27">
        <v>66.991</v>
      </c>
      <c r="O516" s="26">
        <v>18</v>
      </c>
      <c r="P516" s="26">
        <v>5</v>
      </c>
      <c r="Q516" s="27">
        <v>49.402558024199998</v>
      </c>
      <c r="R516" s="28">
        <v>0.29411764705881999</v>
      </c>
      <c r="S516" s="26">
        <v>30</v>
      </c>
      <c r="T516" s="29">
        <v>1482.076740726</v>
      </c>
      <c r="U516" s="30">
        <f t="shared" si="23"/>
        <v>1</v>
      </c>
      <c r="V516" s="18" t="str">
        <f t="shared" si="21"/>
        <v>YES</v>
      </c>
      <c r="W516" s="18"/>
      <c r="X516" s="18"/>
      <c r="Y516" s="30">
        <f t="shared" si="22"/>
        <v>2</v>
      </c>
    </row>
    <row r="517" spans="1:25" ht="31" x14ac:dyDescent="0.3">
      <c r="A517" s="26" t="s">
        <v>978</v>
      </c>
      <c r="B517" s="26" t="s">
        <v>501</v>
      </c>
      <c r="C517" s="26" t="s">
        <v>107</v>
      </c>
      <c r="D517" s="26">
        <v>14</v>
      </c>
      <c r="E517" s="26" t="s">
        <v>978</v>
      </c>
      <c r="F517" s="26" t="s">
        <v>979</v>
      </c>
      <c r="G517" s="26" t="s">
        <v>303</v>
      </c>
      <c r="H517" s="26">
        <v>43468</v>
      </c>
      <c r="I517" s="26" t="s">
        <v>503</v>
      </c>
      <c r="J517" s="27">
        <v>5.7337758400000001E-2</v>
      </c>
      <c r="K517" s="26">
        <v>508662</v>
      </c>
      <c r="L517" s="26" t="s">
        <v>801</v>
      </c>
      <c r="M517" s="26">
        <v>502712</v>
      </c>
      <c r="N517" s="27">
        <v>0.17611625</v>
      </c>
      <c r="O517" s="26">
        <v>9</v>
      </c>
      <c r="P517" s="26">
        <v>2</v>
      </c>
      <c r="Q517" s="27">
        <v>0.11877849159999999</v>
      </c>
      <c r="R517" s="28">
        <v>0.25</v>
      </c>
      <c r="S517" s="26">
        <v>254331</v>
      </c>
      <c r="T517" s="29">
        <v>30209.052547119602</v>
      </c>
      <c r="U517" s="30">
        <f t="shared" si="23"/>
        <v>1</v>
      </c>
      <c r="V517" s="18" t="str">
        <f t="shared" si="21"/>
        <v>NO</v>
      </c>
      <c r="W517" s="18"/>
      <c r="X517" s="18"/>
      <c r="Y517" s="30">
        <f t="shared" si="22"/>
        <v>2</v>
      </c>
    </row>
    <row r="518" spans="1:25" ht="31" x14ac:dyDescent="0.3">
      <c r="A518" s="26" t="s">
        <v>537</v>
      </c>
      <c r="B518" s="26" t="s">
        <v>7</v>
      </c>
      <c r="C518" s="26" t="s">
        <v>538</v>
      </c>
      <c r="D518" s="26">
        <v>30</v>
      </c>
      <c r="E518" s="26" t="s">
        <v>537</v>
      </c>
      <c r="F518" s="26" t="s">
        <v>539</v>
      </c>
      <c r="G518" s="26" t="s">
        <v>481</v>
      </c>
      <c r="H518" s="26">
        <v>45482</v>
      </c>
      <c r="I518" s="26" t="s">
        <v>12</v>
      </c>
      <c r="J518" s="27">
        <v>0.38755927379999999</v>
      </c>
      <c r="K518" s="26">
        <v>29070</v>
      </c>
      <c r="L518" s="26" t="s">
        <v>6</v>
      </c>
      <c r="M518" s="26">
        <v>137610</v>
      </c>
      <c r="N518" s="27">
        <v>1.377</v>
      </c>
      <c r="O518" s="26">
        <v>15</v>
      </c>
      <c r="P518" s="26">
        <v>1</v>
      </c>
      <c r="Q518" s="27">
        <v>0.98944072620000001</v>
      </c>
      <c r="R518" s="28">
        <v>7.1428571428569995E-2</v>
      </c>
      <c r="S518" s="26">
        <v>14535</v>
      </c>
      <c r="T518" s="29">
        <v>14381.520955317001</v>
      </c>
      <c r="U518" s="30">
        <f t="shared" si="23"/>
        <v>1</v>
      </c>
      <c r="V518" s="18" t="str">
        <f t="shared" si="21"/>
        <v>NO</v>
      </c>
      <c r="W518" s="18"/>
      <c r="X518" s="18"/>
      <c r="Y518" s="30">
        <f t="shared" si="22"/>
        <v>2</v>
      </c>
    </row>
    <row r="519" spans="1:25" ht="31" x14ac:dyDescent="0.3">
      <c r="A519" s="26" t="s">
        <v>537</v>
      </c>
      <c r="B519" s="26" t="s">
        <v>7</v>
      </c>
      <c r="C519" s="26" t="s">
        <v>538</v>
      </c>
      <c r="D519" s="26">
        <v>30</v>
      </c>
      <c r="E519" s="26" t="s">
        <v>537</v>
      </c>
      <c r="F519" s="26" t="s">
        <v>539</v>
      </c>
      <c r="G519" s="26" t="s">
        <v>481</v>
      </c>
      <c r="H519" s="26">
        <v>45482</v>
      </c>
      <c r="I519" s="26" t="s">
        <v>12</v>
      </c>
      <c r="J519" s="27">
        <v>0.38755927379999999</v>
      </c>
      <c r="K519" s="26">
        <v>29070</v>
      </c>
      <c r="L519" s="26" t="s">
        <v>794</v>
      </c>
      <c r="M519" s="26">
        <v>32100</v>
      </c>
      <c r="N519" s="27">
        <v>0.97130343269742903</v>
      </c>
      <c r="O519" s="26">
        <v>14</v>
      </c>
      <c r="P519" s="26">
        <v>1</v>
      </c>
      <c r="Q519" s="27">
        <v>0.58374415889742903</v>
      </c>
      <c r="R519" s="28">
        <v>7.6923076923070002E-2</v>
      </c>
      <c r="S519" s="26">
        <v>14535</v>
      </c>
      <c r="T519" s="29">
        <v>8484.7213495741307</v>
      </c>
      <c r="U519" s="30">
        <f t="shared" si="23"/>
        <v>1</v>
      </c>
      <c r="V519" s="18" t="str">
        <f t="shared" si="21"/>
        <v>NO</v>
      </c>
      <c r="W519" s="18"/>
      <c r="X519" s="18"/>
      <c r="Y519" s="30">
        <f t="shared" si="22"/>
        <v>2</v>
      </c>
    </row>
    <row r="520" spans="1:25" ht="31" x14ac:dyDescent="0.3">
      <c r="A520" s="26" t="s">
        <v>537</v>
      </c>
      <c r="B520" s="26" t="s">
        <v>7</v>
      </c>
      <c r="C520" s="26" t="s">
        <v>538</v>
      </c>
      <c r="D520" s="26">
        <v>30</v>
      </c>
      <c r="E520" s="26" t="s">
        <v>537</v>
      </c>
      <c r="F520" s="26" t="s">
        <v>539</v>
      </c>
      <c r="G520" s="26" t="s">
        <v>481</v>
      </c>
      <c r="H520" s="26">
        <v>45482</v>
      </c>
      <c r="I520" s="26" t="s">
        <v>12</v>
      </c>
      <c r="J520" s="27">
        <v>0.38755927379999999</v>
      </c>
      <c r="K520" s="26">
        <v>29070</v>
      </c>
      <c r="L520" s="26" t="s">
        <v>813</v>
      </c>
      <c r="M520" s="26">
        <v>30180</v>
      </c>
      <c r="N520" s="27">
        <v>0.96842961189815502</v>
      </c>
      <c r="O520" s="26">
        <v>13</v>
      </c>
      <c r="P520" s="26">
        <v>1</v>
      </c>
      <c r="Q520" s="27">
        <v>0.58087033809815503</v>
      </c>
      <c r="R520" s="28">
        <v>8.3333333333329998E-2</v>
      </c>
      <c r="S520" s="26">
        <v>14535</v>
      </c>
      <c r="T520" s="29">
        <v>8442.9503642566797</v>
      </c>
      <c r="U520" s="30">
        <f t="shared" si="23"/>
        <v>1</v>
      </c>
      <c r="V520" s="18" t="str">
        <f t="shared" si="21"/>
        <v>NO</v>
      </c>
      <c r="W520" s="18"/>
      <c r="X520" s="18"/>
      <c r="Y520" s="30">
        <f t="shared" si="22"/>
        <v>2</v>
      </c>
    </row>
    <row r="521" spans="1:25" ht="31" x14ac:dyDescent="0.3">
      <c r="A521" s="26" t="s">
        <v>541</v>
      </c>
      <c r="B521" s="26" t="s">
        <v>96</v>
      </c>
      <c r="C521" s="26" t="s">
        <v>92</v>
      </c>
      <c r="D521" s="26">
        <v>10</v>
      </c>
      <c r="E521" s="26" t="s">
        <v>542</v>
      </c>
      <c r="F521" s="26" t="s">
        <v>543</v>
      </c>
      <c r="G521" s="26" t="s">
        <v>31</v>
      </c>
      <c r="H521" s="26">
        <v>59269</v>
      </c>
      <c r="I521" s="26" t="s">
        <v>99</v>
      </c>
      <c r="J521" s="27">
        <v>5.5475173091999999</v>
      </c>
      <c r="K521" s="26">
        <v>46330</v>
      </c>
      <c r="L521" s="26" t="s">
        <v>6</v>
      </c>
      <c r="M521" s="26">
        <v>59225</v>
      </c>
      <c r="N521" s="27">
        <v>9.7074999999999996</v>
      </c>
      <c r="O521" s="26">
        <v>25</v>
      </c>
      <c r="P521" s="26">
        <v>7</v>
      </c>
      <c r="Q521" s="27">
        <v>4.1599826907999997</v>
      </c>
      <c r="R521" s="28">
        <v>0.29166666666666002</v>
      </c>
      <c r="S521" s="26">
        <v>23165</v>
      </c>
      <c r="T521" s="29">
        <v>96365.999032381995</v>
      </c>
      <c r="U521" s="30">
        <f t="shared" si="23"/>
        <v>-1</v>
      </c>
      <c r="V521" s="18" t="str">
        <f t="shared" ref="V521:V584" si="24">IF(Q521&gt;$V$7,"YES","NO")</f>
        <v>NO</v>
      </c>
      <c r="W521" s="18"/>
      <c r="X521" s="18"/>
      <c r="Y521" s="30">
        <f t="shared" ref="Y521:Y584" si="25">IF(H521&lt;39761.19,1,2)</f>
        <v>2</v>
      </c>
    </row>
    <row r="522" spans="1:25" ht="31" x14ac:dyDescent="0.3">
      <c r="A522" s="26" t="s">
        <v>544</v>
      </c>
      <c r="B522" s="26" t="s">
        <v>147</v>
      </c>
      <c r="C522" s="26" t="s">
        <v>399</v>
      </c>
      <c r="D522" s="26">
        <v>1</v>
      </c>
      <c r="E522" s="26" t="s">
        <v>544</v>
      </c>
      <c r="F522" s="26" t="s">
        <v>545</v>
      </c>
      <c r="G522" s="26" t="s">
        <v>37</v>
      </c>
      <c r="H522" s="26">
        <v>58436</v>
      </c>
      <c r="I522" s="26" t="s">
        <v>150</v>
      </c>
      <c r="J522" s="27">
        <v>675.99438341309997</v>
      </c>
      <c r="K522" s="26">
        <v>271</v>
      </c>
      <c r="L522" s="26" t="s">
        <v>791</v>
      </c>
      <c r="M522" s="26">
        <v>38</v>
      </c>
      <c r="N522" s="27">
        <v>1192</v>
      </c>
      <c r="O522" s="26">
        <v>15</v>
      </c>
      <c r="P522" s="26">
        <v>1</v>
      </c>
      <c r="Q522" s="27">
        <v>516.00561658690003</v>
      </c>
      <c r="R522" s="28">
        <v>7.1428571428569995E-2</v>
      </c>
      <c r="S522" s="26">
        <v>135</v>
      </c>
      <c r="T522" s="29">
        <v>69660.758239231494</v>
      </c>
      <c r="U522" s="30">
        <f t="shared" ref="U522:U585" si="26">IF(N522&gt;2*J522,1,IF(N522&lt;=2*J522,-1,0))</f>
        <v>-1</v>
      </c>
      <c r="V522" s="18" t="str">
        <f t="shared" si="24"/>
        <v>YES</v>
      </c>
      <c r="W522" s="18"/>
      <c r="X522" s="18"/>
      <c r="Y522" s="30">
        <f t="shared" si="25"/>
        <v>2</v>
      </c>
    </row>
    <row r="523" spans="1:25" ht="31" x14ac:dyDescent="0.3">
      <c r="A523" s="26" t="s">
        <v>544</v>
      </c>
      <c r="B523" s="26" t="s">
        <v>147</v>
      </c>
      <c r="C523" s="26" t="s">
        <v>399</v>
      </c>
      <c r="D523" s="26">
        <v>1</v>
      </c>
      <c r="E523" s="26" t="s">
        <v>544</v>
      </c>
      <c r="F523" s="26" t="s">
        <v>545</v>
      </c>
      <c r="G523" s="26" t="s">
        <v>37</v>
      </c>
      <c r="H523" s="26">
        <v>58436</v>
      </c>
      <c r="I523" s="26" t="s">
        <v>150</v>
      </c>
      <c r="J523" s="27">
        <v>675.99438341309997</v>
      </c>
      <c r="K523" s="26">
        <v>271</v>
      </c>
      <c r="L523" s="26" t="s">
        <v>6</v>
      </c>
      <c r="M523" s="26">
        <v>1475</v>
      </c>
      <c r="N523" s="27">
        <v>999.23</v>
      </c>
      <c r="O523" s="26">
        <v>13</v>
      </c>
      <c r="P523" s="26">
        <v>1</v>
      </c>
      <c r="Q523" s="27">
        <v>323.23561658689999</v>
      </c>
      <c r="R523" s="28">
        <v>8.3333333333329998E-2</v>
      </c>
      <c r="S523" s="26">
        <v>135</v>
      </c>
      <c r="T523" s="29">
        <v>43636.808239231497</v>
      </c>
      <c r="U523" s="30">
        <f t="shared" si="26"/>
        <v>-1</v>
      </c>
      <c r="V523" s="18" t="str">
        <f t="shared" si="24"/>
        <v>YES</v>
      </c>
      <c r="W523" s="18"/>
      <c r="X523" s="18"/>
      <c r="Y523" s="30">
        <f t="shared" si="25"/>
        <v>2</v>
      </c>
    </row>
    <row r="524" spans="1:25" ht="31" x14ac:dyDescent="0.3">
      <c r="A524" s="26" t="s">
        <v>546</v>
      </c>
      <c r="B524" s="26" t="s">
        <v>17</v>
      </c>
      <c r="C524" s="26" t="s">
        <v>84</v>
      </c>
      <c r="D524" s="26">
        <v>1</v>
      </c>
      <c r="E524" s="26" t="s">
        <v>546</v>
      </c>
      <c r="F524" s="26" t="s">
        <v>547</v>
      </c>
      <c r="G524" s="26" t="s">
        <v>548</v>
      </c>
      <c r="H524" s="26">
        <v>43405</v>
      </c>
      <c r="I524" s="26" t="s">
        <v>21</v>
      </c>
      <c r="J524" s="27">
        <v>75.415557890299993</v>
      </c>
      <c r="K524" s="26">
        <v>189</v>
      </c>
      <c r="L524" s="26" t="s">
        <v>6</v>
      </c>
      <c r="M524" s="26">
        <v>150</v>
      </c>
      <c r="N524" s="27">
        <v>1112.91285714285</v>
      </c>
      <c r="O524" s="26">
        <v>12</v>
      </c>
      <c r="P524" s="26">
        <v>3</v>
      </c>
      <c r="Q524" s="27">
        <v>1037.49729925255</v>
      </c>
      <c r="R524" s="28">
        <v>0.27272727272726999</v>
      </c>
      <c r="S524" s="26">
        <v>94</v>
      </c>
      <c r="T524" s="29">
        <v>97524.746129740306</v>
      </c>
      <c r="U524" s="30">
        <f t="shared" si="26"/>
        <v>1</v>
      </c>
      <c r="V524" s="18" t="str">
        <f t="shared" si="24"/>
        <v>YES</v>
      </c>
      <c r="W524" s="18"/>
      <c r="X524" s="18"/>
      <c r="Y524" s="30">
        <f t="shared" si="25"/>
        <v>2</v>
      </c>
    </row>
    <row r="525" spans="1:25" ht="31" x14ac:dyDescent="0.3">
      <c r="A525" s="26" t="s">
        <v>549</v>
      </c>
      <c r="B525" s="26" t="s">
        <v>135</v>
      </c>
      <c r="C525" s="26" t="s">
        <v>130</v>
      </c>
      <c r="D525" s="26">
        <v>60</v>
      </c>
      <c r="E525" s="26" t="s">
        <v>549</v>
      </c>
      <c r="F525" s="26" t="s">
        <v>550</v>
      </c>
      <c r="G525" s="26" t="s">
        <v>401</v>
      </c>
      <c r="H525" s="26">
        <v>58288</v>
      </c>
      <c r="I525" s="26" t="s">
        <v>138</v>
      </c>
      <c r="J525" s="27">
        <v>25.327443364699999</v>
      </c>
      <c r="K525" s="26">
        <v>7380</v>
      </c>
      <c r="L525" s="26" t="s">
        <v>6</v>
      </c>
      <c r="M525" s="26">
        <v>79440</v>
      </c>
      <c r="N525" s="27">
        <v>43.602699999999999</v>
      </c>
      <c r="O525" s="26">
        <v>17</v>
      </c>
      <c r="P525" s="26">
        <v>2</v>
      </c>
      <c r="Q525" s="27">
        <v>18.2752566353</v>
      </c>
      <c r="R525" s="28">
        <v>0.125</v>
      </c>
      <c r="S525" s="26">
        <v>3690</v>
      </c>
      <c r="T525" s="29">
        <v>67435.696984256996</v>
      </c>
      <c r="U525" s="30">
        <f t="shared" si="26"/>
        <v>-1</v>
      </c>
      <c r="V525" s="18" t="str">
        <f t="shared" si="24"/>
        <v>NO</v>
      </c>
      <c r="W525" s="18"/>
      <c r="X525" s="18"/>
      <c r="Y525" s="30">
        <f t="shared" si="25"/>
        <v>2</v>
      </c>
    </row>
    <row r="526" spans="1:25" ht="31" x14ac:dyDescent="0.3">
      <c r="A526" s="26" t="s">
        <v>549</v>
      </c>
      <c r="B526" s="26" t="s">
        <v>135</v>
      </c>
      <c r="C526" s="26" t="s">
        <v>130</v>
      </c>
      <c r="D526" s="26">
        <v>60</v>
      </c>
      <c r="E526" s="26" t="s">
        <v>549</v>
      </c>
      <c r="F526" s="26" t="s">
        <v>550</v>
      </c>
      <c r="G526" s="26" t="s">
        <v>401</v>
      </c>
      <c r="H526" s="26">
        <v>58288</v>
      </c>
      <c r="I526" s="26" t="s">
        <v>138</v>
      </c>
      <c r="J526" s="27">
        <v>25.327443364699999</v>
      </c>
      <c r="K526" s="26">
        <v>7380</v>
      </c>
      <c r="L526" s="26" t="s">
        <v>796</v>
      </c>
      <c r="M526" s="26">
        <v>10800</v>
      </c>
      <c r="N526" s="27">
        <v>33.644799999999996</v>
      </c>
      <c r="O526" s="26">
        <v>8</v>
      </c>
      <c r="P526" s="26">
        <v>2</v>
      </c>
      <c r="Q526" s="27">
        <v>8.3173566352999995</v>
      </c>
      <c r="R526" s="28">
        <v>0.28571428571427998</v>
      </c>
      <c r="S526" s="26">
        <v>3690</v>
      </c>
      <c r="T526" s="29">
        <v>30691.045984257002</v>
      </c>
      <c r="U526" s="30">
        <f t="shared" si="26"/>
        <v>-1</v>
      </c>
      <c r="V526" s="18" t="str">
        <f t="shared" si="24"/>
        <v>NO</v>
      </c>
      <c r="W526" s="18"/>
      <c r="X526" s="18"/>
      <c r="Y526" s="30">
        <f t="shared" si="25"/>
        <v>2</v>
      </c>
    </row>
    <row r="527" spans="1:25" ht="31" x14ac:dyDescent="0.3">
      <c r="A527" s="26" t="s">
        <v>980</v>
      </c>
      <c r="B527" s="26" t="s">
        <v>498</v>
      </c>
      <c r="C527" s="26" t="s">
        <v>310</v>
      </c>
      <c r="D527" s="26">
        <v>20</v>
      </c>
      <c r="E527" s="26" t="s">
        <v>980</v>
      </c>
      <c r="F527" s="26" t="s">
        <v>981</v>
      </c>
      <c r="G527" s="26" t="s">
        <v>243</v>
      </c>
      <c r="H527" s="26">
        <v>27355</v>
      </c>
      <c r="I527" s="26" t="s">
        <v>499</v>
      </c>
      <c r="J527" s="27">
        <v>6.3144551899999998E-2</v>
      </c>
      <c r="K527" s="26">
        <v>740760</v>
      </c>
      <c r="L527" s="26" t="s">
        <v>802</v>
      </c>
      <c r="M527" s="26">
        <v>53400</v>
      </c>
      <c r="N527" s="27">
        <v>0.1323718004393</v>
      </c>
      <c r="O527" s="26">
        <v>8</v>
      </c>
      <c r="P527" s="26">
        <v>2</v>
      </c>
      <c r="Q527" s="27">
        <v>6.9227248539299999E-2</v>
      </c>
      <c r="R527" s="28">
        <v>0.28571428571427998</v>
      </c>
      <c r="S527" s="26">
        <v>370380</v>
      </c>
      <c r="T527" s="29">
        <v>25640.388313985899</v>
      </c>
      <c r="U527" s="30">
        <f t="shared" si="26"/>
        <v>1</v>
      </c>
      <c r="V527" s="18" t="str">
        <f t="shared" si="24"/>
        <v>NO</v>
      </c>
      <c r="W527" s="18"/>
      <c r="X527" s="18"/>
      <c r="Y527" s="30">
        <f t="shared" si="25"/>
        <v>1</v>
      </c>
    </row>
    <row r="528" spans="1:25" ht="31" x14ac:dyDescent="0.3">
      <c r="A528" s="26" t="s">
        <v>551</v>
      </c>
      <c r="B528" s="26" t="s">
        <v>135</v>
      </c>
      <c r="C528" s="26" t="s">
        <v>552</v>
      </c>
      <c r="D528" s="26">
        <v>28</v>
      </c>
      <c r="E528" s="26" t="s">
        <v>551</v>
      </c>
      <c r="F528" s="26" t="s">
        <v>553</v>
      </c>
      <c r="G528" s="26" t="s">
        <v>243</v>
      </c>
      <c r="H528" s="26">
        <v>35645</v>
      </c>
      <c r="I528" s="26" t="s">
        <v>138</v>
      </c>
      <c r="J528" s="27">
        <v>0.31791400310000001</v>
      </c>
      <c r="K528" s="26">
        <v>86072</v>
      </c>
      <c r="L528" s="26" t="s">
        <v>796</v>
      </c>
      <c r="M528" s="26">
        <v>2884</v>
      </c>
      <c r="N528" s="27">
        <v>0.76892899999999997</v>
      </c>
      <c r="O528" s="26">
        <v>21</v>
      </c>
      <c r="P528" s="26">
        <v>3</v>
      </c>
      <c r="Q528" s="27">
        <v>0.45101499690000002</v>
      </c>
      <c r="R528" s="28">
        <v>0.15</v>
      </c>
      <c r="S528" s="26">
        <v>43036</v>
      </c>
      <c r="T528" s="29">
        <v>19409.8814065884</v>
      </c>
      <c r="U528" s="30">
        <f t="shared" si="26"/>
        <v>1</v>
      </c>
      <c r="V528" s="18" t="str">
        <f t="shared" si="24"/>
        <v>NO</v>
      </c>
      <c r="W528" s="18"/>
      <c r="X528" s="18"/>
      <c r="Y528" s="30">
        <f t="shared" si="25"/>
        <v>1</v>
      </c>
    </row>
    <row r="529" spans="1:25" ht="31" x14ac:dyDescent="0.3">
      <c r="A529" s="26" t="s">
        <v>551</v>
      </c>
      <c r="B529" s="26" t="s">
        <v>135</v>
      </c>
      <c r="C529" s="26" t="s">
        <v>552</v>
      </c>
      <c r="D529" s="26">
        <v>28</v>
      </c>
      <c r="E529" s="26" t="s">
        <v>551</v>
      </c>
      <c r="F529" s="26" t="s">
        <v>553</v>
      </c>
      <c r="G529" s="26" t="s">
        <v>243</v>
      </c>
      <c r="H529" s="26">
        <v>35645</v>
      </c>
      <c r="I529" s="26" t="s">
        <v>138</v>
      </c>
      <c r="J529" s="27">
        <v>0.31791400310000001</v>
      </c>
      <c r="K529" s="26">
        <v>86072</v>
      </c>
      <c r="L529" s="26" t="s">
        <v>790</v>
      </c>
      <c r="M529" s="26">
        <v>21800</v>
      </c>
      <c r="N529" s="27">
        <v>0.70107149999999996</v>
      </c>
      <c r="O529" s="26">
        <v>17</v>
      </c>
      <c r="P529" s="26">
        <v>3</v>
      </c>
      <c r="Q529" s="27">
        <v>0.38315749690000001</v>
      </c>
      <c r="R529" s="28">
        <v>0.1875</v>
      </c>
      <c r="S529" s="26">
        <v>43036</v>
      </c>
      <c r="T529" s="29">
        <v>16489.5660365884</v>
      </c>
      <c r="U529" s="30">
        <f t="shared" si="26"/>
        <v>1</v>
      </c>
      <c r="V529" s="18" t="str">
        <f t="shared" si="24"/>
        <v>NO</v>
      </c>
      <c r="W529" s="18"/>
      <c r="X529" s="18"/>
      <c r="Y529" s="30">
        <f t="shared" si="25"/>
        <v>1</v>
      </c>
    </row>
    <row r="530" spans="1:25" ht="31" x14ac:dyDescent="0.3">
      <c r="A530" s="26" t="s">
        <v>551</v>
      </c>
      <c r="B530" s="26" t="s">
        <v>135</v>
      </c>
      <c r="C530" s="26" t="s">
        <v>552</v>
      </c>
      <c r="D530" s="26">
        <v>28</v>
      </c>
      <c r="E530" s="26" t="s">
        <v>551</v>
      </c>
      <c r="F530" s="26" t="s">
        <v>553</v>
      </c>
      <c r="G530" s="26" t="s">
        <v>243</v>
      </c>
      <c r="H530" s="26">
        <v>35645</v>
      </c>
      <c r="I530" s="26" t="s">
        <v>138</v>
      </c>
      <c r="J530" s="27">
        <v>0.31791400310000001</v>
      </c>
      <c r="K530" s="26">
        <v>86072</v>
      </c>
      <c r="L530" s="26" t="s">
        <v>6</v>
      </c>
      <c r="M530" s="26">
        <v>2163620</v>
      </c>
      <c r="N530" s="27">
        <v>0.67549999999999999</v>
      </c>
      <c r="O530" s="26">
        <v>16</v>
      </c>
      <c r="P530" s="26">
        <v>3</v>
      </c>
      <c r="Q530" s="27">
        <v>0.35758599689999998</v>
      </c>
      <c r="R530" s="28">
        <v>0.2</v>
      </c>
      <c r="S530" s="26">
        <v>43036</v>
      </c>
      <c r="T530" s="29">
        <v>15389.070962588399</v>
      </c>
      <c r="U530" s="30">
        <f t="shared" si="26"/>
        <v>1</v>
      </c>
      <c r="V530" s="18" t="str">
        <f t="shared" si="24"/>
        <v>NO</v>
      </c>
      <c r="W530" s="18"/>
      <c r="X530" s="18"/>
      <c r="Y530" s="30">
        <f t="shared" si="25"/>
        <v>1</v>
      </c>
    </row>
    <row r="531" spans="1:25" ht="31" x14ac:dyDescent="0.3">
      <c r="A531" s="26" t="s">
        <v>551</v>
      </c>
      <c r="B531" s="26" t="s">
        <v>135</v>
      </c>
      <c r="C531" s="26" t="s">
        <v>552</v>
      </c>
      <c r="D531" s="26">
        <v>28</v>
      </c>
      <c r="E531" s="26" t="s">
        <v>551</v>
      </c>
      <c r="F531" s="26" t="s">
        <v>553</v>
      </c>
      <c r="G531" s="26" t="s">
        <v>243</v>
      </c>
      <c r="H531" s="26">
        <v>35645</v>
      </c>
      <c r="I531" s="26" t="s">
        <v>138</v>
      </c>
      <c r="J531" s="27">
        <v>0.31791400310000001</v>
      </c>
      <c r="K531" s="26">
        <v>86072</v>
      </c>
      <c r="L531" s="26" t="s">
        <v>802</v>
      </c>
      <c r="M531" s="26">
        <v>126364</v>
      </c>
      <c r="N531" s="27">
        <v>0.64141761398175001</v>
      </c>
      <c r="O531" s="26">
        <v>15</v>
      </c>
      <c r="P531" s="26">
        <v>3</v>
      </c>
      <c r="Q531" s="27">
        <v>0.32350361088175</v>
      </c>
      <c r="R531" s="28">
        <v>0.21428571428571</v>
      </c>
      <c r="S531" s="26">
        <v>43036</v>
      </c>
      <c r="T531" s="29">
        <v>13922.3013979069</v>
      </c>
      <c r="U531" s="30">
        <f t="shared" si="26"/>
        <v>1</v>
      </c>
      <c r="V531" s="18" t="str">
        <f t="shared" si="24"/>
        <v>NO</v>
      </c>
      <c r="W531" s="18"/>
      <c r="X531" s="18"/>
      <c r="Y531" s="30">
        <f t="shared" si="25"/>
        <v>1</v>
      </c>
    </row>
    <row r="532" spans="1:25" ht="31" x14ac:dyDescent="0.3">
      <c r="A532" s="26" t="s">
        <v>551</v>
      </c>
      <c r="B532" s="26" t="s">
        <v>135</v>
      </c>
      <c r="C532" s="26" t="s">
        <v>552</v>
      </c>
      <c r="D532" s="26">
        <v>28</v>
      </c>
      <c r="E532" s="26" t="s">
        <v>551</v>
      </c>
      <c r="F532" s="26" t="s">
        <v>553</v>
      </c>
      <c r="G532" s="26" t="s">
        <v>243</v>
      </c>
      <c r="H532" s="26">
        <v>35645</v>
      </c>
      <c r="I532" s="26" t="s">
        <v>138</v>
      </c>
      <c r="J532" s="27">
        <v>0.31791400310000001</v>
      </c>
      <c r="K532" s="26">
        <v>86072</v>
      </c>
      <c r="L532" s="26" t="s">
        <v>801</v>
      </c>
      <c r="M532" s="26">
        <v>22596</v>
      </c>
      <c r="N532" s="27">
        <v>0.54107099999999997</v>
      </c>
      <c r="O532" s="26">
        <v>12</v>
      </c>
      <c r="P532" s="26">
        <v>3</v>
      </c>
      <c r="Q532" s="27">
        <v>0.22315699689999999</v>
      </c>
      <c r="R532" s="28">
        <v>0.27272727272726999</v>
      </c>
      <c r="S532" s="26">
        <v>43036</v>
      </c>
      <c r="T532" s="29">
        <v>9603.7845185883998</v>
      </c>
      <c r="U532" s="30">
        <f t="shared" si="26"/>
        <v>-1</v>
      </c>
      <c r="V532" s="18" t="str">
        <f t="shared" si="24"/>
        <v>NO</v>
      </c>
      <c r="W532" s="18"/>
      <c r="X532" s="18"/>
      <c r="Y532" s="30">
        <f t="shared" si="25"/>
        <v>1</v>
      </c>
    </row>
    <row r="533" spans="1:25" ht="31" x14ac:dyDescent="0.3">
      <c r="A533" s="26" t="s">
        <v>551</v>
      </c>
      <c r="B533" s="26" t="s">
        <v>135</v>
      </c>
      <c r="C533" s="26" t="s">
        <v>552</v>
      </c>
      <c r="D533" s="26">
        <v>28</v>
      </c>
      <c r="E533" s="26" t="s">
        <v>551</v>
      </c>
      <c r="F533" s="26" t="s">
        <v>553</v>
      </c>
      <c r="G533" s="26" t="s">
        <v>243</v>
      </c>
      <c r="H533" s="26">
        <v>35645</v>
      </c>
      <c r="I533" s="26" t="s">
        <v>138</v>
      </c>
      <c r="J533" s="27">
        <v>0.31791400310000001</v>
      </c>
      <c r="K533" s="26">
        <v>86072</v>
      </c>
      <c r="L533" s="26" t="s">
        <v>795</v>
      </c>
      <c r="M533" s="26">
        <v>101752</v>
      </c>
      <c r="N533" s="27">
        <v>0.53892899999999999</v>
      </c>
      <c r="O533" s="26">
        <v>11</v>
      </c>
      <c r="P533" s="26">
        <v>3</v>
      </c>
      <c r="Q533" s="27">
        <v>0.22101499690000001</v>
      </c>
      <c r="R533" s="28">
        <v>0.3</v>
      </c>
      <c r="S533" s="26">
        <v>43036</v>
      </c>
      <c r="T533" s="29">
        <v>9511.6014065883992</v>
      </c>
      <c r="U533" s="30">
        <f t="shared" si="26"/>
        <v>-1</v>
      </c>
      <c r="V533" s="18" t="str">
        <f t="shared" si="24"/>
        <v>NO</v>
      </c>
      <c r="W533" s="18"/>
      <c r="X533" s="18"/>
      <c r="Y533" s="30">
        <f t="shared" si="25"/>
        <v>1</v>
      </c>
    </row>
    <row r="534" spans="1:25" ht="31" x14ac:dyDescent="0.3">
      <c r="A534" s="26" t="s">
        <v>554</v>
      </c>
      <c r="B534" s="26" t="s">
        <v>91</v>
      </c>
      <c r="C534" s="26" t="s">
        <v>555</v>
      </c>
      <c r="D534" s="26">
        <v>5</v>
      </c>
      <c r="E534" s="26" t="s">
        <v>554</v>
      </c>
      <c r="F534" s="26" t="s">
        <v>556</v>
      </c>
      <c r="G534" s="26" t="s">
        <v>154</v>
      </c>
      <c r="H534" s="26">
        <v>57370</v>
      </c>
      <c r="I534" s="26" t="s">
        <v>95</v>
      </c>
      <c r="J534" s="27">
        <v>125.4055912872</v>
      </c>
      <c r="K534" s="26">
        <v>1275</v>
      </c>
      <c r="L534" s="26" t="s">
        <v>6</v>
      </c>
      <c r="M534" s="26">
        <v>1800</v>
      </c>
      <c r="N534" s="27">
        <v>381.392333333333</v>
      </c>
      <c r="O534" s="26">
        <v>15</v>
      </c>
      <c r="P534" s="26">
        <v>3</v>
      </c>
      <c r="Q534" s="27">
        <v>255.986742046133</v>
      </c>
      <c r="R534" s="28">
        <v>0.21428571428571</v>
      </c>
      <c r="S534" s="26">
        <v>637</v>
      </c>
      <c r="T534" s="29">
        <v>163063.554683386</v>
      </c>
      <c r="U534" s="30">
        <f t="shared" si="26"/>
        <v>1</v>
      </c>
      <c r="V534" s="18" t="str">
        <f t="shared" si="24"/>
        <v>YES</v>
      </c>
      <c r="W534" s="18"/>
      <c r="X534" s="18"/>
      <c r="Y534" s="30">
        <f t="shared" si="25"/>
        <v>2</v>
      </c>
    </row>
    <row r="535" spans="1:25" ht="31" x14ac:dyDescent="0.3">
      <c r="A535" s="26" t="s">
        <v>554</v>
      </c>
      <c r="B535" s="26" t="s">
        <v>91</v>
      </c>
      <c r="C535" s="26" t="s">
        <v>555</v>
      </c>
      <c r="D535" s="26">
        <v>5</v>
      </c>
      <c r="E535" s="26" t="s">
        <v>554</v>
      </c>
      <c r="F535" s="26" t="s">
        <v>556</v>
      </c>
      <c r="G535" s="26" t="s">
        <v>154</v>
      </c>
      <c r="H535" s="26">
        <v>57370</v>
      </c>
      <c r="I535" s="26" t="s">
        <v>95</v>
      </c>
      <c r="J535" s="27">
        <v>125.4055912872</v>
      </c>
      <c r="K535" s="26">
        <v>1275</v>
      </c>
      <c r="L535" s="26" t="s">
        <v>793</v>
      </c>
      <c r="M535" s="26">
        <v>587</v>
      </c>
      <c r="N535" s="27">
        <v>264.75</v>
      </c>
      <c r="O535" s="26">
        <v>14</v>
      </c>
      <c r="P535" s="26">
        <v>3</v>
      </c>
      <c r="Q535" s="27">
        <v>139.3444087128</v>
      </c>
      <c r="R535" s="28">
        <v>0.23076923076923</v>
      </c>
      <c r="S535" s="26">
        <v>637</v>
      </c>
      <c r="T535" s="29">
        <v>88762.388350053603</v>
      </c>
      <c r="U535" s="30">
        <f t="shared" si="26"/>
        <v>1</v>
      </c>
      <c r="V535" s="18" t="str">
        <f t="shared" si="24"/>
        <v>YES</v>
      </c>
      <c r="W535" s="18"/>
      <c r="X535" s="18"/>
      <c r="Y535" s="30">
        <f t="shared" si="25"/>
        <v>2</v>
      </c>
    </row>
    <row r="536" spans="1:25" ht="31" x14ac:dyDescent="0.3">
      <c r="A536" s="26" t="s">
        <v>557</v>
      </c>
      <c r="B536" s="26" t="s">
        <v>216</v>
      </c>
      <c r="C536" s="26" t="s">
        <v>558</v>
      </c>
      <c r="D536" s="26">
        <v>30</v>
      </c>
      <c r="E536" s="26" t="s">
        <v>557</v>
      </c>
      <c r="F536" s="26" t="s">
        <v>559</v>
      </c>
      <c r="G536" s="26" t="s">
        <v>45</v>
      </c>
      <c r="H536" s="26">
        <v>42742</v>
      </c>
      <c r="I536" s="26" t="s">
        <v>221</v>
      </c>
      <c r="J536" s="27">
        <v>0.60059774330000004</v>
      </c>
      <c r="K536" s="26">
        <v>250740</v>
      </c>
      <c r="L536" s="26" t="s">
        <v>6</v>
      </c>
      <c r="M536" s="26">
        <v>78600</v>
      </c>
      <c r="N536" s="27">
        <v>1.17</v>
      </c>
      <c r="O536" s="26">
        <v>24</v>
      </c>
      <c r="P536" s="26">
        <v>2</v>
      </c>
      <c r="Q536" s="27">
        <v>0.5694022567</v>
      </c>
      <c r="R536" s="28">
        <v>8.6956521739130002E-2</v>
      </c>
      <c r="S536" s="26">
        <v>125370</v>
      </c>
      <c r="T536" s="29">
        <v>71385.960922479004</v>
      </c>
      <c r="U536" s="30">
        <f t="shared" si="26"/>
        <v>-1</v>
      </c>
      <c r="V536" s="18" t="str">
        <f t="shared" si="24"/>
        <v>NO</v>
      </c>
      <c r="W536" s="18"/>
      <c r="X536" s="18"/>
      <c r="Y536" s="30">
        <f t="shared" si="25"/>
        <v>2</v>
      </c>
    </row>
    <row r="537" spans="1:25" ht="31" x14ac:dyDescent="0.3">
      <c r="A537" s="26" t="s">
        <v>557</v>
      </c>
      <c r="B537" s="26" t="s">
        <v>216</v>
      </c>
      <c r="C537" s="26" t="s">
        <v>558</v>
      </c>
      <c r="D537" s="26">
        <v>30</v>
      </c>
      <c r="E537" s="26" t="s">
        <v>557</v>
      </c>
      <c r="F537" s="26" t="s">
        <v>559</v>
      </c>
      <c r="G537" s="26" t="s">
        <v>45</v>
      </c>
      <c r="H537" s="26">
        <v>42742</v>
      </c>
      <c r="I537" s="26" t="s">
        <v>221</v>
      </c>
      <c r="J537" s="27">
        <v>0.60059774330000004</v>
      </c>
      <c r="K537" s="26">
        <v>250740</v>
      </c>
      <c r="L537" s="26" t="s">
        <v>794</v>
      </c>
      <c r="M537" s="26">
        <v>212070</v>
      </c>
      <c r="N537" s="27">
        <v>1.1579289600878999</v>
      </c>
      <c r="O537" s="26">
        <v>23</v>
      </c>
      <c r="P537" s="26">
        <v>2</v>
      </c>
      <c r="Q537" s="27">
        <v>0.55733121678789999</v>
      </c>
      <c r="R537" s="28">
        <v>9.0909090909089996E-2</v>
      </c>
      <c r="S537" s="26">
        <v>125370</v>
      </c>
      <c r="T537" s="29">
        <v>69872.614648699004</v>
      </c>
      <c r="U537" s="30">
        <f t="shared" si="26"/>
        <v>-1</v>
      </c>
      <c r="V537" s="18" t="str">
        <f t="shared" si="24"/>
        <v>NO</v>
      </c>
      <c r="W537" s="18"/>
      <c r="X537" s="18"/>
      <c r="Y537" s="30">
        <f t="shared" si="25"/>
        <v>2</v>
      </c>
    </row>
    <row r="538" spans="1:25" ht="31" x14ac:dyDescent="0.3">
      <c r="A538" s="26" t="s">
        <v>557</v>
      </c>
      <c r="B538" s="26" t="s">
        <v>216</v>
      </c>
      <c r="C538" s="26" t="s">
        <v>558</v>
      </c>
      <c r="D538" s="26">
        <v>30</v>
      </c>
      <c r="E538" s="26" t="s">
        <v>557</v>
      </c>
      <c r="F538" s="26" t="s">
        <v>559</v>
      </c>
      <c r="G538" s="26" t="s">
        <v>45</v>
      </c>
      <c r="H538" s="26">
        <v>42742</v>
      </c>
      <c r="I538" s="26" t="s">
        <v>221</v>
      </c>
      <c r="J538" s="27">
        <v>0.60059774330000004</v>
      </c>
      <c r="K538" s="26">
        <v>250740</v>
      </c>
      <c r="L538" s="26" t="s">
        <v>795</v>
      </c>
      <c r="M538" s="26">
        <v>72660</v>
      </c>
      <c r="N538" s="27">
        <v>0.94633299999999998</v>
      </c>
      <c r="O538" s="26">
        <v>21</v>
      </c>
      <c r="P538" s="26">
        <v>2</v>
      </c>
      <c r="Q538" s="27">
        <v>0.34573525669999999</v>
      </c>
      <c r="R538" s="28">
        <v>0.1</v>
      </c>
      <c r="S538" s="26">
        <v>125370</v>
      </c>
      <c r="T538" s="29">
        <v>43344.829132478997</v>
      </c>
      <c r="U538" s="30">
        <f t="shared" si="26"/>
        <v>-1</v>
      </c>
      <c r="V538" s="18" t="str">
        <f t="shared" si="24"/>
        <v>NO</v>
      </c>
      <c r="W538" s="18"/>
      <c r="X538" s="18"/>
      <c r="Y538" s="30">
        <f t="shared" si="25"/>
        <v>2</v>
      </c>
    </row>
    <row r="539" spans="1:25" ht="31" x14ac:dyDescent="0.3">
      <c r="A539" s="26" t="s">
        <v>557</v>
      </c>
      <c r="B539" s="26" t="s">
        <v>216</v>
      </c>
      <c r="C539" s="26" t="s">
        <v>558</v>
      </c>
      <c r="D539" s="26">
        <v>30</v>
      </c>
      <c r="E539" s="26" t="s">
        <v>557</v>
      </c>
      <c r="F539" s="26" t="s">
        <v>559</v>
      </c>
      <c r="G539" s="26" t="s">
        <v>45</v>
      </c>
      <c r="H539" s="26">
        <v>42742</v>
      </c>
      <c r="I539" s="26" t="s">
        <v>221</v>
      </c>
      <c r="J539" s="27">
        <v>0.60059774330000004</v>
      </c>
      <c r="K539" s="26">
        <v>250740</v>
      </c>
      <c r="L539" s="26" t="s">
        <v>796</v>
      </c>
      <c r="M539" s="26">
        <v>283180</v>
      </c>
      <c r="N539" s="27">
        <v>0.92283349999999997</v>
      </c>
      <c r="O539" s="26">
        <v>20</v>
      </c>
      <c r="P539" s="26">
        <v>2</v>
      </c>
      <c r="Q539" s="27">
        <v>0.32223575669999999</v>
      </c>
      <c r="R539" s="28">
        <v>0.10526315789472999</v>
      </c>
      <c r="S539" s="26">
        <v>125370</v>
      </c>
      <c r="T539" s="29">
        <v>40398.696817479002</v>
      </c>
      <c r="U539" s="30">
        <f t="shared" si="26"/>
        <v>-1</v>
      </c>
      <c r="V539" s="18" t="str">
        <f t="shared" si="24"/>
        <v>NO</v>
      </c>
      <c r="W539" s="18"/>
      <c r="X539" s="18"/>
      <c r="Y539" s="30">
        <f t="shared" si="25"/>
        <v>2</v>
      </c>
    </row>
    <row r="540" spans="1:25" ht="31" x14ac:dyDescent="0.3">
      <c r="A540" s="26" t="s">
        <v>557</v>
      </c>
      <c r="B540" s="26" t="s">
        <v>216</v>
      </c>
      <c r="C540" s="26" t="s">
        <v>558</v>
      </c>
      <c r="D540" s="26">
        <v>30</v>
      </c>
      <c r="E540" s="26" t="s">
        <v>557</v>
      </c>
      <c r="F540" s="26" t="s">
        <v>559</v>
      </c>
      <c r="G540" s="26" t="s">
        <v>45</v>
      </c>
      <c r="H540" s="26">
        <v>42742</v>
      </c>
      <c r="I540" s="26" t="s">
        <v>221</v>
      </c>
      <c r="J540" s="27">
        <v>0.60059774330000004</v>
      </c>
      <c r="K540" s="26">
        <v>250740</v>
      </c>
      <c r="L540" s="26" t="s">
        <v>813</v>
      </c>
      <c r="M540" s="26">
        <v>207090</v>
      </c>
      <c r="N540" s="27">
        <v>0.86752598864761499</v>
      </c>
      <c r="O540" s="26">
        <v>18</v>
      </c>
      <c r="P540" s="26">
        <v>2</v>
      </c>
      <c r="Q540" s="27">
        <v>0.266928245347615</v>
      </c>
      <c r="R540" s="28">
        <v>0.11764705882352</v>
      </c>
      <c r="S540" s="26">
        <v>125370</v>
      </c>
      <c r="T540" s="29">
        <v>33464.794119230399</v>
      </c>
      <c r="U540" s="30">
        <f t="shared" si="26"/>
        <v>-1</v>
      </c>
      <c r="V540" s="18" t="str">
        <f t="shared" si="24"/>
        <v>NO</v>
      </c>
      <c r="W540" s="18"/>
      <c r="X540" s="18"/>
      <c r="Y540" s="30">
        <f t="shared" si="25"/>
        <v>2</v>
      </c>
    </row>
    <row r="541" spans="1:25" ht="31" x14ac:dyDescent="0.3">
      <c r="A541" s="26" t="s">
        <v>982</v>
      </c>
      <c r="B541" s="26" t="s">
        <v>983</v>
      </c>
      <c r="C541" s="32">
        <v>1E-3</v>
      </c>
      <c r="D541" s="26">
        <v>30</v>
      </c>
      <c r="E541" s="26" t="s">
        <v>984</v>
      </c>
      <c r="F541" s="26" t="s">
        <v>985</v>
      </c>
      <c r="G541" s="26" t="s">
        <v>307</v>
      </c>
      <c r="H541" s="26">
        <v>44823</v>
      </c>
      <c r="I541" s="26" t="s">
        <v>986</v>
      </c>
      <c r="J541" s="27">
        <v>0.1290159769</v>
      </c>
      <c r="K541" s="26">
        <v>289110</v>
      </c>
      <c r="L541" s="26" t="s">
        <v>819</v>
      </c>
      <c r="M541" s="26">
        <v>552420</v>
      </c>
      <c r="N541" s="27">
        <v>0.244667</v>
      </c>
      <c r="O541" s="26">
        <v>8</v>
      </c>
      <c r="P541" s="26">
        <v>1</v>
      </c>
      <c r="Q541" s="27">
        <v>0.1156510231</v>
      </c>
      <c r="R541" s="28">
        <v>0.14285714285713999</v>
      </c>
      <c r="S541" s="26">
        <v>144555</v>
      </c>
      <c r="T541" s="29">
        <v>16717.933644220499</v>
      </c>
      <c r="U541" s="30">
        <f t="shared" si="26"/>
        <v>-1</v>
      </c>
      <c r="V541" s="18" t="str">
        <f t="shared" si="24"/>
        <v>NO</v>
      </c>
      <c r="W541" s="18"/>
      <c r="X541" s="18"/>
      <c r="Y541" s="30">
        <f t="shared" si="25"/>
        <v>2</v>
      </c>
    </row>
    <row r="542" spans="1:25" ht="31" x14ac:dyDescent="0.3">
      <c r="A542" s="26" t="s">
        <v>982</v>
      </c>
      <c r="B542" s="26" t="s">
        <v>983</v>
      </c>
      <c r="C542" s="32">
        <v>1E-3</v>
      </c>
      <c r="D542" s="26">
        <v>30</v>
      </c>
      <c r="E542" s="26" t="s">
        <v>984</v>
      </c>
      <c r="F542" s="26" t="s">
        <v>985</v>
      </c>
      <c r="G542" s="26" t="s">
        <v>307</v>
      </c>
      <c r="H542" s="26">
        <v>44823</v>
      </c>
      <c r="I542" s="26" t="s">
        <v>986</v>
      </c>
      <c r="J542" s="27">
        <v>0.1290159769</v>
      </c>
      <c r="K542" s="26">
        <v>289110</v>
      </c>
      <c r="L542" s="26" t="s">
        <v>796</v>
      </c>
      <c r="M542" s="26">
        <v>185790</v>
      </c>
      <c r="N542" s="27">
        <v>0.2030555</v>
      </c>
      <c r="O542" s="26">
        <v>7</v>
      </c>
      <c r="P542" s="26">
        <v>1</v>
      </c>
      <c r="Q542" s="27">
        <v>7.4039523100000004E-2</v>
      </c>
      <c r="R542" s="28">
        <v>0.16666666666666</v>
      </c>
      <c r="S542" s="26">
        <v>144555</v>
      </c>
      <c r="T542" s="29">
        <v>10702.7832617205</v>
      </c>
      <c r="U542" s="30">
        <f t="shared" si="26"/>
        <v>-1</v>
      </c>
      <c r="V542" s="18" t="str">
        <f t="shared" si="24"/>
        <v>NO</v>
      </c>
      <c r="W542" s="18"/>
      <c r="X542" s="18"/>
      <c r="Y542" s="30">
        <f t="shared" si="25"/>
        <v>2</v>
      </c>
    </row>
    <row r="543" spans="1:25" ht="31" x14ac:dyDescent="0.3">
      <c r="A543" s="26" t="s">
        <v>982</v>
      </c>
      <c r="B543" s="26" t="s">
        <v>983</v>
      </c>
      <c r="C543" s="32">
        <v>1E-3</v>
      </c>
      <c r="D543" s="26">
        <v>30</v>
      </c>
      <c r="E543" s="26" t="s">
        <v>984</v>
      </c>
      <c r="F543" s="26" t="s">
        <v>985</v>
      </c>
      <c r="G543" s="26" t="s">
        <v>307</v>
      </c>
      <c r="H543" s="26">
        <v>44823</v>
      </c>
      <c r="I543" s="26" t="s">
        <v>986</v>
      </c>
      <c r="J543" s="27">
        <v>0.1290159769</v>
      </c>
      <c r="K543" s="26">
        <v>289110</v>
      </c>
      <c r="L543" s="26" t="s">
        <v>814</v>
      </c>
      <c r="M543" s="26">
        <v>226440</v>
      </c>
      <c r="N543" s="27">
        <v>0.20266700000000001</v>
      </c>
      <c r="O543" s="26">
        <v>6</v>
      </c>
      <c r="P543" s="26">
        <v>1</v>
      </c>
      <c r="Q543" s="27">
        <v>7.3651023100000004E-2</v>
      </c>
      <c r="R543" s="28">
        <v>0.2</v>
      </c>
      <c r="S543" s="26">
        <v>144555</v>
      </c>
      <c r="T543" s="29">
        <v>10646.623644220501</v>
      </c>
      <c r="U543" s="30">
        <f t="shared" si="26"/>
        <v>-1</v>
      </c>
      <c r="V543" s="18" t="str">
        <f t="shared" si="24"/>
        <v>NO</v>
      </c>
      <c r="W543" s="18"/>
      <c r="X543" s="18"/>
      <c r="Y543" s="30">
        <f t="shared" si="25"/>
        <v>2</v>
      </c>
    </row>
    <row r="544" spans="1:25" ht="31" x14ac:dyDescent="0.3">
      <c r="A544" s="26" t="s">
        <v>987</v>
      </c>
      <c r="B544" s="26" t="s">
        <v>7</v>
      </c>
      <c r="C544" s="26" t="s">
        <v>112</v>
      </c>
      <c r="D544" s="26">
        <v>30</v>
      </c>
      <c r="E544" s="26" t="s">
        <v>988</v>
      </c>
      <c r="F544" s="26" t="s">
        <v>812</v>
      </c>
      <c r="G544" s="26" t="s">
        <v>154</v>
      </c>
      <c r="H544" s="26">
        <v>39777</v>
      </c>
      <c r="I544" s="26" t="s">
        <v>12</v>
      </c>
      <c r="J544" s="27">
        <v>3.03366521E-2</v>
      </c>
      <c r="K544" s="26">
        <v>285510</v>
      </c>
      <c r="L544" s="26" t="s">
        <v>802</v>
      </c>
      <c r="M544" s="26">
        <v>2452982</v>
      </c>
      <c r="N544" s="27">
        <v>8.4711985605673099E-2</v>
      </c>
      <c r="O544" s="26">
        <v>6</v>
      </c>
      <c r="P544" s="26">
        <v>1</v>
      </c>
      <c r="Q544" s="27">
        <v>5.4375333505673099E-2</v>
      </c>
      <c r="R544" s="28">
        <v>0.2</v>
      </c>
      <c r="S544" s="26">
        <v>142755</v>
      </c>
      <c r="T544" s="29">
        <v>7762.3507346023598</v>
      </c>
      <c r="U544" s="30">
        <f t="shared" si="26"/>
        <v>1</v>
      </c>
      <c r="V544" s="18" t="str">
        <f t="shared" si="24"/>
        <v>NO</v>
      </c>
      <c r="W544" s="18"/>
      <c r="X544" s="18"/>
      <c r="Y544" s="30">
        <f t="shared" si="25"/>
        <v>2</v>
      </c>
    </row>
    <row r="545" spans="1:25" ht="31" x14ac:dyDescent="0.3">
      <c r="A545" s="26" t="s">
        <v>989</v>
      </c>
      <c r="B545" s="26" t="s">
        <v>990</v>
      </c>
      <c r="C545" s="26" t="s">
        <v>127</v>
      </c>
      <c r="D545" s="26">
        <v>6</v>
      </c>
      <c r="E545" s="26" t="s">
        <v>989</v>
      </c>
      <c r="F545" s="26" t="s">
        <v>991</v>
      </c>
      <c r="G545" s="26" t="s">
        <v>992</v>
      </c>
      <c r="H545" s="26">
        <v>33340</v>
      </c>
      <c r="I545" s="26" t="s">
        <v>993</v>
      </c>
      <c r="J545" s="27">
        <v>0.5198136203</v>
      </c>
      <c r="K545" s="26">
        <v>2846754</v>
      </c>
      <c r="L545" s="26" t="s">
        <v>814</v>
      </c>
      <c r="M545" s="26">
        <v>102</v>
      </c>
      <c r="N545" s="27">
        <v>0.70299999999999996</v>
      </c>
      <c r="O545" s="26">
        <v>6</v>
      </c>
      <c r="P545" s="26">
        <v>1</v>
      </c>
      <c r="Q545" s="27">
        <v>0.18318637970000001</v>
      </c>
      <c r="R545" s="28">
        <v>0.2</v>
      </c>
      <c r="S545" s="26">
        <v>1423377</v>
      </c>
      <c r="T545" s="29">
        <v>260743.279578246</v>
      </c>
      <c r="U545" s="30">
        <f t="shared" si="26"/>
        <v>-1</v>
      </c>
      <c r="V545" s="18" t="str">
        <f t="shared" si="24"/>
        <v>NO</v>
      </c>
      <c r="W545" s="18"/>
      <c r="X545" s="18"/>
      <c r="Y545" s="30">
        <f t="shared" si="25"/>
        <v>1</v>
      </c>
    </row>
    <row r="546" spans="1:25" ht="31" x14ac:dyDescent="0.3">
      <c r="A546" s="26" t="s">
        <v>989</v>
      </c>
      <c r="B546" s="26" t="s">
        <v>990</v>
      </c>
      <c r="C546" s="26" t="s">
        <v>127</v>
      </c>
      <c r="D546" s="26">
        <v>6</v>
      </c>
      <c r="E546" s="26" t="s">
        <v>989</v>
      </c>
      <c r="F546" s="26" t="s">
        <v>991</v>
      </c>
      <c r="G546" s="26" t="s">
        <v>992</v>
      </c>
      <c r="H546" s="26">
        <v>33340</v>
      </c>
      <c r="I546" s="26" t="s">
        <v>993</v>
      </c>
      <c r="J546" s="27">
        <v>0.5198136203</v>
      </c>
      <c r="K546" s="26">
        <v>2846754</v>
      </c>
      <c r="L546" s="26" t="s">
        <v>800</v>
      </c>
      <c r="M546" s="26">
        <v>144</v>
      </c>
      <c r="N546" s="27">
        <v>0.65279100000000001</v>
      </c>
      <c r="O546" s="26">
        <v>5</v>
      </c>
      <c r="P546" s="26">
        <v>1</v>
      </c>
      <c r="Q546" s="27">
        <v>0.13297737970000001</v>
      </c>
      <c r="R546" s="28">
        <v>0.25</v>
      </c>
      <c r="S546" s="26">
        <v>1423377</v>
      </c>
      <c r="T546" s="29">
        <v>189276.943785246</v>
      </c>
      <c r="U546" s="30">
        <f t="shared" si="26"/>
        <v>-1</v>
      </c>
      <c r="V546" s="18" t="str">
        <f t="shared" si="24"/>
        <v>NO</v>
      </c>
      <c r="W546" s="18"/>
      <c r="X546" s="18"/>
      <c r="Y546" s="30">
        <f t="shared" si="25"/>
        <v>1</v>
      </c>
    </row>
    <row r="547" spans="1:25" ht="31" x14ac:dyDescent="0.3">
      <c r="A547" s="26" t="s">
        <v>560</v>
      </c>
      <c r="B547" s="26" t="s">
        <v>96</v>
      </c>
      <c r="C547" s="26" t="s">
        <v>487</v>
      </c>
      <c r="D547" s="26">
        <v>1</v>
      </c>
      <c r="E547" s="26" t="s">
        <v>560</v>
      </c>
      <c r="F547" s="26" t="s">
        <v>561</v>
      </c>
      <c r="G547" s="26" t="s">
        <v>200</v>
      </c>
      <c r="H547" s="26">
        <v>45717</v>
      </c>
      <c r="I547" s="26" t="s">
        <v>99</v>
      </c>
      <c r="J547" s="27">
        <v>22.8189582959</v>
      </c>
      <c r="K547" s="26">
        <v>1917</v>
      </c>
      <c r="L547" s="26" t="s">
        <v>6</v>
      </c>
      <c r="M547" s="26">
        <v>7862</v>
      </c>
      <c r="N547" s="27">
        <v>34.79</v>
      </c>
      <c r="O547" s="26">
        <v>22</v>
      </c>
      <c r="P547" s="26">
        <v>4</v>
      </c>
      <c r="Q547" s="27">
        <v>11.971041704099999</v>
      </c>
      <c r="R547" s="28">
        <v>0.19047619047618999</v>
      </c>
      <c r="S547" s="26">
        <v>958</v>
      </c>
      <c r="T547" s="29">
        <v>11468.2579525278</v>
      </c>
      <c r="U547" s="30">
        <f t="shared" si="26"/>
        <v>-1</v>
      </c>
      <c r="V547" s="18" t="str">
        <f t="shared" si="24"/>
        <v>NO</v>
      </c>
      <c r="W547" s="18"/>
      <c r="X547" s="18"/>
      <c r="Y547" s="30">
        <f t="shared" si="25"/>
        <v>2</v>
      </c>
    </row>
    <row r="548" spans="1:25" ht="31" x14ac:dyDescent="0.3">
      <c r="A548" s="26" t="s">
        <v>560</v>
      </c>
      <c r="B548" s="26" t="s">
        <v>96</v>
      </c>
      <c r="C548" s="26" t="s">
        <v>487</v>
      </c>
      <c r="D548" s="26">
        <v>1</v>
      </c>
      <c r="E548" s="26" t="s">
        <v>560</v>
      </c>
      <c r="F548" s="26" t="s">
        <v>561</v>
      </c>
      <c r="G548" s="26" t="s">
        <v>200</v>
      </c>
      <c r="H548" s="26">
        <v>45717</v>
      </c>
      <c r="I548" s="26" t="s">
        <v>99</v>
      </c>
      <c r="J548" s="27">
        <v>22.8189582959</v>
      </c>
      <c r="K548" s="26">
        <v>1917</v>
      </c>
      <c r="L548" s="26" t="s">
        <v>793</v>
      </c>
      <c r="M548" s="26">
        <v>461</v>
      </c>
      <c r="N548" s="27">
        <v>30.78</v>
      </c>
      <c r="O548" s="26">
        <v>17</v>
      </c>
      <c r="P548" s="26">
        <v>4</v>
      </c>
      <c r="Q548" s="27">
        <v>7.9610417041000003</v>
      </c>
      <c r="R548" s="28">
        <v>0.25</v>
      </c>
      <c r="S548" s="26">
        <v>958</v>
      </c>
      <c r="T548" s="29">
        <v>7626.6779525277998</v>
      </c>
      <c r="U548" s="30">
        <f t="shared" si="26"/>
        <v>-1</v>
      </c>
      <c r="V548" s="18" t="str">
        <f t="shared" si="24"/>
        <v>NO</v>
      </c>
      <c r="W548" s="18"/>
      <c r="X548" s="18"/>
      <c r="Y548" s="30">
        <f t="shared" si="25"/>
        <v>2</v>
      </c>
    </row>
    <row r="549" spans="1:25" ht="31" x14ac:dyDescent="0.3">
      <c r="A549" s="26" t="s">
        <v>994</v>
      </c>
      <c r="B549" s="26" t="s">
        <v>96</v>
      </c>
      <c r="C549" s="26" t="s">
        <v>995</v>
      </c>
      <c r="D549" s="26">
        <v>1</v>
      </c>
      <c r="E549" s="26" t="s">
        <v>994</v>
      </c>
      <c r="F549" s="26" t="s">
        <v>996</v>
      </c>
      <c r="G549" s="26" t="s">
        <v>31</v>
      </c>
      <c r="H549" s="26">
        <v>61495</v>
      </c>
      <c r="I549" s="26" t="s">
        <v>99</v>
      </c>
      <c r="J549" s="27">
        <v>67.3269197491</v>
      </c>
      <c r="K549" s="26">
        <v>4562</v>
      </c>
      <c r="L549" s="26" t="s">
        <v>790</v>
      </c>
      <c r="M549" s="26">
        <v>231</v>
      </c>
      <c r="N549" s="27">
        <v>124.5</v>
      </c>
      <c r="O549" s="26">
        <v>24</v>
      </c>
      <c r="P549" s="26">
        <v>4</v>
      </c>
      <c r="Q549" s="27">
        <v>57.1730802509</v>
      </c>
      <c r="R549" s="28">
        <v>0.17391304347826</v>
      </c>
      <c r="S549" s="26">
        <v>2281</v>
      </c>
      <c r="T549" s="29">
        <v>130411.796052302</v>
      </c>
      <c r="U549" s="30">
        <f t="shared" si="26"/>
        <v>-1</v>
      </c>
      <c r="V549" s="18" t="str">
        <f t="shared" si="24"/>
        <v>YES</v>
      </c>
      <c r="W549" s="18"/>
      <c r="X549" s="18"/>
      <c r="Y549" s="30">
        <f t="shared" si="25"/>
        <v>2</v>
      </c>
    </row>
    <row r="550" spans="1:25" ht="31" x14ac:dyDescent="0.3">
      <c r="A550" s="26" t="s">
        <v>994</v>
      </c>
      <c r="B550" s="26" t="s">
        <v>96</v>
      </c>
      <c r="C550" s="26" t="s">
        <v>995</v>
      </c>
      <c r="D550" s="26">
        <v>1</v>
      </c>
      <c r="E550" s="26" t="s">
        <v>994</v>
      </c>
      <c r="F550" s="26" t="s">
        <v>996</v>
      </c>
      <c r="G550" s="26" t="s">
        <v>31</v>
      </c>
      <c r="H550" s="26">
        <v>61495</v>
      </c>
      <c r="I550" s="26" t="s">
        <v>99</v>
      </c>
      <c r="J550" s="27">
        <v>67.3269197491</v>
      </c>
      <c r="K550" s="26">
        <v>4562</v>
      </c>
      <c r="L550" s="26" t="s">
        <v>795</v>
      </c>
      <c r="M550" s="26">
        <v>2228</v>
      </c>
      <c r="N550" s="27">
        <v>95.46</v>
      </c>
      <c r="O550" s="26">
        <v>21</v>
      </c>
      <c r="P550" s="26">
        <v>4</v>
      </c>
      <c r="Q550" s="27">
        <v>28.133080250900001</v>
      </c>
      <c r="R550" s="28">
        <v>0.2</v>
      </c>
      <c r="S550" s="26">
        <v>2281</v>
      </c>
      <c r="T550" s="29">
        <v>64171.556052302898</v>
      </c>
      <c r="U550" s="30">
        <f t="shared" si="26"/>
        <v>-1</v>
      </c>
      <c r="V550" s="18" t="str">
        <f t="shared" si="24"/>
        <v>NO</v>
      </c>
      <c r="W550" s="18"/>
      <c r="X550" s="18"/>
      <c r="Y550" s="30">
        <f t="shared" si="25"/>
        <v>2</v>
      </c>
    </row>
    <row r="551" spans="1:25" ht="31" x14ac:dyDescent="0.3">
      <c r="A551" s="26" t="s">
        <v>994</v>
      </c>
      <c r="B551" s="26" t="s">
        <v>96</v>
      </c>
      <c r="C551" s="26" t="s">
        <v>995</v>
      </c>
      <c r="D551" s="26">
        <v>1</v>
      </c>
      <c r="E551" s="26" t="s">
        <v>994</v>
      </c>
      <c r="F551" s="26" t="s">
        <v>996</v>
      </c>
      <c r="G551" s="26" t="s">
        <v>31</v>
      </c>
      <c r="H551" s="26">
        <v>61495</v>
      </c>
      <c r="I551" s="26" t="s">
        <v>99</v>
      </c>
      <c r="J551" s="27">
        <v>67.3269197491</v>
      </c>
      <c r="K551" s="26">
        <v>4562</v>
      </c>
      <c r="L551" s="26" t="s">
        <v>813</v>
      </c>
      <c r="M551" s="26">
        <v>62379</v>
      </c>
      <c r="N551" s="27">
        <v>93.159198403809995</v>
      </c>
      <c r="O551" s="26">
        <v>19</v>
      </c>
      <c r="P551" s="26">
        <v>4</v>
      </c>
      <c r="Q551" s="27">
        <v>25.832278654709999</v>
      </c>
      <c r="R551" s="28">
        <v>0.22222222222221999</v>
      </c>
      <c r="S551" s="26">
        <v>2281</v>
      </c>
      <c r="T551" s="29">
        <v>58923.427611393498</v>
      </c>
      <c r="U551" s="30">
        <f t="shared" si="26"/>
        <v>-1</v>
      </c>
      <c r="V551" s="18" t="str">
        <f t="shared" si="24"/>
        <v>NO</v>
      </c>
      <c r="W551" s="18"/>
      <c r="X551" s="18"/>
      <c r="Y551" s="30">
        <f t="shared" si="25"/>
        <v>2</v>
      </c>
    </row>
    <row r="552" spans="1:25" ht="31" x14ac:dyDescent="0.3">
      <c r="A552" s="26" t="s">
        <v>994</v>
      </c>
      <c r="B552" s="26" t="s">
        <v>96</v>
      </c>
      <c r="C552" s="26" t="s">
        <v>995</v>
      </c>
      <c r="D552" s="26">
        <v>1</v>
      </c>
      <c r="E552" s="26" t="s">
        <v>994</v>
      </c>
      <c r="F552" s="26" t="s">
        <v>996</v>
      </c>
      <c r="G552" s="26" t="s">
        <v>31</v>
      </c>
      <c r="H552" s="26">
        <v>61495</v>
      </c>
      <c r="I552" s="26" t="s">
        <v>99</v>
      </c>
      <c r="J552" s="27">
        <v>67.3269197491</v>
      </c>
      <c r="K552" s="26">
        <v>4562</v>
      </c>
      <c r="L552" s="26" t="s">
        <v>796</v>
      </c>
      <c r="M552" s="26">
        <v>75523</v>
      </c>
      <c r="N552" s="27">
        <v>93</v>
      </c>
      <c r="O552" s="26">
        <v>18</v>
      </c>
      <c r="P552" s="26">
        <v>4</v>
      </c>
      <c r="Q552" s="27">
        <v>25.6730802509</v>
      </c>
      <c r="R552" s="28">
        <v>0.23529411764704999</v>
      </c>
      <c r="S552" s="26">
        <v>2281</v>
      </c>
      <c r="T552" s="29">
        <v>58560.296052302903</v>
      </c>
      <c r="U552" s="30">
        <f t="shared" si="26"/>
        <v>-1</v>
      </c>
      <c r="V552" s="18" t="str">
        <f t="shared" si="24"/>
        <v>NO</v>
      </c>
      <c r="W552" s="18"/>
      <c r="X552" s="18"/>
      <c r="Y552" s="30">
        <f t="shared" si="25"/>
        <v>2</v>
      </c>
    </row>
    <row r="553" spans="1:25" ht="31" x14ac:dyDescent="0.3">
      <c r="A553" s="26" t="s">
        <v>994</v>
      </c>
      <c r="B553" s="26" t="s">
        <v>96</v>
      </c>
      <c r="C553" s="26" t="s">
        <v>995</v>
      </c>
      <c r="D553" s="26">
        <v>1</v>
      </c>
      <c r="E553" s="26" t="s">
        <v>994</v>
      </c>
      <c r="F553" s="26" t="s">
        <v>996</v>
      </c>
      <c r="G553" s="26" t="s">
        <v>31</v>
      </c>
      <c r="H553" s="26">
        <v>61495</v>
      </c>
      <c r="I553" s="26" t="s">
        <v>99</v>
      </c>
      <c r="J553" s="27">
        <v>67.3269197491</v>
      </c>
      <c r="K553" s="26">
        <v>4562</v>
      </c>
      <c r="L553" s="26" t="s">
        <v>793</v>
      </c>
      <c r="M553" s="26">
        <v>20199</v>
      </c>
      <c r="N553" s="27">
        <v>88.46</v>
      </c>
      <c r="O553" s="26">
        <v>17</v>
      </c>
      <c r="P553" s="26">
        <v>4</v>
      </c>
      <c r="Q553" s="27">
        <v>21.133080250900001</v>
      </c>
      <c r="R553" s="28">
        <v>0.25</v>
      </c>
      <c r="S553" s="26">
        <v>2281</v>
      </c>
      <c r="T553" s="29">
        <v>48204.556052302898</v>
      </c>
      <c r="U553" s="30">
        <f t="shared" si="26"/>
        <v>-1</v>
      </c>
      <c r="V553" s="18" t="str">
        <f t="shared" si="24"/>
        <v>NO</v>
      </c>
      <c r="W553" s="18"/>
      <c r="X553" s="18"/>
      <c r="Y553" s="30">
        <f t="shared" si="25"/>
        <v>2</v>
      </c>
    </row>
    <row r="554" spans="1:25" ht="31" x14ac:dyDescent="0.3">
      <c r="A554" s="26" t="s">
        <v>997</v>
      </c>
      <c r="B554" s="26" t="s">
        <v>731</v>
      </c>
      <c r="C554" s="26" t="s">
        <v>1000</v>
      </c>
      <c r="D554" s="26">
        <v>1</v>
      </c>
      <c r="E554" s="26" t="s">
        <v>1001</v>
      </c>
      <c r="F554" s="26" t="s">
        <v>1002</v>
      </c>
      <c r="G554" s="26" t="s">
        <v>374</v>
      </c>
      <c r="H554" s="26">
        <v>33980</v>
      </c>
      <c r="I554" s="26" t="s">
        <v>734</v>
      </c>
      <c r="J554" s="27">
        <v>0.1127398679</v>
      </c>
      <c r="K554" s="26">
        <v>4538560</v>
      </c>
      <c r="L554" s="26" t="s">
        <v>800</v>
      </c>
      <c r="M554" s="26">
        <v>120</v>
      </c>
      <c r="N554" s="27">
        <v>0.17973500000000001</v>
      </c>
      <c r="O554" s="26">
        <v>12</v>
      </c>
      <c r="P554" s="26">
        <v>3</v>
      </c>
      <c r="Q554" s="27">
        <v>6.6995132099999993E-2</v>
      </c>
      <c r="R554" s="28">
        <v>0.27272727272726999</v>
      </c>
      <c r="S554" s="26">
        <v>2269280</v>
      </c>
      <c r="T554" s="29">
        <v>152030.71337188801</v>
      </c>
      <c r="U554" s="30">
        <f t="shared" si="26"/>
        <v>-1</v>
      </c>
      <c r="V554" s="18" t="str">
        <f t="shared" si="24"/>
        <v>NO</v>
      </c>
      <c r="W554" s="18"/>
      <c r="X554" s="18"/>
      <c r="Y554" s="30">
        <f t="shared" si="25"/>
        <v>1</v>
      </c>
    </row>
    <row r="555" spans="1:25" ht="31" x14ac:dyDescent="0.3">
      <c r="A555" s="26" t="s">
        <v>997</v>
      </c>
      <c r="B555" s="26" t="s">
        <v>29</v>
      </c>
      <c r="C555" s="26" t="s">
        <v>79</v>
      </c>
      <c r="D555" s="26">
        <v>24</v>
      </c>
      <c r="E555" s="26" t="s">
        <v>998</v>
      </c>
      <c r="F555" s="26" t="s">
        <v>999</v>
      </c>
      <c r="G555" s="26" t="s">
        <v>374</v>
      </c>
      <c r="H555" s="26">
        <v>45913</v>
      </c>
      <c r="I555" s="26" t="s">
        <v>32</v>
      </c>
      <c r="J555" s="27">
        <v>3.06775151E-2</v>
      </c>
      <c r="K555" s="26">
        <v>3084072</v>
      </c>
      <c r="L555" s="26" t="s">
        <v>865</v>
      </c>
      <c r="M555" s="26">
        <v>228576</v>
      </c>
      <c r="N555" s="27">
        <v>0.12495063487499999</v>
      </c>
      <c r="O555" s="26">
        <v>15</v>
      </c>
      <c r="P555" s="26">
        <v>1</v>
      </c>
      <c r="Q555" s="27">
        <v>9.4273119774999997E-2</v>
      </c>
      <c r="R555" s="28">
        <v>7.1428571428569995E-2</v>
      </c>
      <c r="S555" s="26">
        <v>1542036</v>
      </c>
      <c r="T555" s="29">
        <v>145372.54452536101</v>
      </c>
      <c r="U555" s="30">
        <f t="shared" si="26"/>
        <v>1</v>
      </c>
      <c r="V555" s="18" t="str">
        <f t="shared" si="24"/>
        <v>NO</v>
      </c>
      <c r="W555" s="18"/>
      <c r="X555" s="18"/>
      <c r="Y555" s="30">
        <f t="shared" si="25"/>
        <v>2</v>
      </c>
    </row>
    <row r="556" spans="1:25" ht="31" x14ac:dyDescent="0.3">
      <c r="A556" s="26" t="s">
        <v>997</v>
      </c>
      <c r="B556" s="26" t="s">
        <v>29</v>
      </c>
      <c r="C556" s="26" t="s">
        <v>79</v>
      </c>
      <c r="D556" s="26">
        <v>24</v>
      </c>
      <c r="E556" s="26" t="s">
        <v>998</v>
      </c>
      <c r="F556" s="26" t="s">
        <v>999</v>
      </c>
      <c r="G556" s="26" t="s">
        <v>374</v>
      </c>
      <c r="H556" s="26">
        <v>45913</v>
      </c>
      <c r="I556" s="26" t="s">
        <v>32</v>
      </c>
      <c r="J556" s="27">
        <v>3.06775151E-2</v>
      </c>
      <c r="K556" s="26">
        <v>3084072</v>
      </c>
      <c r="L556" s="26" t="s">
        <v>795</v>
      </c>
      <c r="M556" s="26">
        <v>3120</v>
      </c>
      <c r="N556" s="27">
        <v>0.102583383333333</v>
      </c>
      <c r="O556" s="26">
        <v>12</v>
      </c>
      <c r="P556" s="26">
        <v>1</v>
      </c>
      <c r="Q556" s="27">
        <v>7.1905868233333295E-2</v>
      </c>
      <c r="R556" s="28">
        <v>9.0909090909089996E-2</v>
      </c>
      <c r="S556" s="26">
        <v>1542036</v>
      </c>
      <c r="T556" s="29">
        <v>110881.43742705599</v>
      </c>
      <c r="U556" s="30">
        <f t="shared" si="26"/>
        <v>1</v>
      </c>
      <c r="V556" s="18" t="str">
        <f t="shared" si="24"/>
        <v>NO</v>
      </c>
      <c r="W556" s="18"/>
      <c r="X556" s="18"/>
      <c r="Y556" s="30">
        <f t="shared" si="25"/>
        <v>2</v>
      </c>
    </row>
    <row r="557" spans="1:25" ht="31" x14ac:dyDescent="0.3">
      <c r="A557" s="26" t="s">
        <v>562</v>
      </c>
      <c r="B557" s="26" t="s">
        <v>501</v>
      </c>
      <c r="C557" s="26" t="s">
        <v>107</v>
      </c>
      <c r="D557" s="26">
        <v>14</v>
      </c>
      <c r="E557" s="26" t="s">
        <v>563</v>
      </c>
      <c r="F557" s="26" t="s">
        <v>564</v>
      </c>
      <c r="G557" s="26" t="s">
        <v>335</v>
      </c>
      <c r="H557" s="26">
        <v>42552</v>
      </c>
      <c r="I557" s="26" t="s">
        <v>503</v>
      </c>
      <c r="J557" s="27">
        <v>0.14644862819999999</v>
      </c>
      <c r="K557" s="26">
        <v>402514</v>
      </c>
      <c r="L557" s="26" t="s">
        <v>6</v>
      </c>
      <c r="M557" s="26">
        <v>70126</v>
      </c>
      <c r="N557" s="27">
        <v>0.85024224999999998</v>
      </c>
      <c r="O557" s="26">
        <v>25</v>
      </c>
      <c r="P557" s="26">
        <v>6</v>
      </c>
      <c r="Q557" s="27">
        <v>0.70379362180000005</v>
      </c>
      <c r="R557" s="28">
        <v>0.25</v>
      </c>
      <c r="S557" s="26">
        <v>201257</v>
      </c>
      <c r="T557" s="29">
        <v>141643.39294260199</v>
      </c>
      <c r="U557" s="30">
        <f t="shared" si="26"/>
        <v>1</v>
      </c>
      <c r="V557" s="18" t="str">
        <f t="shared" si="24"/>
        <v>NO</v>
      </c>
      <c r="W557" s="18"/>
      <c r="X557" s="18"/>
      <c r="Y557" s="30">
        <f t="shared" si="25"/>
        <v>2</v>
      </c>
    </row>
    <row r="558" spans="1:25" ht="31" x14ac:dyDescent="0.3">
      <c r="A558" s="26" t="s">
        <v>562</v>
      </c>
      <c r="B558" s="26" t="s">
        <v>501</v>
      </c>
      <c r="C558" s="26" t="s">
        <v>107</v>
      </c>
      <c r="D558" s="26">
        <v>14</v>
      </c>
      <c r="E558" s="26" t="s">
        <v>563</v>
      </c>
      <c r="F558" s="26" t="s">
        <v>564</v>
      </c>
      <c r="G558" s="26" t="s">
        <v>335</v>
      </c>
      <c r="H558" s="26">
        <v>42552</v>
      </c>
      <c r="I558" s="26" t="s">
        <v>503</v>
      </c>
      <c r="J558" s="27">
        <v>0.14644862819999999</v>
      </c>
      <c r="K558" s="26">
        <v>402514</v>
      </c>
      <c r="L558" s="26" t="s">
        <v>793</v>
      </c>
      <c r="M558" s="26">
        <v>1008</v>
      </c>
      <c r="N558" s="27">
        <v>0.337063</v>
      </c>
      <c r="O558" s="26">
        <v>21</v>
      </c>
      <c r="P558" s="26">
        <v>6</v>
      </c>
      <c r="Q558" s="27">
        <v>0.19061437179999999</v>
      </c>
      <c r="R558" s="28">
        <v>0.3</v>
      </c>
      <c r="S558" s="26">
        <v>201257</v>
      </c>
      <c r="T558" s="29">
        <v>38362.476625352603</v>
      </c>
      <c r="U558" s="30">
        <f t="shared" si="26"/>
        <v>1</v>
      </c>
      <c r="V558" s="18" t="str">
        <f t="shared" si="24"/>
        <v>NO</v>
      </c>
      <c r="W558" s="18"/>
      <c r="X558" s="18"/>
      <c r="Y558" s="30">
        <f t="shared" si="25"/>
        <v>2</v>
      </c>
    </row>
    <row r="559" spans="1:25" ht="31" x14ac:dyDescent="0.3">
      <c r="A559" s="26" t="s">
        <v>1003</v>
      </c>
      <c r="B559" s="26" t="s">
        <v>234</v>
      </c>
      <c r="C559" s="32">
        <v>1E-3</v>
      </c>
      <c r="D559" s="26">
        <v>1</v>
      </c>
      <c r="E559" s="26" t="s">
        <v>1004</v>
      </c>
      <c r="F559" s="26" t="s">
        <v>1005</v>
      </c>
      <c r="G559" s="26" t="s">
        <v>523</v>
      </c>
      <c r="H559" s="26">
        <v>35522</v>
      </c>
      <c r="I559" s="26" t="s">
        <v>238</v>
      </c>
      <c r="J559" s="27">
        <v>3.9216090100000003E-2</v>
      </c>
      <c r="K559" s="26">
        <v>582700</v>
      </c>
      <c r="L559" s="26" t="s">
        <v>802</v>
      </c>
      <c r="M559" s="26">
        <v>16300</v>
      </c>
      <c r="N559" s="27">
        <v>5.9600458394790001E-2</v>
      </c>
      <c r="O559" s="26">
        <v>5</v>
      </c>
      <c r="P559" s="26">
        <v>1</v>
      </c>
      <c r="Q559" s="27">
        <v>2.0384368294790001E-2</v>
      </c>
      <c r="R559" s="28">
        <v>0.25</v>
      </c>
      <c r="S559" s="26">
        <v>291350</v>
      </c>
      <c r="T559" s="29">
        <v>5938.9857026870704</v>
      </c>
      <c r="U559" s="30">
        <f t="shared" si="26"/>
        <v>-1</v>
      </c>
      <c r="V559" s="18" t="str">
        <f t="shared" si="24"/>
        <v>NO</v>
      </c>
      <c r="W559" s="18"/>
      <c r="X559" s="18"/>
      <c r="Y559" s="30">
        <f t="shared" si="25"/>
        <v>1</v>
      </c>
    </row>
    <row r="560" spans="1:25" ht="31" x14ac:dyDescent="0.3">
      <c r="A560" s="26" t="s">
        <v>565</v>
      </c>
      <c r="B560" s="26" t="s">
        <v>566</v>
      </c>
      <c r="C560" s="26" t="s">
        <v>570</v>
      </c>
      <c r="D560" s="26">
        <v>1</v>
      </c>
      <c r="E560" s="26" t="s">
        <v>565</v>
      </c>
      <c r="F560" s="26" t="s">
        <v>571</v>
      </c>
      <c r="G560" s="26" t="s">
        <v>20</v>
      </c>
      <c r="H560" s="26">
        <v>33539</v>
      </c>
      <c r="I560" s="26" t="s">
        <v>569</v>
      </c>
      <c r="J560" s="27">
        <v>132.48596176620001</v>
      </c>
      <c r="K560" s="26">
        <v>524</v>
      </c>
      <c r="L560" s="26" t="s">
        <v>6</v>
      </c>
      <c r="M560" s="26">
        <v>1160</v>
      </c>
      <c r="N560" s="27">
        <v>224.7</v>
      </c>
      <c r="O560" s="26">
        <v>23</v>
      </c>
      <c r="P560" s="26">
        <v>5</v>
      </c>
      <c r="Q560" s="27">
        <v>92.214038233799997</v>
      </c>
      <c r="R560" s="28">
        <v>0.22727272727271999</v>
      </c>
      <c r="S560" s="26">
        <v>262</v>
      </c>
      <c r="T560" s="29">
        <v>24160.078017255601</v>
      </c>
      <c r="U560" s="30">
        <f t="shared" si="26"/>
        <v>-1</v>
      </c>
      <c r="V560" s="18" t="str">
        <f t="shared" si="24"/>
        <v>YES</v>
      </c>
      <c r="W560" s="18"/>
      <c r="X560" s="18"/>
      <c r="Y560" s="30">
        <f t="shared" si="25"/>
        <v>1</v>
      </c>
    </row>
    <row r="561" spans="1:25" ht="31" x14ac:dyDescent="0.3">
      <c r="A561" s="26" t="s">
        <v>565</v>
      </c>
      <c r="B561" s="26" t="s">
        <v>566</v>
      </c>
      <c r="C561" s="26" t="s">
        <v>570</v>
      </c>
      <c r="D561" s="26">
        <v>1</v>
      </c>
      <c r="E561" s="26" t="s">
        <v>565</v>
      </c>
      <c r="F561" s="26" t="s">
        <v>571</v>
      </c>
      <c r="G561" s="26" t="s">
        <v>20</v>
      </c>
      <c r="H561" s="26">
        <v>33539</v>
      </c>
      <c r="I561" s="26" t="s">
        <v>569</v>
      </c>
      <c r="J561" s="27">
        <v>132.48596176620001</v>
      </c>
      <c r="K561" s="26">
        <v>524</v>
      </c>
      <c r="L561" s="26" t="s">
        <v>790</v>
      </c>
      <c r="M561" s="26">
        <v>224</v>
      </c>
      <c r="N561" s="27">
        <v>205</v>
      </c>
      <c r="O561" s="26">
        <v>21</v>
      </c>
      <c r="P561" s="26">
        <v>5</v>
      </c>
      <c r="Q561" s="27">
        <v>72.514038233799994</v>
      </c>
      <c r="R561" s="28">
        <v>0.25</v>
      </c>
      <c r="S561" s="26">
        <v>262</v>
      </c>
      <c r="T561" s="29">
        <v>18998.678017255599</v>
      </c>
      <c r="U561" s="30">
        <f t="shared" si="26"/>
        <v>-1</v>
      </c>
      <c r="V561" s="18" t="str">
        <f t="shared" si="24"/>
        <v>YES</v>
      </c>
      <c r="W561" s="18"/>
      <c r="X561" s="18"/>
      <c r="Y561" s="30">
        <f t="shared" si="25"/>
        <v>1</v>
      </c>
    </row>
    <row r="562" spans="1:25" ht="31" x14ac:dyDescent="0.3">
      <c r="A562" s="26" t="s">
        <v>565</v>
      </c>
      <c r="B562" s="26" t="s">
        <v>566</v>
      </c>
      <c r="C562" s="26" t="s">
        <v>570</v>
      </c>
      <c r="D562" s="26">
        <v>1</v>
      </c>
      <c r="E562" s="26" t="s">
        <v>565</v>
      </c>
      <c r="F562" s="26" t="s">
        <v>571</v>
      </c>
      <c r="G562" s="26" t="s">
        <v>20</v>
      </c>
      <c r="H562" s="26">
        <v>33539</v>
      </c>
      <c r="I562" s="26" t="s">
        <v>569</v>
      </c>
      <c r="J562" s="27">
        <v>132.48596176620001</v>
      </c>
      <c r="K562" s="26">
        <v>524</v>
      </c>
      <c r="L562" s="26" t="s">
        <v>813</v>
      </c>
      <c r="M562" s="26">
        <v>1268</v>
      </c>
      <c r="N562" s="27">
        <v>182.25842287807001</v>
      </c>
      <c r="O562" s="26">
        <v>18</v>
      </c>
      <c r="P562" s="26">
        <v>5</v>
      </c>
      <c r="Q562" s="27">
        <v>49.772461111870001</v>
      </c>
      <c r="R562" s="28">
        <v>0.29411764705881999</v>
      </c>
      <c r="S562" s="26">
        <v>262</v>
      </c>
      <c r="T562" s="29">
        <v>13040.384811309899</v>
      </c>
      <c r="U562" s="30">
        <f t="shared" si="26"/>
        <v>-1</v>
      </c>
      <c r="V562" s="18" t="str">
        <f t="shared" si="24"/>
        <v>YES</v>
      </c>
      <c r="W562" s="18"/>
      <c r="X562" s="18"/>
      <c r="Y562" s="30">
        <f t="shared" si="25"/>
        <v>1</v>
      </c>
    </row>
    <row r="563" spans="1:25" ht="31" x14ac:dyDescent="0.3">
      <c r="A563" s="26" t="s">
        <v>565</v>
      </c>
      <c r="B563" s="26" t="s">
        <v>566</v>
      </c>
      <c r="C563" s="26" t="s">
        <v>567</v>
      </c>
      <c r="D563" s="26">
        <v>1</v>
      </c>
      <c r="E563" s="26" t="s">
        <v>565</v>
      </c>
      <c r="F563" s="26" t="s">
        <v>568</v>
      </c>
      <c r="G563" s="26" t="s">
        <v>20</v>
      </c>
      <c r="H563" s="26">
        <v>33692</v>
      </c>
      <c r="I563" s="26" t="s">
        <v>569</v>
      </c>
      <c r="J563" s="27">
        <v>115.1787303453</v>
      </c>
      <c r="K563" s="26">
        <v>254</v>
      </c>
      <c r="L563" s="26" t="s">
        <v>6</v>
      </c>
      <c r="M563" s="26">
        <v>1593</v>
      </c>
      <c r="N563" s="27">
        <v>193.2</v>
      </c>
      <c r="O563" s="26">
        <v>18</v>
      </c>
      <c r="P563" s="26">
        <v>5</v>
      </c>
      <c r="Q563" s="27">
        <v>78.021269654700006</v>
      </c>
      <c r="R563" s="28">
        <v>0.29411764705881999</v>
      </c>
      <c r="S563" s="26">
        <v>127</v>
      </c>
      <c r="T563" s="29">
        <v>9908.7012461469003</v>
      </c>
      <c r="U563" s="30">
        <f t="shared" si="26"/>
        <v>-1</v>
      </c>
      <c r="V563" s="18" t="str">
        <f t="shared" si="24"/>
        <v>YES</v>
      </c>
      <c r="W563" s="18"/>
      <c r="X563" s="18"/>
      <c r="Y563" s="30">
        <f t="shared" si="25"/>
        <v>1</v>
      </c>
    </row>
    <row r="564" spans="1:25" ht="31" x14ac:dyDescent="0.3">
      <c r="A564" s="26" t="s">
        <v>1006</v>
      </c>
      <c r="B564" s="26" t="s">
        <v>869</v>
      </c>
      <c r="C564" s="26" t="s">
        <v>130</v>
      </c>
      <c r="D564" s="26">
        <v>3</v>
      </c>
      <c r="E564" s="26" t="s">
        <v>1007</v>
      </c>
      <c r="F564" s="26" t="s">
        <v>1008</v>
      </c>
      <c r="G564" s="26" t="s">
        <v>222</v>
      </c>
      <c r="H564" s="26">
        <v>23353</v>
      </c>
      <c r="I564" s="26" t="s">
        <v>871</v>
      </c>
      <c r="J564" s="27">
        <v>0.75330325529999997</v>
      </c>
      <c r="K564" s="26">
        <v>64854</v>
      </c>
      <c r="L564" s="26" t="s">
        <v>800</v>
      </c>
      <c r="M564" s="26">
        <v>2082</v>
      </c>
      <c r="N564" s="27">
        <v>2.4453299999999998</v>
      </c>
      <c r="O564" s="26">
        <v>16</v>
      </c>
      <c r="P564" s="26">
        <v>1</v>
      </c>
      <c r="Q564" s="27">
        <v>1.6920267446999999</v>
      </c>
      <c r="R564" s="28">
        <v>6.6666666666660004E-2</v>
      </c>
      <c r="S564" s="26">
        <v>32427</v>
      </c>
      <c r="T564" s="29">
        <v>54867.351250386899</v>
      </c>
      <c r="U564" s="30">
        <f t="shared" si="26"/>
        <v>1</v>
      </c>
      <c r="V564" s="18" t="str">
        <f t="shared" si="24"/>
        <v>NO</v>
      </c>
      <c r="W564" s="18"/>
      <c r="X564" s="18"/>
      <c r="Y564" s="30">
        <f t="shared" si="25"/>
        <v>1</v>
      </c>
    </row>
    <row r="565" spans="1:25" ht="31" x14ac:dyDescent="0.3">
      <c r="A565" s="26" t="s">
        <v>1006</v>
      </c>
      <c r="B565" s="26" t="s">
        <v>869</v>
      </c>
      <c r="C565" s="26" t="s">
        <v>130</v>
      </c>
      <c r="D565" s="26">
        <v>3</v>
      </c>
      <c r="E565" s="26" t="s">
        <v>1007</v>
      </c>
      <c r="F565" s="26" t="s">
        <v>1008</v>
      </c>
      <c r="G565" s="26" t="s">
        <v>222</v>
      </c>
      <c r="H565" s="26">
        <v>23353</v>
      </c>
      <c r="I565" s="26" t="s">
        <v>871</v>
      </c>
      <c r="J565" s="27">
        <v>0.75330325529999997</v>
      </c>
      <c r="K565" s="26">
        <v>64854</v>
      </c>
      <c r="L565" s="26" t="s">
        <v>801</v>
      </c>
      <c r="M565" s="26">
        <v>3402</v>
      </c>
      <c r="N565" s="27">
        <v>2.3333300000000001</v>
      </c>
      <c r="O565" s="26">
        <v>15</v>
      </c>
      <c r="P565" s="26">
        <v>1</v>
      </c>
      <c r="Q565" s="27">
        <v>1.5800267447</v>
      </c>
      <c r="R565" s="28">
        <v>7.1428571428569995E-2</v>
      </c>
      <c r="S565" s="26">
        <v>32427</v>
      </c>
      <c r="T565" s="29">
        <v>51235.527250386898</v>
      </c>
      <c r="U565" s="30">
        <f t="shared" si="26"/>
        <v>1</v>
      </c>
      <c r="V565" s="18" t="str">
        <f t="shared" si="24"/>
        <v>NO</v>
      </c>
      <c r="W565" s="18"/>
      <c r="X565" s="18"/>
      <c r="Y565" s="30">
        <f t="shared" si="25"/>
        <v>1</v>
      </c>
    </row>
    <row r="566" spans="1:25" ht="31" x14ac:dyDescent="0.3">
      <c r="A566" s="26" t="s">
        <v>1006</v>
      </c>
      <c r="B566" s="26" t="s">
        <v>869</v>
      </c>
      <c r="C566" s="26" t="s">
        <v>130</v>
      </c>
      <c r="D566" s="26">
        <v>3</v>
      </c>
      <c r="E566" s="26" t="s">
        <v>1007</v>
      </c>
      <c r="F566" s="26" t="s">
        <v>1008</v>
      </c>
      <c r="G566" s="26" t="s">
        <v>222</v>
      </c>
      <c r="H566" s="26">
        <v>23353</v>
      </c>
      <c r="I566" s="26" t="s">
        <v>871</v>
      </c>
      <c r="J566" s="27">
        <v>0.75330325529999997</v>
      </c>
      <c r="K566" s="26">
        <v>64854</v>
      </c>
      <c r="L566" s="26" t="s">
        <v>802</v>
      </c>
      <c r="M566" s="26">
        <v>5670</v>
      </c>
      <c r="N566" s="27">
        <v>1.655199975443</v>
      </c>
      <c r="O566" s="26">
        <v>10</v>
      </c>
      <c r="P566" s="26">
        <v>1</v>
      </c>
      <c r="Q566" s="27">
        <v>0.90189672014300004</v>
      </c>
      <c r="R566" s="28">
        <v>0.11111111111110999</v>
      </c>
      <c r="S566" s="26">
        <v>32427</v>
      </c>
      <c r="T566" s="29">
        <v>29245.804944077001</v>
      </c>
      <c r="U566" s="30">
        <f t="shared" si="26"/>
        <v>1</v>
      </c>
      <c r="V566" s="18" t="str">
        <f t="shared" si="24"/>
        <v>NO</v>
      </c>
      <c r="W566" s="18"/>
      <c r="X566" s="18"/>
      <c r="Y566" s="30">
        <f t="shared" si="25"/>
        <v>1</v>
      </c>
    </row>
    <row r="567" spans="1:25" ht="31" x14ac:dyDescent="0.3">
      <c r="A567" s="26" t="s">
        <v>1006</v>
      </c>
      <c r="B567" s="26" t="s">
        <v>869</v>
      </c>
      <c r="C567" s="26" t="s">
        <v>88</v>
      </c>
      <c r="D567" s="26">
        <v>15</v>
      </c>
      <c r="E567" s="26" t="s">
        <v>1007</v>
      </c>
      <c r="F567" s="26" t="s">
        <v>1009</v>
      </c>
      <c r="G567" s="26" t="s">
        <v>222</v>
      </c>
      <c r="H567" s="26">
        <v>23702</v>
      </c>
      <c r="I567" s="26" t="s">
        <v>871</v>
      </c>
      <c r="J567" s="27">
        <v>0.4103969965</v>
      </c>
      <c r="K567" s="26">
        <v>50235</v>
      </c>
      <c r="L567" s="26" t="s">
        <v>801</v>
      </c>
      <c r="M567" s="26">
        <v>4500</v>
      </c>
      <c r="N567" s="27">
        <v>0.74666699999999997</v>
      </c>
      <c r="O567" s="26">
        <v>7</v>
      </c>
      <c r="P567" s="26">
        <v>1</v>
      </c>
      <c r="Q567" s="27">
        <v>0.33627000350000003</v>
      </c>
      <c r="R567" s="28">
        <v>0.16666666666666</v>
      </c>
      <c r="S567" s="26">
        <v>25117</v>
      </c>
      <c r="T567" s="29">
        <v>8446.0936779094991</v>
      </c>
      <c r="U567" s="30">
        <f t="shared" si="26"/>
        <v>-1</v>
      </c>
      <c r="V567" s="18" t="str">
        <f t="shared" si="24"/>
        <v>NO</v>
      </c>
      <c r="W567" s="18"/>
      <c r="X567" s="18"/>
      <c r="Y567" s="30">
        <f t="shared" si="25"/>
        <v>1</v>
      </c>
    </row>
    <row r="568" spans="1:25" ht="31" x14ac:dyDescent="0.3">
      <c r="A568" s="26" t="s">
        <v>572</v>
      </c>
      <c r="B568" s="26" t="s">
        <v>573</v>
      </c>
      <c r="C568" s="26" t="s">
        <v>383</v>
      </c>
      <c r="D568" s="26">
        <v>2</v>
      </c>
      <c r="E568" s="26" t="s">
        <v>572</v>
      </c>
      <c r="F568" s="26" t="s">
        <v>574</v>
      </c>
      <c r="G568" s="26" t="s">
        <v>575</v>
      </c>
      <c r="H568" s="26">
        <v>58177</v>
      </c>
      <c r="I568" s="26" t="s">
        <v>576</v>
      </c>
      <c r="J568" s="27">
        <v>287.7218574195</v>
      </c>
      <c r="K568" s="26">
        <v>2040</v>
      </c>
      <c r="L568" s="26" t="s">
        <v>6</v>
      </c>
      <c r="M568" s="26">
        <v>9516</v>
      </c>
      <c r="N568" s="27">
        <v>747.56</v>
      </c>
      <c r="O568" s="26">
        <v>22</v>
      </c>
      <c r="P568" s="26">
        <v>6</v>
      </c>
      <c r="Q568" s="27">
        <v>459.8381425805</v>
      </c>
      <c r="R568" s="28">
        <v>0.28571428571427998</v>
      </c>
      <c r="S568" s="26">
        <v>1020</v>
      </c>
      <c r="T568" s="29">
        <v>469034.90543211001</v>
      </c>
      <c r="U568" s="30">
        <f t="shared" si="26"/>
        <v>1</v>
      </c>
      <c r="V568" s="18" t="str">
        <f t="shared" si="24"/>
        <v>YES</v>
      </c>
      <c r="W568" s="18"/>
      <c r="X568" s="18"/>
      <c r="Y568" s="30">
        <f t="shared" si="25"/>
        <v>2</v>
      </c>
    </row>
    <row r="569" spans="1:25" ht="31" x14ac:dyDescent="0.3">
      <c r="A569" s="26" t="s">
        <v>572</v>
      </c>
      <c r="B569" s="26" t="s">
        <v>573</v>
      </c>
      <c r="C569" s="26" t="s">
        <v>208</v>
      </c>
      <c r="D569" s="26">
        <v>2</v>
      </c>
      <c r="E569" s="26" t="s">
        <v>572</v>
      </c>
      <c r="F569" s="26" t="s">
        <v>577</v>
      </c>
      <c r="G569" s="26" t="s">
        <v>575</v>
      </c>
      <c r="H569" s="26">
        <v>58129</v>
      </c>
      <c r="I569" s="26" t="s">
        <v>576</v>
      </c>
      <c r="J569" s="27">
        <v>220.09838835799999</v>
      </c>
      <c r="K569" s="26">
        <v>82</v>
      </c>
      <c r="L569" s="26" t="s">
        <v>6</v>
      </c>
      <c r="M569" s="26">
        <v>128</v>
      </c>
      <c r="N569" s="27">
        <v>1495.12</v>
      </c>
      <c r="O569" s="26">
        <v>15</v>
      </c>
      <c r="P569" s="26">
        <v>4</v>
      </c>
      <c r="Q569" s="27">
        <v>1275.0216116419999</v>
      </c>
      <c r="R569" s="28">
        <v>0.28571428571427998</v>
      </c>
      <c r="S569" s="26">
        <v>41</v>
      </c>
      <c r="T569" s="29">
        <v>52275.886077322</v>
      </c>
      <c r="U569" s="30">
        <f t="shared" si="26"/>
        <v>1</v>
      </c>
      <c r="V569" s="18" t="str">
        <f t="shared" si="24"/>
        <v>YES</v>
      </c>
      <c r="W569" s="18"/>
      <c r="X569" s="18"/>
      <c r="Y569" s="30">
        <f t="shared" si="25"/>
        <v>2</v>
      </c>
    </row>
    <row r="570" spans="1:25" ht="31" x14ac:dyDescent="0.3">
      <c r="A570" s="26" t="s">
        <v>1010</v>
      </c>
      <c r="B570" s="26" t="s">
        <v>7</v>
      </c>
      <c r="C570" s="26" t="s">
        <v>342</v>
      </c>
      <c r="D570" s="26">
        <v>2</v>
      </c>
      <c r="E570" s="26" t="s">
        <v>1011</v>
      </c>
      <c r="F570" s="26" t="s">
        <v>1012</v>
      </c>
      <c r="G570" s="26" t="s">
        <v>463</v>
      </c>
      <c r="H570" s="26">
        <v>32174</v>
      </c>
      <c r="I570" s="26" t="s">
        <v>12</v>
      </c>
      <c r="J570" s="27">
        <v>4.5658368268</v>
      </c>
      <c r="K570" s="26">
        <v>392</v>
      </c>
      <c r="L570" s="26" t="s">
        <v>792</v>
      </c>
      <c r="M570" s="26">
        <v>1884</v>
      </c>
      <c r="N570" s="27">
        <v>7.8159215906599497</v>
      </c>
      <c r="O570" s="26">
        <v>9</v>
      </c>
      <c r="P570" s="26">
        <v>2</v>
      </c>
      <c r="Q570" s="27">
        <v>3.2500847638599502</v>
      </c>
      <c r="R570" s="28">
        <v>0.25</v>
      </c>
      <c r="S570" s="26">
        <v>196</v>
      </c>
      <c r="T570" s="29">
        <v>637.01661371654995</v>
      </c>
      <c r="U570" s="30">
        <f t="shared" si="26"/>
        <v>-1</v>
      </c>
      <c r="V570" s="18" t="str">
        <f t="shared" si="24"/>
        <v>NO</v>
      </c>
      <c r="W570" s="18"/>
      <c r="X570" s="18"/>
      <c r="Y570" s="30">
        <f t="shared" si="25"/>
        <v>1</v>
      </c>
    </row>
    <row r="571" spans="1:25" ht="31" x14ac:dyDescent="0.3">
      <c r="A571" s="26" t="s">
        <v>578</v>
      </c>
      <c r="B571" s="26" t="s">
        <v>135</v>
      </c>
      <c r="C571" s="26" t="s">
        <v>130</v>
      </c>
      <c r="D571" s="26">
        <v>60</v>
      </c>
      <c r="E571" s="26" t="s">
        <v>578</v>
      </c>
      <c r="F571" s="26" t="s">
        <v>550</v>
      </c>
      <c r="G571" s="26" t="s">
        <v>401</v>
      </c>
      <c r="H571" s="26">
        <v>42530</v>
      </c>
      <c r="I571" s="26" t="s">
        <v>138</v>
      </c>
      <c r="J571" s="27">
        <v>0.82249843570000003</v>
      </c>
      <c r="K571" s="26">
        <v>3562140</v>
      </c>
      <c r="L571" s="26" t="s">
        <v>6</v>
      </c>
      <c r="M571" s="26">
        <v>4678860</v>
      </c>
      <c r="N571" s="27">
        <v>1.3097924999999999</v>
      </c>
      <c r="O571" s="26">
        <v>26</v>
      </c>
      <c r="P571" s="26">
        <v>7</v>
      </c>
      <c r="Q571" s="27">
        <v>0.4872940643</v>
      </c>
      <c r="R571" s="28">
        <v>0.28000000000000003</v>
      </c>
      <c r="S571" s="26">
        <v>1781070</v>
      </c>
      <c r="T571" s="29">
        <v>867904.83910280105</v>
      </c>
      <c r="U571" s="30">
        <f t="shared" si="26"/>
        <v>-1</v>
      </c>
      <c r="V571" s="18" t="str">
        <f t="shared" si="24"/>
        <v>NO</v>
      </c>
      <c r="W571" s="18"/>
      <c r="X571" s="18"/>
      <c r="Y571" s="30">
        <f t="shared" si="25"/>
        <v>2</v>
      </c>
    </row>
    <row r="572" spans="1:25" ht="31" x14ac:dyDescent="0.3">
      <c r="A572" s="26" t="s">
        <v>578</v>
      </c>
      <c r="B572" s="26" t="s">
        <v>135</v>
      </c>
      <c r="C572" s="26" t="s">
        <v>210</v>
      </c>
      <c r="D572" s="26">
        <v>30</v>
      </c>
      <c r="E572" s="26" t="s">
        <v>578</v>
      </c>
      <c r="F572" s="26" t="s">
        <v>581</v>
      </c>
      <c r="G572" s="26" t="s">
        <v>401</v>
      </c>
      <c r="H572" s="26">
        <v>38968</v>
      </c>
      <c r="I572" s="26" t="s">
        <v>138</v>
      </c>
      <c r="J572" s="27">
        <v>0.81619216120000004</v>
      </c>
      <c r="K572" s="26">
        <v>17370</v>
      </c>
      <c r="L572" s="26" t="s">
        <v>6</v>
      </c>
      <c r="M572" s="26">
        <v>357090</v>
      </c>
      <c r="N572" s="27">
        <v>1.3098350000000001</v>
      </c>
      <c r="O572" s="26">
        <v>26</v>
      </c>
      <c r="P572" s="26">
        <v>4</v>
      </c>
      <c r="Q572" s="27">
        <v>0.49364283879999998</v>
      </c>
      <c r="R572" s="28">
        <v>0.16</v>
      </c>
      <c r="S572" s="26">
        <v>8685</v>
      </c>
      <c r="T572" s="29">
        <v>4287.2880549780002</v>
      </c>
      <c r="U572" s="30">
        <f t="shared" si="26"/>
        <v>-1</v>
      </c>
      <c r="V572" s="18" t="str">
        <f t="shared" si="24"/>
        <v>NO</v>
      </c>
      <c r="W572" s="18"/>
      <c r="X572" s="18"/>
      <c r="Y572" s="30">
        <f t="shared" si="25"/>
        <v>1</v>
      </c>
    </row>
    <row r="573" spans="1:25" ht="31" x14ac:dyDescent="0.3">
      <c r="A573" s="26" t="s">
        <v>578</v>
      </c>
      <c r="B573" s="26" t="s">
        <v>135</v>
      </c>
      <c r="C573" s="26" t="s">
        <v>579</v>
      </c>
      <c r="D573" s="26">
        <v>10</v>
      </c>
      <c r="E573" s="26" t="s">
        <v>578</v>
      </c>
      <c r="F573" s="26" t="s">
        <v>580</v>
      </c>
      <c r="G573" s="26" t="s">
        <v>401</v>
      </c>
      <c r="H573" s="26">
        <v>38969</v>
      </c>
      <c r="I573" s="26" t="s">
        <v>138</v>
      </c>
      <c r="J573" s="27">
        <v>0.81193156560000002</v>
      </c>
      <c r="K573" s="26">
        <v>15490</v>
      </c>
      <c r="L573" s="26" t="s">
        <v>6</v>
      </c>
      <c r="M573" s="26">
        <v>7656330</v>
      </c>
      <c r="N573" s="27">
        <v>1.3097924999999999</v>
      </c>
      <c r="O573" s="26">
        <v>26</v>
      </c>
      <c r="P573" s="26">
        <v>5</v>
      </c>
      <c r="Q573" s="27">
        <v>0.49786093440000001</v>
      </c>
      <c r="R573" s="28">
        <v>0.2</v>
      </c>
      <c r="S573" s="26">
        <v>7745</v>
      </c>
      <c r="T573" s="29">
        <v>3855.9329369279999</v>
      </c>
      <c r="U573" s="30">
        <f t="shared" si="26"/>
        <v>-1</v>
      </c>
      <c r="V573" s="18" t="str">
        <f t="shared" si="24"/>
        <v>NO</v>
      </c>
      <c r="W573" s="18"/>
      <c r="X573" s="18"/>
      <c r="Y573" s="30">
        <f t="shared" si="25"/>
        <v>1</v>
      </c>
    </row>
    <row r="574" spans="1:25" ht="31" x14ac:dyDescent="0.3">
      <c r="A574" s="26" t="s">
        <v>578</v>
      </c>
      <c r="B574" s="26" t="s">
        <v>135</v>
      </c>
      <c r="C574" s="26" t="s">
        <v>579</v>
      </c>
      <c r="D574" s="26">
        <v>10</v>
      </c>
      <c r="E574" s="26" t="s">
        <v>578</v>
      </c>
      <c r="F574" s="26" t="s">
        <v>580</v>
      </c>
      <c r="G574" s="26" t="s">
        <v>401</v>
      </c>
      <c r="H574" s="26">
        <v>38969</v>
      </c>
      <c r="I574" s="26" t="s">
        <v>138</v>
      </c>
      <c r="J574" s="27">
        <v>0.81193156560000002</v>
      </c>
      <c r="K574" s="26">
        <v>15490</v>
      </c>
      <c r="L574" s="26" t="s">
        <v>795</v>
      </c>
      <c r="M574" s="26">
        <v>223620</v>
      </c>
      <c r="N574" s="27">
        <v>1.01711333333333</v>
      </c>
      <c r="O574" s="26">
        <v>20</v>
      </c>
      <c r="P574" s="26">
        <v>5</v>
      </c>
      <c r="Q574" s="27">
        <v>0.20518176773333299</v>
      </c>
      <c r="R574" s="28">
        <v>0.26315789473683998</v>
      </c>
      <c r="S574" s="26">
        <v>7745</v>
      </c>
      <c r="T574" s="29">
        <v>1589.13279109467</v>
      </c>
      <c r="U574" s="30">
        <f t="shared" si="26"/>
        <v>-1</v>
      </c>
      <c r="V574" s="18" t="str">
        <f t="shared" si="24"/>
        <v>NO</v>
      </c>
      <c r="W574" s="18"/>
      <c r="X574" s="18"/>
      <c r="Y574" s="30">
        <f t="shared" si="25"/>
        <v>1</v>
      </c>
    </row>
    <row r="575" spans="1:25" ht="31" x14ac:dyDescent="0.3">
      <c r="A575" s="26" t="s">
        <v>1013</v>
      </c>
      <c r="B575" s="26" t="s">
        <v>29</v>
      </c>
      <c r="C575" s="26" t="s">
        <v>1014</v>
      </c>
      <c r="D575" s="26">
        <v>30</v>
      </c>
      <c r="E575" s="26" t="s">
        <v>1013</v>
      </c>
      <c r="F575" s="26" t="s">
        <v>1015</v>
      </c>
      <c r="G575" s="26" t="s">
        <v>239</v>
      </c>
      <c r="H575" s="26">
        <v>57857</v>
      </c>
      <c r="I575" s="26" t="s">
        <v>32</v>
      </c>
      <c r="J575" s="27">
        <v>0.20588022929999999</v>
      </c>
      <c r="K575" s="26">
        <v>72840</v>
      </c>
      <c r="L575" s="26" t="s">
        <v>791</v>
      </c>
      <c r="M575" s="26">
        <v>24300</v>
      </c>
      <c r="N575" s="27">
        <v>0.45955550000000001</v>
      </c>
      <c r="O575" s="26">
        <v>15</v>
      </c>
      <c r="P575" s="26">
        <v>2</v>
      </c>
      <c r="Q575" s="27">
        <v>0.25367527070000001</v>
      </c>
      <c r="R575" s="28">
        <v>0.14285714285713999</v>
      </c>
      <c r="S575" s="26">
        <v>36420</v>
      </c>
      <c r="T575" s="29">
        <v>9238.8533588940008</v>
      </c>
      <c r="U575" s="30">
        <f t="shared" si="26"/>
        <v>1</v>
      </c>
      <c r="V575" s="18" t="str">
        <f t="shared" si="24"/>
        <v>NO</v>
      </c>
      <c r="W575" s="18"/>
      <c r="X575" s="18"/>
      <c r="Y575" s="30">
        <f t="shared" si="25"/>
        <v>2</v>
      </c>
    </row>
    <row r="576" spans="1:25" ht="31" x14ac:dyDescent="0.3">
      <c r="A576" s="26" t="s">
        <v>582</v>
      </c>
      <c r="B576" s="26" t="s">
        <v>159</v>
      </c>
      <c r="C576" s="26" t="s">
        <v>127</v>
      </c>
      <c r="D576" s="26">
        <v>1</v>
      </c>
      <c r="E576" s="26" t="s">
        <v>583</v>
      </c>
      <c r="F576" s="26" t="s">
        <v>160</v>
      </c>
      <c r="G576" s="26" t="s">
        <v>323</v>
      </c>
      <c r="H576" s="26">
        <v>41272</v>
      </c>
      <c r="I576" s="26" t="s">
        <v>161</v>
      </c>
      <c r="J576" s="27">
        <v>41.711194662300002</v>
      </c>
      <c r="K576" s="26">
        <v>1009</v>
      </c>
      <c r="L576" s="26" t="s">
        <v>791</v>
      </c>
      <c r="M576" s="26">
        <v>7090</v>
      </c>
      <c r="N576" s="27">
        <v>121.42</v>
      </c>
      <c r="O576" s="26">
        <v>26</v>
      </c>
      <c r="P576" s="26">
        <v>4</v>
      </c>
      <c r="Q576" s="27">
        <v>79.708805337699999</v>
      </c>
      <c r="R576" s="28">
        <v>0.16</v>
      </c>
      <c r="S576" s="26">
        <v>504</v>
      </c>
      <c r="T576" s="29">
        <v>40173.237890200799</v>
      </c>
      <c r="U576" s="30">
        <f t="shared" si="26"/>
        <v>1</v>
      </c>
      <c r="V576" s="18" t="str">
        <f t="shared" si="24"/>
        <v>YES</v>
      </c>
      <c r="W576" s="18"/>
      <c r="X576" s="18"/>
      <c r="Y576" s="30">
        <f t="shared" si="25"/>
        <v>2</v>
      </c>
    </row>
    <row r="577" spans="1:25" ht="31" x14ac:dyDescent="0.3">
      <c r="A577" s="26" t="s">
        <v>582</v>
      </c>
      <c r="B577" s="26" t="s">
        <v>159</v>
      </c>
      <c r="C577" s="26" t="s">
        <v>127</v>
      </c>
      <c r="D577" s="26">
        <v>1</v>
      </c>
      <c r="E577" s="26" t="s">
        <v>583</v>
      </c>
      <c r="F577" s="26" t="s">
        <v>160</v>
      </c>
      <c r="G577" s="26" t="s">
        <v>323</v>
      </c>
      <c r="H577" s="26">
        <v>41272</v>
      </c>
      <c r="I577" s="26" t="s">
        <v>161</v>
      </c>
      <c r="J577" s="27">
        <v>41.711194662300002</v>
      </c>
      <c r="K577" s="26">
        <v>1009</v>
      </c>
      <c r="L577" s="26" t="s">
        <v>796</v>
      </c>
      <c r="M577" s="26">
        <v>474</v>
      </c>
      <c r="N577" s="27">
        <v>56.18</v>
      </c>
      <c r="O577" s="26">
        <v>22</v>
      </c>
      <c r="P577" s="26">
        <v>4</v>
      </c>
      <c r="Q577" s="27">
        <v>14.468805337699999</v>
      </c>
      <c r="R577" s="28">
        <v>0.19047619047618999</v>
      </c>
      <c r="S577" s="26">
        <v>504</v>
      </c>
      <c r="T577" s="29">
        <v>7292.2778902008004</v>
      </c>
      <c r="U577" s="30">
        <f t="shared" si="26"/>
        <v>-1</v>
      </c>
      <c r="V577" s="18" t="str">
        <f t="shared" si="24"/>
        <v>NO</v>
      </c>
      <c r="W577" s="18"/>
      <c r="X577" s="18"/>
      <c r="Y577" s="30">
        <f t="shared" si="25"/>
        <v>2</v>
      </c>
    </row>
    <row r="578" spans="1:25" ht="31" x14ac:dyDescent="0.3">
      <c r="A578" s="26" t="s">
        <v>582</v>
      </c>
      <c r="B578" s="26" t="s">
        <v>159</v>
      </c>
      <c r="C578" s="26" t="s">
        <v>127</v>
      </c>
      <c r="D578" s="26">
        <v>1</v>
      </c>
      <c r="E578" s="26" t="s">
        <v>583</v>
      </c>
      <c r="F578" s="26" t="s">
        <v>160</v>
      </c>
      <c r="G578" s="26" t="s">
        <v>323</v>
      </c>
      <c r="H578" s="26">
        <v>41272</v>
      </c>
      <c r="I578" s="26" t="s">
        <v>161</v>
      </c>
      <c r="J578" s="27">
        <v>41.711194662300002</v>
      </c>
      <c r="K578" s="26">
        <v>1009</v>
      </c>
      <c r="L578" s="26" t="s">
        <v>6</v>
      </c>
      <c r="M578" s="26">
        <v>184850</v>
      </c>
      <c r="N578" s="27">
        <v>52.615000000000002</v>
      </c>
      <c r="O578" s="26">
        <v>19</v>
      </c>
      <c r="P578" s="26">
        <v>4</v>
      </c>
      <c r="Q578" s="27">
        <v>10.9038053377</v>
      </c>
      <c r="R578" s="28">
        <v>0.22222222222221999</v>
      </c>
      <c r="S578" s="26">
        <v>504</v>
      </c>
      <c r="T578" s="29">
        <v>5495.5178902008001</v>
      </c>
      <c r="U578" s="30">
        <f t="shared" si="26"/>
        <v>-1</v>
      </c>
      <c r="V578" s="18" t="str">
        <f t="shared" si="24"/>
        <v>NO</v>
      </c>
      <c r="W578" s="18"/>
      <c r="X578" s="18"/>
      <c r="Y578" s="30">
        <f t="shared" si="25"/>
        <v>2</v>
      </c>
    </row>
    <row r="579" spans="1:25" ht="31" x14ac:dyDescent="0.3">
      <c r="A579" s="26" t="s">
        <v>582</v>
      </c>
      <c r="B579" s="26" t="s">
        <v>159</v>
      </c>
      <c r="C579" s="26" t="s">
        <v>127</v>
      </c>
      <c r="D579" s="26">
        <v>1</v>
      </c>
      <c r="E579" s="26" t="s">
        <v>583</v>
      </c>
      <c r="F579" s="26" t="s">
        <v>160</v>
      </c>
      <c r="G579" s="26" t="s">
        <v>323</v>
      </c>
      <c r="H579" s="26">
        <v>41272</v>
      </c>
      <c r="I579" s="26" t="s">
        <v>161</v>
      </c>
      <c r="J579" s="27">
        <v>41.711194662300002</v>
      </c>
      <c r="K579" s="26">
        <v>1009</v>
      </c>
      <c r="L579" s="26" t="s">
        <v>813</v>
      </c>
      <c r="M579" s="26">
        <v>121</v>
      </c>
      <c r="N579" s="27">
        <v>50.770121445702998</v>
      </c>
      <c r="O579" s="26">
        <v>18</v>
      </c>
      <c r="P579" s="26">
        <v>4</v>
      </c>
      <c r="Q579" s="27">
        <v>9.0589267834030007</v>
      </c>
      <c r="R579" s="28">
        <v>0.23529411764704999</v>
      </c>
      <c r="S579" s="26">
        <v>504</v>
      </c>
      <c r="T579" s="29">
        <v>4565.6990988351099</v>
      </c>
      <c r="U579" s="30">
        <f t="shared" si="26"/>
        <v>-1</v>
      </c>
      <c r="V579" s="18" t="str">
        <f t="shared" si="24"/>
        <v>NO</v>
      </c>
      <c r="W579" s="18"/>
      <c r="X579" s="18"/>
      <c r="Y579" s="30">
        <f t="shared" si="25"/>
        <v>2</v>
      </c>
    </row>
    <row r="580" spans="1:25" ht="31" x14ac:dyDescent="0.3">
      <c r="A580" s="26" t="s">
        <v>1016</v>
      </c>
      <c r="B580" s="26" t="s">
        <v>7</v>
      </c>
      <c r="C580" s="26" t="s">
        <v>38</v>
      </c>
      <c r="D580" s="26">
        <v>30</v>
      </c>
      <c r="E580" s="26" t="s">
        <v>1017</v>
      </c>
      <c r="F580" s="26" t="s">
        <v>540</v>
      </c>
      <c r="G580" s="26" t="s">
        <v>86</v>
      </c>
      <c r="H580" s="26">
        <v>60478</v>
      </c>
      <c r="I580" s="26" t="s">
        <v>12</v>
      </c>
      <c r="J580" s="27">
        <v>5.5049113500000003E-2</v>
      </c>
      <c r="K580" s="26">
        <v>1411710</v>
      </c>
      <c r="L580" s="26" t="s">
        <v>793</v>
      </c>
      <c r="M580" s="26">
        <v>125790</v>
      </c>
      <c r="N580" s="27">
        <v>0.32933299999999999</v>
      </c>
      <c r="O580" s="26">
        <v>12</v>
      </c>
      <c r="P580" s="26">
        <v>3</v>
      </c>
      <c r="Q580" s="27">
        <v>0.27428388650000002</v>
      </c>
      <c r="R580" s="28">
        <v>0.27272727272726999</v>
      </c>
      <c r="S580" s="26">
        <v>705855</v>
      </c>
      <c r="T580" s="29">
        <v>193604.652705457</v>
      </c>
      <c r="U580" s="30">
        <f t="shared" si="26"/>
        <v>1</v>
      </c>
      <c r="V580" s="18" t="str">
        <f t="shared" si="24"/>
        <v>NO</v>
      </c>
      <c r="W580" s="18"/>
      <c r="X580" s="18"/>
      <c r="Y580" s="30">
        <f t="shared" si="25"/>
        <v>2</v>
      </c>
    </row>
    <row r="581" spans="1:25" ht="31" x14ac:dyDescent="0.3">
      <c r="A581" s="26" t="s">
        <v>584</v>
      </c>
      <c r="B581" s="26" t="s">
        <v>17</v>
      </c>
      <c r="C581" s="26" t="s">
        <v>84</v>
      </c>
      <c r="D581" s="26">
        <v>1</v>
      </c>
      <c r="E581" s="26" t="s">
        <v>584</v>
      </c>
      <c r="F581" s="26" t="s">
        <v>585</v>
      </c>
      <c r="G581" s="26" t="s">
        <v>586</v>
      </c>
      <c r="H581" s="26">
        <v>59264</v>
      </c>
      <c r="I581" s="26" t="s">
        <v>21</v>
      </c>
      <c r="J581" s="27">
        <v>95.391733122600002</v>
      </c>
      <c r="K581" s="26">
        <v>2</v>
      </c>
      <c r="L581" s="26" t="s">
        <v>6</v>
      </c>
      <c r="M581" s="26">
        <v>22831</v>
      </c>
      <c r="N581" s="27">
        <v>1197.8571428571399</v>
      </c>
      <c r="O581" s="26">
        <v>13</v>
      </c>
      <c r="P581" s="26">
        <v>2</v>
      </c>
      <c r="Q581" s="27">
        <v>1102.4654097345399</v>
      </c>
      <c r="R581" s="28">
        <v>0.16666666666666</v>
      </c>
      <c r="S581" s="26">
        <v>1</v>
      </c>
      <c r="T581" s="29">
        <v>1102.4654097345399</v>
      </c>
      <c r="U581" s="30">
        <f t="shared" si="26"/>
        <v>1</v>
      </c>
      <c r="V581" s="18" t="str">
        <f t="shared" si="24"/>
        <v>YES</v>
      </c>
      <c r="W581" s="18"/>
      <c r="X581" s="18"/>
      <c r="Y581" s="30">
        <f t="shared" si="25"/>
        <v>2</v>
      </c>
    </row>
    <row r="582" spans="1:25" ht="31" x14ac:dyDescent="0.3">
      <c r="A582" s="26" t="s">
        <v>584</v>
      </c>
      <c r="B582" s="26" t="s">
        <v>17</v>
      </c>
      <c r="C582" s="26" t="s">
        <v>84</v>
      </c>
      <c r="D582" s="26">
        <v>1</v>
      </c>
      <c r="E582" s="26" t="s">
        <v>584</v>
      </c>
      <c r="F582" s="26" t="s">
        <v>585</v>
      </c>
      <c r="G582" s="26" t="s">
        <v>586</v>
      </c>
      <c r="H582" s="26">
        <v>59264</v>
      </c>
      <c r="I582" s="26" t="s">
        <v>21</v>
      </c>
      <c r="J582" s="27">
        <v>95.391733122600002</v>
      </c>
      <c r="K582" s="26">
        <v>2</v>
      </c>
      <c r="L582" s="26" t="s">
        <v>796</v>
      </c>
      <c r="M582" s="26">
        <v>1</v>
      </c>
      <c r="N582" s="27">
        <v>691.45500000000004</v>
      </c>
      <c r="O582" s="26">
        <v>9</v>
      </c>
      <c r="P582" s="26">
        <v>2</v>
      </c>
      <c r="Q582" s="27">
        <v>596.0632668774</v>
      </c>
      <c r="R582" s="28">
        <v>0.25</v>
      </c>
      <c r="S582" s="26">
        <v>1</v>
      </c>
      <c r="T582" s="29">
        <v>596.0632668774</v>
      </c>
      <c r="U582" s="30">
        <f t="shared" si="26"/>
        <v>1</v>
      </c>
      <c r="V582" s="18" t="str">
        <f t="shared" si="24"/>
        <v>YES</v>
      </c>
      <c r="W582" s="18"/>
      <c r="X582" s="18"/>
      <c r="Y582" s="30">
        <f t="shared" si="25"/>
        <v>2</v>
      </c>
    </row>
    <row r="583" spans="1:25" ht="31" x14ac:dyDescent="0.3">
      <c r="A583" s="26" t="s">
        <v>587</v>
      </c>
      <c r="B583" s="26" t="s">
        <v>29</v>
      </c>
      <c r="C583" s="26" t="s">
        <v>590</v>
      </c>
      <c r="D583" s="26">
        <v>56</v>
      </c>
      <c r="E583" s="26" t="s">
        <v>588</v>
      </c>
      <c r="F583" s="26" t="s">
        <v>591</v>
      </c>
      <c r="G583" s="26" t="s">
        <v>239</v>
      </c>
      <c r="H583" s="26">
        <v>36942</v>
      </c>
      <c r="I583" s="26" t="s">
        <v>32</v>
      </c>
      <c r="J583" s="27">
        <v>0.22177286939999999</v>
      </c>
      <c r="K583" s="26">
        <v>1347808</v>
      </c>
      <c r="L583" s="26" t="s">
        <v>813</v>
      </c>
      <c r="M583" s="26">
        <v>-896</v>
      </c>
      <c r="N583" s="27">
        <v>1.0970580401693</v>
      </c>
      <c r="O583" s="26">
        <v>26</v>
      </c>
      <c r="P583" s="26">
        <v>2</v>
      </c>
      <c r="Q583" s="27">
        <v>0.87528517076930001</v>
      </c>
      <c r="R583" s="28">
        <v>0.08</v>
      </c>
      <c r="S583" s="26">
        <v>673904</v>
      </c>
      <c r="T583" s="29">
        <v>589858.17772211402</v>
      </c>
      <c r="U583" s="30">
        <f t="shared" si="26"/>
        <v>1</v>
      </c>
      <c r="V583" s="18" t="str">
        <f t="shared" si="24"/>
        <v>NO</v>
      </c>
      <c r="W583" s="18"/>
      <c r="X583" s="18"/>
      <c r="Y583" s="30">
        <f t="shared" si="25"/>
        <v>1</v>
      </c>
    </row>
    <row r="584" spans="1:25" ht="31" x14ac:dyDescent="0.3">
      <c r="A584" s="26" t="s">
        <v>587</v>
      </c>
      <c r="B584" s="26" t="s">
        <v>29</v>
      </c>
      <c r="C584" s="26" t="s">
        <v>590</v>
      </c>
      <c r="D584" s="26">
        <v>56</v>
      </c>
      <c r="E584" s="26" t="s">
        <v>588</v>
      </c>
      <c r="F584" s="26" t="s">
        <v>591</v>
      </c>
      <c r="G584" s="26" t="s">
        <v>239</v>
      </c>
      <c r="H584" s="26">
        <v>36942</v>
      </c>
      <c r="I584" s="26" t="s">
        <v>32</v>
      </c>
      <c r="J584" s="27">
        <v>0.22177286939999999</v>
      </c>
      <c r="K584" s="26">
        <v>1347808</v>
      </c>
      <c r="L584" s="26" t="s">
        <v>6</v>
      </c>
      <c r="M584" s="26">
        <v>285754</v>
      </c>
      <c r="N584" s="27">
        <v>0.88498299999999996</v>
      </c>
      <c r="O584" s="26">
        <v>25</v>
      </c>
      <c r="P584" s="26">
        <v>2</v>
      </c>
      <c r="Q584" s="27">
        <v>0.6632101306</v>
      </c>
      <c r="R584" s="28">
        <v>8.3333333333329998E-2</v>
      </c>
      <c r="S584" s="26">
        <v>673904</v>
      </c>
      <c r="T584" s="29">
        <v>446939.95985186199</v>
      </c>
      <c r="U584" s="30">
        <f t="shared" si="26"/>
        <v>1</v>
      </c>
      <c r="V584" s="18" t="str">
        <f t="shared" si="24"/>
        <v>NO</v>
      </c>
      <c r="W584" s="18"/>
      <c r="X584" s="18"/>
      <c r="Y584" s="30">
        <f t="shared" si="25"/>
        <v>1</v>
      </c>
    </row>
    <row r="585" spans="1:25" ht="31" x14ac:dyDescent="0.3">
      <c r="A585" s="26" t="s">
        <v>587</v>
      </c>
      <c r="B585" s="26" t="s">
        <v>29</v>
      </c>
      <c r="C585" s="26" t="s">
        <v>590</v>
      </c>
      <c r="D585" s="26">
        <v>56</v>
      </c>
      <c r="E585" s="26" t="s">
        <v>588</v>
      </c>
      <c r="F585" s="26" t="s">
        <v>591</v>
      </c>
      <c r="G585" s="26" t="s">
        <v>239</v>
      </c>
      <c r="H585" s="26">
        <v>36942</v>
      </c>
      <c r="I585" s="26" t="s">
        <v>32</v>
      </c>
      <c r="J585" s="27">
        <v>0.22177286939999999</v>
      </c>
      <c r="K585" s="26">
        <v>1347808</v>
      </c>
      <c r="L585" s="26" t="s">
        <v>794</v>
      </c>
      <c r="M585" s="26">
        <v>63392</v>
      </c>
      <c r="N585" s="27">
        <v>0.77421143055083896</v>
      </c>
      <c r="O585" s="26">
        <v>24</v>
      </c>
      <c r="P585" s="26">
        <v>2</v>
      </c>
      <c r="Q585" s="27">
        <v>0.552438561150839</v>
      </c>
      <c r="R585" s="28">
        <v>8.6956521739130002E-2</v>
      </c>
      <c r="S585" s="26">
        <v>673904</v>
      </c>
      <c r="T585" s="29">
        <v>372290.55611379503</v>
      </c>
      <c r="U585" s="30">
        <f t="shared" si="26"/>
        <v>1</v>
      </c>
      <c r="V585" s="18" t="str">
        <f t="shared" ref="V585:V648" si="27">IF(Q585&gt;$V$7,"YES","NO")</f>
        <v>NO</v>
      </c>
      <c r="W585" s="18"/>
      <c r="X585" s="18"/>
      <c r="Y585" s="30">
        <f t="shared" ref="Y585:Y648" si="28">IF(H585&lt;39761.19,1,2)</f>
        <v>1</v>
      </c>
    </row>
    <row r="586" spans="1:25" ht="31" x14ac:dyDescent="0.3">
      <c r="A586" s="26" t="s">
        <v>587</v>
      </c>
      <c r="B586" s="26" t="s">
        <v>29</v>
      </c>
      <c r="C586" s="26" t="s">
        <v>38</v>
      </c>
      <c r="D586" s="26">
        <v>56</v>
      </c>
      <c r="E586" s="26" t="s">
        <v>588</v>
      </c>
      <c r="F586" s="26" t="s">
        <v>589</v>
      </c>
      <c r="G586" s="26" t="s">
        <v>239</v>
      </c>
      <c r="H586" s="26">
        <v>36941</v>
      </c>
      <c r="I586" s="26" t="s">
        <v>32</v>
      </c>
      <c r="J586" s="27">
        <v>0.19273879990000001</v>
      </c>
      <c r="K586" s="26">
        <v>718088</v>
      </c>
      <c r="L586" s="26" t="s">
        <v>813</v>
      </c>
      <c r="M586" s="26">
        <v>-4144</v>
      </c>
      <c r="N586" s="27">
        <v>1.0968417703716</v>
      </c>
      <c r="O586" s="26">
        <v>26</v>
      </c>
      <c r="P586" s="26">
        <v>1</v>
      </c>
      <c r="Q586" s="27">
        <v>0.90410297047160004</v>
      </c>
      <c r="R586" s="28">
        <v>0.04</v>
      </c>
      <c r="S586" s="26">
        <v>359044</v>
      </c>
      <c r="T586" s="29">
        <v>324612.74693000503</v>
      </c>
      <c r="U586" s="30">
        <f t="shared" ref="U586:U649" si="29">IF(N586&gt;2*J586,1,IF(N586&lt;=2*J586,-1,0))</f>
        <v>1</v>
      </c>
      <c r="V586" s="18" t="str">
        <f t="shared" si="27"/>
        <v>NO</v>
      </c>
      <c r="W586" s="18"/>
      <c r="X586" s="18"/>
      <c r="Y586" s="30">
        <f t="shared" si="28"/>
        <v>1</v>
      </c>
    </row>
    <row r="587" spans="1:25" ht="31" x14ac:dyDescent="0.3">
      <c r="A587" s="26" t="s">
        <v>587</v>
      </c>
      <c r="B587" s="26" t="s">
        <v>29</v>
      </c>
      <c r="C587" s="26" t="s">
        <v>38</v>
      </c>
      <c r="D587" s="26">
        <v>56</v>
      </c>
      <c r="E587" s="26" t="s">
        <v>588</v>
      </c>
      <c r="F587" s="26" t="s">
        <v>589</v>
      </c>
      <c r="G587" s="26" t="s">
        <v>239</v>
      </c>
      <c r="H587" s="26">
        <v>36941</v>
      </c>
      <c r="I587" s="26" t="s">
        <v>32</v>
      </c>
      <c r="J587" s="27">
        <v>0.19273879990000001</v>
      </c>
      <c r="K587" s="26">
        <v>718088</v>
      </c>
      <c r="L587" s="26" t="s">
        <v>6</v>
      </c>
      <c r="M587" s="26">
        <v>1345890</v>
      </c>
      <c r="N587" s="27">
        <v>0.88498299999999996</v>
      </c>
      <c r="O587" s="26">
        <v>25</v>
      </c>
      <c r="P587" s="26">
        <v>1</v>
      </c>
      <c r="Q587" s="27">
        <v>0.69224420009999998</v>
      </c>
      <c r="R587" s="28">
        <v>4.1666666666660003E-2</v>
      </c>
      <c r="S587" s="26">
        <v>359044</v>
      </c>
      <c r="T587" s="29">
        <v>248546.126580704</v>
      </c>
      <c r="U587" s="30">
        <f t="shared" si="29"/>
        <v>1</v>
      </c>
      <c r="V587" s="18" t="str">
        <f t="shared" si="27"/>
        <v>NO</v>
      </c>
      <c r="W587" s="18"/>
      <c r="X587" s="18"/>
      <c r="Y587" s="30">
        <f t="shared" si="28"/>
        <v>1</v>
      </c>
    </row>
    <row r="588" spans="1:25" ht="31" x14ac:dyDescent="0.3">
      <c r="A588" s="26" t="s">
        <v>587</v>
      </c>
      <c r="B588" s="26" t="s">
        <v>29</v>
      </c>
      <c r="C588" s="26" t="s">
        <v>590</v>
      </c>
      <c r="D588" s="26">
        <v>56</v>
      </c>
      <c r="E588" s="26" t="s">
        <v>588</v>
      </c>
      <c r="F588" s="26" t="s">
        <v>591</v>
      </c>
      <c r="G588" s="26" t="s">
        <v>239</v>
      </c>
      <c r="H588" s="26">
        <v>36942</v>
      </c>
      <c r="I588" s="26" t="s">
        <v>32</v>
      </c>
      <c r="J588" s="27">
        <v>0.22177286939999999</v>
      </c>
      <c r="K588" s="26">
        <v>1347808</v>
      </c>
      <c r="L588" s="26" t="s">
        <v>790</v>
      </c>
      <c r="M588" s="26">
        <v>-56</v>
      </c>
      <c r="N588" s="27">
        <v>0.55553549999999996</v>
      </c>
      <c r="O588" s="26">
        <v>21</v>
      </c>
      <c r="P588" s="26">
        <v>2</v>
      </c>
      <c r="Q588" s="27">
        <v>0.3337626306</v>
      </c>
      <c r="R588" s="28">
        <v>0.1</v>
      </c>
      <c r="S588" s="26">
        <v>673904</v>
      </c>
      <c r="T588" s="29">
        <v>224923.97181186199</v>
      </c>
      <c r="U588" s="30">
        <f t="shared" si="29"/>
        <v>1</v>
      </c>
      <c r="V588" s="18" t="str">
        <f t="shared" si="27"/>
        <v>NO</v>
      </c>
      <c r="W588" s="18"/>
      <c r="X588" s="18"/>
      <c r="Y588" s="30">
        <f t="shared" si="28"/>
        <v>1</v>
      </c>
    </row>
    <row r="589" spans="1:25" ht="31" x14ac:dyDescent="0.3">
      <c r="A589" s="26" t="s">
        <v>587</v>
      </c>
      <c r="B589" s="26" t="s">
        <v>29</v>
      </c>
      <c r="C589" s="26" t="s">
        <v>38</v>
      </c>
      <c r="D589" s="26">
        <v>56</v>
      </c>
      <c r="E589" s="26" t="s">
        <v>588</v>
      </c>
      <c r="F589" s="26" t="s">
        <v>589</v>
      </c>
      <c r="G589" s="26" t="s">
        <v>239</v>
      </c>
      <c r="H589" s="26">
        <v>36941</v>
      </c>
      <c r="I589" s="26" t="s">
        <v>32</v>
      </c>
      <c r="J589" s="27">
        <v>0.19273879990000001</v>
      </c>
      <c r="K589" s="26">
        <v>718088</v>
      </c>
      <c r="L589" s="26" t="s">
        <v>794</v>
      </c>
      <c r="M589" s="26">
        <v>200256</v>
      </c>
      <c r="N589" s="27">
        <v>0.77421143055083896</v>
      </c>
      <c r="O589" s="26">
        <v>24</v>
      </c>
      <c r="P589" s="26">
        <v>1</v>
      </c>
      <c r="Q589" s="27">
        <v>0.58147263065083898</v>
      </c>
      <c r="R589" s="28">
        <v>4.3478260869559998E-2</v>
      </c>
      <c r="S589" s="26">
        <v>359044</v>
      </c>
      <c r="T589" s="29">
        <v>208774.25919939901</v>
      </c>
      <c r="U589" s="30">
        <f t="shared" si="29"/>
        <v>1</v>
      </c>
      <c r="V589" s="18" t="str">
        <f t="shared" si="27"/>
        <v>NO</v>
      </c>
      <c r="W589" s="18"/>
      <c r="X589" s="18"/>
      <c r="Y589" s="30">
        <f t="shared" si="28"/>
        <v>1</v>
      </c>
    </row>
    <row r="590" spans="1:25" ht="31" x14ac:dyDescent="0.3">
      <c r="A590" s="26" t="s">
        <v>587</v>
      </c>
      <c r="B590" s="26" t="s">
        <v>29</v>
      </c>
      <c r="C590" s="26" t="s">
        <v>590</v>
      </c>
      <c r="D590" s="26">
        <v>56</v>
      </c>
      <c r="E590" s="26" t="s">
        <v>588</v>
      </c>
      <c r="F590" s="26" t="s">
        <v>591</v>
      </c>
      <c r="G590" s="26" t="s">
        <v>239</v>
      </c>
      <c r="H590" s="26">
        <v>36942</v>
      </c>
      <c r="I590" s="26" t="s">
        <v>32</v>
      </c>
      <c r="J590" s="27">
        <v>0.22177286939999999</v>
      </c>
      <c r="K590" s="26">
        <v>1347808</v>
      </c>
      <c r="L590" s="26" t="s">
        <v>795</v>
      </c>
      <c r="M590" s="26">
        <v>22512</v>
      </c>
      <c r="N590" s="27">
        <v>0.50089300000000003</v>
      </c>
      <c r="O590" s="26">
        <v>19</v>
      </c>
      <c r="P590" s="26">
        <v>2</v>
      </c>
      <c r="Q590" s="27">
        <v>0.27912013060000002</v>
      </c>
      <c r="R590" s="28">
        <v>0.11111111111110999</v>
      </c>
      <c r="S590" s="26">
        <v>673904</v>
      </c>
      <c r="T590" s="29">
        <v>188100.172491862</v>
      </c>
      <c r="U590" s="30">
        <f t="shared" si="29"/>
        <v>1</v>
      </c>
      <c r="V590" s="18" t="str">
        <f t="shared" si="27"/>
        <v>NO</v>
      </c>
      <c r="W590" s="18"/>
      <c r="X590" s="18"/>
      <c r="Y590" s="30">
        <f t="shared" si="28"/>
        <v>1</v>
      </c>
    </row>
    <row r="591" spans="1:25" ht="31" x14ac:dyDescent="0.3">
      <c r="A591" s="26" t="s">
        <v>587</v>
      </c>
      <c r="B591" s="26" t="s">
        <v>29</v>
      </c>
      <c r="C591" s="26" t="s">
        <v>590</v>
      </c>
      <c r="D591" s="26">
        <v>56</v>
      </c>
      <c r="E591" s="26" t="s">
        <v>588</v>
      </c>
      <c r="F591" s="26" t="s">
        <v>591</v>
      </c>
      <c r="G591" s="26" t="s">
        <v>239</v>
      </c>
      <c r="H591" s="26">
        <v>36942</v>
      </c>
      <c r="I591" s="26" t="s">
        <v>32</v>
      </c>
      <c r="J591" s="27">
        <v>0.22177286939999999</v>
      </c>
      <c r="K591" s="26">
        <v>1347808</v>
      </c>
      <c r="L591" s="26" t="s">
        <v>798</v>
      </c>
      <c r="M591" s="26">
        <v>36792</v>
      </c>
      <c r="N591" s="27">
        <v>0.495</v>
      </c>
      <c r="O591" s="26">
        <v>18</v>
      </c>
      <c r="P591" s="26">
        <v>2</v>
      </c>
      <c r="Q591" s="27">
        <v>0.27322713059999998</v>
      </c>
      <c r="R591" s="28">
        <v>0.11764705882352</v>
      </c>
      <c r="S591" s="26">
        <v>673904</v>
      </c>
      <c r="T591" s="29">
        <v>184128.85621986201</v>
      </c>
      <c r="U591" s="30">
        <f t="shared" si="29"/>
        <v>1</v>
      </c>
      <c r="V591" s="18" t="str">
        <f t="shared" si="27"/>
        <v>NO</v>
      </c>
      <c r="W591" s="18"/>
      <c r="X591" s="18"/>
      <c r="Y591" s="30">
        <f t="shared" si="28"/>
        <v>1</v>
      </c>
    </row>
    <row r="592" spans="1:25" ht="31" x14ac:dyDescent="0.3">
      <c r="A592" s="26" t="s">
        <v>587</v>
      </c>
      <c r="B592" s="26" t="s">
        <v>29</v>
      </c>
      <c r="C592" s="26" t="s">
        <v>590</v>
      </c>
      <c r="D592" s="26">
        <v>56</v>
      </c>
      <c r="E592" s="26" t="s">
        <v>588</v>
      </c>
      <c r="F592" s="26" t="s">
        <v>591</v>
      </c>
      <c r="G592" s="26" t="s">
        <v>239</v>
      </c>
      <c r="H592" s="26">
        <v>36942</v>
      </c>
      <c r="I592" s="26" t="s">
        <v>32</v>
      </c>
      <c r="J592" s="27">
        <v>0.22177286939999999</v>
      </c>
      <c r="K592" s="26">
        <v>1347808</v>
      </c>
      <c r="L592" s="26" t="s">
        <v>796</v>
      </c>
      <c r="M592" s="26">
        <v>3976</v>
      </c>
      <c r="N592" s="27">
        <v>0.391071</v>
      </c>
      <c r="O592" s="26">
        <v>13</v>
      </c>
      <c r="P592" s="26">
        <v>2</v>
      </c>
      <c r="Q592" s="27">
        <v>0.16929813060000001</v>
      </c>
      <c r="R592" s="28">
        <v>0.16666666666666</v>
      </c>
      <c r="S592" s="26">
        <v>673904</v>
      </c>
      <c r="T592" s="29">
        <v>114090.687403862</v>
      </c>
      <c r="U592" s="30">
        <f t="shared" si="29"/>
        <v>-1</v>
      </c>
      <c r="V592" s="18" t="str">
        <f t="shared" si="27"/>
        <v>NO</v>
      </c>
      <c r="W592" s="18"/>
      <c r="X592" s="18"/>
      <c r="Y592" s="30">
        <f t="shared" si="28"/>
        <v>1</v>
      </c>
    </row>
    <row r="593" spans="1:25" ht="31" x14ac:dyDescent="0.3">
      <c r="A593" s="26" t="s">
        <v>587</v>
      </c>
      <c r="B593" s="26" t="s">
        <v>29</v>
      </c>
      <c r="C593" s="26" t="s">
        <v>38</v>
      </c>
      <c r="D593" s="26">
        <v>56</v>
      </c>
      <c r="E593" s="26" t="s">
        <v>588</v>
      </c>
      <c r="F593" s="26" t="s">
        <v>589</v>
      </c>
      <c r="G593" s="26" t="s">
        <v>239</v>
      </c>
      <c r="H593" s="26">
        <v>36941</v>
      </c>
      <c r="I593" s="26" t="s">
        <v>32</v>
      </c>
      <c r="J593" s="27">
        <v>0.19273879990000001</v>
      </c>
      <c r="K593" s="26">
        <v>718088</v>
      </c>
      <c r="L593" s="26" t="s">
        <v>795</v>
      </c>
      <c r="M593" s="26">
        <v>95032</v>
      </c>
      <c r="N593" s="27">
        <v>0.50089300000000003</v>
      </c>
      <c r="O593" s="26">
        <v>19</v>
      </c>
      <c r="P593" s="26">
        <v>1</v>
      </c>
      <c r="Q593" s="27">
        <v>0.3081542001</v>
      </c>
      <c r="R593" s="28">
        <v>5.5555555555550001E-2</v>
      </c>
      <c r="S593" s="26">
        <v>359044</v>
      </c>
      <c r="T593" s="29">
        <v>110640.916620704</v>
      </c>
      <c r="U593" s="30">
        <f t="shared" si="29"/>
        <v>1</v>
      </c>
      <c r="V593" s="18" t="str">
        <f t="shared" si="27"/>
        <v>NO</v>
      </c>
      <c r="W593" s="18"/>
      <c r="X593" s="18"/>
      <c r="Y593" s="30">
        <f t="shared" si="28"/>
        <v>1</v>
      </c>
    </row>
    <row r="594" spans="1:25" ht="31" x14ac:dyDescent="0.3">
      <c r="A594" s="26" t="s">
        <v>587</v>
      </c>
      <c r="B594" s="26" t="s">
        <v>29</v>
      </c>
      <c r="C594" s="26" t="s">
        <v>590</v>
      </c>
      <c r="D594" s="26">
        <v>56</v>
      </c>
      <c r="E594" s="26" t="s">
        <v>588</v>
      </c>
      <c r="F594" s="26" t="s">
        <v>591</v>
      </c>
      <c r="G594" s="26" t="s">
        <v>239</v>
      </c>
      <c r="H594" s="26">
        <v>36942</v>
      </c>
      <c r="I594" s="26" t="s">
        <v>32</v>
      </c>
      <c r="J594" s="27">
        <v>0.22177286939999999</v>
      </c>
      <c r="K594" s="26">
        <v>1347808</v>
      </c>
      <c r="L594" s="26" t="s">
        <v>791</v>
      </c>
      <c r="M594" s="26">
        <v>137088</v>
      </c>
      <c r="N594" s="27">
        <v>0.33124999999999999</v>
      </c>
      <c r="O594" s="26">
        <v>10</v>
      </c>
      <c r="P594" s="26">
        <v>2</v>
      </c>
      <c r="Q594" s="27">
        <v>0.1094771306</v>
      </c>
      <c r="R594" s="28">
        <v>0.22222222222221999</v>
      </c>
      <c r="S594" s="26">
        <v>673904</v>
      </c>
      <c r="T594" s="29">
        <v>73777.0762198624</v>
      </c>
      <c r="U594" s="30">
        <f t="shared" si="29"/>
        <v>-1</v>
      </c>
      <c r="V594" s="18" t="str">
        <f t="shared" si="27"/>
        <v>NO</v>
      </c>
      <c r="W594" s="18"/>
      <c r="X594" s="18"/>
      <c r="Y594" s="30">
        <f t="shared" si="28"/>
        <v>1</v>
      </c>
    </row>
    <row r="595" spans="1:25" ht="31" x14ac:dyDescent="0.3">
      <c r="A595" s="26" t="s">
        <v>587</v>
      </c>
      <c r="B595" s="26" t="s">
        <v>29</v>
      </c>
      <c r="C595" s="26" t="s">
        <v>38</v>
      </c>
      <c r="D595" s="26">
        <v>56</v>
      </c>
      <c r="E595" s="26" t="s">
        <v>588</v>
      </c>
      <c r="F595" s="26" t="s">
        <v>589</v>
      </c>
      <c r="G595" s="26" t="s">
        <v>239</v>
      </c>
      <c r="H595" s="26">
        <v>36941</v>
      </c>
      <c r="I595" s="26" t="s">
        <v>32</v>
      </c>
      <c r="J595" s="27">
        <v>0.19273879990000001</v>
      </c>
      <c r="K595" s="26">
        <v>718088</v>
      </c>
      <c r="L595" s="26" t="s">
        <v>796</v>
      </c>
      <c r="M595" s="26">
        <v>8736</v>
      </c>
      <c r="N595" s="27">
        <v>0.391071</v>
      </c>
      <c r="O595" s="26">
        <v>16</v>
      </c>
      <c r="P595" s="26">
        <v>1</v>
      </c>
      <c r="Q595" s="27">
        <v>0.19833220009999999</v>
      </c>
      <c r="R595" s="28">
        <v>6.6666666666660004E-2</v>
      </c>
      <c r="S595" s="26">
        <v>359044</v>
      </c>
      <c r="T595" s="29">
        <v>71209.986452704397</v>
      </c>
      <c r="U595" s="30">
        <f t="shared" si="29"/>
        <v>1</v>
      </c>
      <c r="V595" s="18" t="str">
        <f t="shared" si="27"/>
        <v>NO</v>
      </c>
      <c r="W595" s="18"/>
      <c r="X595" s="18"/>
      <c r="Y595" s="30">
        <f t="shared" si="28"/>
        <v>1</v>
      </c>
    </row>
    <row r="596" spans="1:25" ht="31" x14ac:dyDescent="0.3">
      <c r="A596" s="26" t="s">
        <v>587</v>
      </c>
      <c r="B596" s="26" t="s">
        <v>29</v>
      </c>
      <c r="C596" s="26" t="s">
        <v>38</v>
      </c>
      <c r="D596" s="26">
        <v>56</v>
      </c>
      <c r="E596" s="26" t="s">
        <v>588</v>
      </c>
      <c r="F596" s="26" t="s">
        <v>589</v>
      </c>
      <c r="G596" s="26" t="s">
        <v>239</v>
      </c>
      <c r="H596" s="26">
        <v>36941</v>
      </c>
      <c r="I596" s="26" t="s">
        <v>32</v>
      </c>
      <c r="J596" s="27">
        <v>0.19273879990000001</v>
      </c>
      <c r="K596" s="26">
        <v>718088</v>
      </c>
      <c r="L596" s="26" t="s">
        <v>791</v>
      </c>
      <c r="M596" s="26">
        <v>219464</v>
      </c>
      <c r="N596" s="27">
        <v>0.33124999999999999</v>
      </c>
      <c r="O596" s="26">
        <v>10</v>
      </c>
      <c r="P596" s="26">
        <v>1</v>
      </c>
      <c r="Q596" s="27">
        <v>0.13851120010000001</v>
      </c>
      <c r="R596" s="28">
        <v>0.11111111111110999</v>
      </c>
      <c r="S596" s="26">
        <v>359044</v>
      </c>
      <c r="T596" s="29">
        <v>49731.6153287044</v>
      </c>
      <c r="U596" s="30">
        <f t="shared" si="29"/>
        <v>-1</v>
      </c>
      <c r="V596" s="18" t="str">
        <f t="shared" si="27"/>
        <v>NO</v>
      </c>
      <c r="W596" s="18"/>
      <c r="X596" s="18"/>
      <c r="Y596" s="30">
        <f t="shared" si="28"/>
        <v>1</v>
      </c>
    </row>
    <row r="597" spans="1:25" ht="31" x14ac:dyDescent="0.3">
      <c r="A597" s="26" t="s">
        <v>587</v>
      </c>
      <c r="B597" s="26" t="s">
        <v>29</v>
      </c>
      <c r="C597" s="26" t="s">
        <v>38</v>
      </c>
      <c r="D597" s="26">
        <v>56</v>
      </c>
      <c r="E597" s="26" t="s">
        <v>588</v>
      </c>
      <c r="F597" s="26" t="s">
        <v>589</v>
      </c>
      <c r="G597" s="26" t="s">
        <v>239</v>
      </c>
      <c r="H597" s="26">
        <v>36941</v>
      </c>
      <c r="I597" s="26" t="s">
        <v>32</v>
      </c>
      <c r="J597" s="27">
        <v>0.19273879990000001</v>
      </c>
      <c r="K597" s="26">
        <v>718088</v>
      </c>
      <c r="L597" s="26" t="s">
        <v>798</v>
      </c>
      <c r="M597" s="26">
        <v>56952</v>
      </c>
      <c r="N597" s="27">
        <v>0.33</v>
      </c>
      <c r="O597" s="26">
        <v>8</v>
      </c>
      <c r="P597" s="26">
        <v>1</v>
      </c>
      <c r="Q597" s="27">
        <v>0.13726120010000001</v>
      </c>
      <c r="R597" s="28">
        <v>0.14285714285713999</v>
      </c>
      <c r="S597" s="26">
        <v>359044</v>
      </c>
      <c r="T597" s="29">
        <v>49282.8103287044</v>
      </c>
      <c r="U597" s="30">
        <f t="shared" si="29"/>
        <v>-1</v>
      </c>
      <c r="V597" s="18" t="str">
        <f t="shared" si="27"/>
        <v>NO</v>
      </c>
      <c r="W597" s="18"/>
      <c r="X597" s="18"/>
      <c r="Y597" s="30">
        <f t="shared" si="28"/>
        <v>1</v>
      </c>
    </row>
    <row r="598" spans="1:25" ht="31" x14ac:dyDescent="0.3">
      <c r="A598" s="26" t="s">
        <v>592</v>
      </c>
      <c r="B598" s="26" t="s">
        <v>135</v>
      </c>
      <c r="C598" s="26" t="s">
        <v>115</v>
      </c>
      <c r="D598" s="26">
        <v>60</v>
      </c>
      <c r="E598" s="26" t="s">
        <v>593</v>
      </c>
      <c r="F598" s="26" t="s">
        <v>594</v>
      </c>
      <c r="G598" s="26" t="s">
        <v>267</v>
      </c>
      <c r="H598" s="26">
        <v>38260</v>
      </c>
      <c r="I598" s="26" t="s">
        <v>138</v>
      </c>
      <c r="J598" s="27">
        <v>0.76404038559999998</v>
      </c>
      <c r="K598" s="26">
        <v>376320</v>
      </c>
      <c r="L598" s="26" t="s">
        <v>6</v>
      </c>
      <c r="M598" s="26">
        <v>3168580</v>
      </c>
      <c r="N598" s="27">
        <v>3.8655233333333299</v>
      </c>
      <c r="O598" s="26">
        <v>23</v>
      </c>
      <c r="P598" s="26">
        <v>3</v>
      </c>
      <c r="Q598" s="27">
        <v>3.1014829477333299</v>
      </c>
      <c r="R598" s="28">
        <v>0.13636363636363</v>
      </c>
      <c r="S598" s="26">
        <v>188160</v>
      </c>
      <c r="T598" s="29">
        <v>583575.03144550405</v>
      </c>
      <c r="U598" s="30">
        <f t="shared" si="29"/>
        <v>1</v>
      </c>
      <c r="V598" s="18" t="str">
        <f t="shared" si="27"/>
        <v>NO</v>
      </c>
      <c r="W598" s="18"/>
      <c r="X598" s="18"/>
      <c r="Y598" s="30">
        <f t="shared" si="28"/>
        <v>1</v>
      </c>
    </row>
    <row r="599" spans="1:25" ht="31" x14ac:dyDescent="0.3">
      <c r="A599" s="26" t="s">
        <v>592</v>
      </c>
      <c r="B599" s="26" t="s">
        <v>135</v>
      </c>
      <c r="C599" s="26" t="s">
        <v>115</v>
      </c>
      <c r="D599" s="26">
        <v>60</v>
      </c>
      <c r="E599" s="26" t="s">
        <v>593</v>
      </c>
      <c r="F599" s="26" t="s">
        <v>594</v>
      </c>
      <c r="G599" s="26" t="s">
        <v>267</v>
      </c>
      <c r="H599" s="26">
        <v>38260</v>
      </c>
      <c r="I599" s="26" t="s">
        <v>138</v>
      </c>
      <c r="J599" s="27">
        <v>0.76404038559999998</v>
      </c>
      <c r="K599" s="26">
        <v>376320</v>
      </c>
      <c r="L599" s="26" t="s">
        <v>813</v>
      </c>
      <c r="M599" s="26">
        <v>313650</v>
      </c>
      <c r="N599" s="27">
        <v>2.4006144153607001</v>
      </c>
      <c r="O599" s="26">
        <v>22</v>
      </c>
      <c r="P599" s="26">
        <v>3</v>
      </c>
      <c r="Q599" s="27">
        <v>1.6365740297607001</v>
      </c>
      <c r="R599" s="28">
        <v>0.14285714285713999</v>
      </c>
      <c r="S599" s="26">
        <v>188160</v>
      </c>
      <c r="T599" s="29">
        <v>307937.76943977299</v>
      </c>
      <c r="U599" s="30">
        <f t="shared" si="29"/>
        <v>1</v>
      </c>
      <c r="V599" s="18" t="str">
        <f t="shared" si="27"/>
        <v>NO</v>
      </c>
      <c r="W599" s="18"/>
      <c r="X599" s="18"/>
      <c r="Y599" s="30">
        <f t="shared" si="28"/>
        <v>1</v>
      </c>
    </row>
    <row r="600" spans="1:25" ht="31" x14ac:dyDescent="0.3">
      <c r="A600" s="26" t="s">
        <v>592</v>
      </c>
      <c r="B600" s="26" t="s">
        <v>498</v>
      </c>
      <c r="C600" s="26" t="s">
        <v>115</v>
      </c>
      <c r="D600" s="26">
        <v>30</v>
      </c>
      <c r="E600" s="26" t="s">
        <v>595</v>
      </c>
      <c r="F600" s="26" t="s">
        <v>596</v>
      </c>
      <c r="G600" s="26" t="s">
        <v>267</v>
      </c>
      <c r="H600" s="26">
        <v>44526</v>
      </c>
      <c r="I600" s="26" t="s">
        <v>499</v>
      </c>
      <c r="J600" s="27">
        <v>0.76591529300000005</v>
      </c>
      <c r="K600" s="26">
        <v>158220</v>
      </c>
      <c r="L600" s="26" t="s">
        <v>6</v>
      </c>
      <c r="M600" s="26">
        <v>747800</v>
      </c>
      <c r="N600" s="27">
        <v>3.8655233333333299</v>
      </c>
      <c r="O600" s="26">
        <v>24</v>
      </c>
      <c r="P600" s="26">
        <v>3</v>
      </c>
      <c r="Q600" s="27">
        <v>3.0996080403333299</v>
      </c>
      <c r="R600" s="28">
        <v>0.13043478260868999</v>
      </c>
      <c r="S600" s="26">
        <v>79110</v>
      </c>
      <c r="T600" s="29">
        <v>245209.99207077001</v>
      </c>
      <c r="U600" s="30">
        <f t="shared" si="29"/>
        <v>1</v>
      </c>
      <c r="V600" s="18" t="str">
        <f t="shared" si="27"/>
        <v>NO</v>
      </c>
      <c r="W600" s="18"/>
      <c r="X600" s="18"/>
      <c r="Y600" s="30">
        <f t="shared" si="28"/>
        <v>2</v>
      </c>
    </row>
    <row r="601" spans="1:25" ht="31" x14ac:dyDescent="0.3">
      <c r="A601" s="26" t="s">
        <v>592</v>
      </c>
      <c r="B601" s="26" t="s">
        <v>498</v>
      </c>
      <c r="C601" s="26" t="s">
        <v>72</v>
      </c>
      <c r="D601" s="26">
        <v>30</v>
      </c>
      <c r="E601" s="26" t="s">
        <v>595</v>
      </c>
      <c r="F601" s="26" t="s">
        <v>597</v>
      </c>
      <c r="G601" s="26" t="s">
        <v>267</v>
      </c>
      <c r="H601" s="26">
        <v>44527</v>
      </c>
      <c r="I601" s="26" t="s">
        <v>499</v>
      </c>
      <c r="J601" s="27">
        <v>2.2979161392999998</v>
      </c>
      <c r="K601" s="26">
        <v>49170</v>
      </c>
      <c r="L601" s="26" t="s">
        <v>6</v>
      </c>
      <c r="M601" s="26">
        <v>229600</v>
      </c>
      <c r="N601" s="27">
        <v>11.5966666666666</v>
      </c>
      <c r="O601" s="26">
        <v>23</v>
      </c>
      <c r="P601" s="26">
        <v>3</v>
      </c>
      <c r="Q601" s="27">
        <v>9.2987505273666606</v>
      </c>
      <c r="R601" s="28">
        <v>0.13636363636363</v>
      </c>
      <c r="S601" s="26">
        <v>24585</v>
      </c>
      <c r="T601" s="29">
        <v>228609.78171530901</v>
      </c>
      <c r="U601" s="30">
        <f t="shared" si="29"/>
        <v>1</v>
      </c>
      <c r="V601" s="18" t="str">
        <f t="shared" si="27"/>
        <v>NO</v>
      </c>
      <c r="W601" s="18"/>
      <c r="X601" s="18"/>
      <c r="Y601" s="30">
        <f t="shared" si="28"/>
        <v>2</v>
      </c>
    </row>
    <row r="602" spans="1:25" ht="31" x14ac:dyDescent="0.3">
      <c r="A602" s="26" t="s">
        <v>592</v>
      </c>
      <c r="B602" s="26" t="s">
        <v>135</v>
      </c>
      <c r="C602" s="26" t="s">
        <v>115</v>
      </c>
      <c r="D602" s="26">
        <v>60</v>
      </c>
      <c r="E602" s="26" t="s">
        <v>593</v>
      </c>
      <c r="F602" s="26" t="s">
        <v>594</v>
      </c>
      <c r="G602" s="26" t="s">
        <v>267</v>
      </c>
      <c r="H602" s="26">
        <v>38260</v>
      </c>
      <c r="I602" s="26" t="s">
        <v>138</v>
      </c>
      <c r="J602" s="27">
        <v>0.76404038559999998</v>
      </c>
      <c r="K602" s="26">
        <v>376320</v>
      </c>
      <c r="L602" s="26" t="s">
        <v>794</v>
      </c>
      <c r="M602" s="26">
        <v>683470</v>
      </c>
      <c r="N602" s="27">
        <v>1.8200075218324601</v>
      </c>
      <c r="O602" s="26">
        <v>19</v>
      </c>
      <c r="P602" s="26">
        <v>3</v>
      </c>
      <c r="Q602" s="27">
        <v>1.0559671362324601</v>
      </c>
      <c r="R602" s="28">
        <v>0.16666666666666</v>
      </c>
      <c r="S602" s="26">
        <v>188160</v>
      </c>
      <c r="T602" s="29">
        <v>198690.7763535</v>
      </c>
      <c r="U602" s="30">
        <f t="shared" si="29"/>
        <v>1</v>
      </c>
      <c r="V602" s="18" t="str">
        <f t="shared" si="27"/>
        <v>NO</v>
      </c>
      <c r="W602" s="18"/>
      <c r="X602" s="18"/>
      <c r="Y602" s="30">
        <f t="shared" si="28"/>
        <v>1</v>
      </c>
    </row>
    <row r="603" spans="1:25" ht="31" x14ac:dyDescent="0.3">
      <c r="A603" s="26" t="s">
        <v>592</v>
      </c>
      <c r="B603" s="26" t="s">
        <v>135</v>
      </c>
      <c r="C603" s="26" t="s">
        <v>115</v>
      </c>
      <c r="D603" s="26">
        <v>60</v>
      </c>
      <c r="E603" s="26" t="s">
        <v>593</v>
      </c>
      <c r="F603" s="26" t="s">
        <v>594</v>
      </c>
      <c r="G603" s="26" t="s">
        <v>267</v>
      </c>
      <c r="H603" s="26">
        <v>38260</v>
      </c>
      <c r="I603" s="26" t="s">
        <v>138</v>
      </c>
      <c r="J603" s="27">
        <v>0.76404038559999998</v>
      </c>
      <c r="K603" s="26">
        <v>376320</v>
      </c>
      <c r="L603" s="26" t="s">
        <v>796</v>
      </c>
      <c r="M603" s="26">
        <v>180840</v>
      </c>
      <c r="N603" s="27">
        <v>1.7545999999999999</v>
      </c>
      <c r="O603" s="26">
        <v>18</v>
      </c>
      <c r="P603" s="26">
        <v>3</v>
      </c>
      <c r="Q603" s="27">
        <v>0.99055961439999995</v>
      </c>
      <c r="R603" s="28">
        <v>0.17647058823528999</v>
      </c>
      <c r="S603" s="26">
        <v>188160</v>
      </c>
      <c r="T603" s="29">
        <v>186383.697045504</v>
      </c>
      <c r="U603" s="30">
        <f t="shared" si="29"/>
        <v>1</v>
      </c>
      <c r="V603" s="18" t="str">
        <f t="shared" si="27"/>
        <v>NO</v>
      </c>
      <c r="W603" s="18"/>
      <c r="X603" s="18"/>
      <c r="Y603" s="30">
        <f t="shared" si="28"/>
        <v>1</v>
      </c>
    </row>
    <row r="604" spans="1:25" ht="31" x14ac:dyDescent="0.3">
      <c r="A604" s="26" t="s">
        <v>592</v>
      </c>
      <c r="B604" s="26" t="s">
        <v>135</v>
      </c>
      <c r="C604" s="26" t="s">
        <v>136</v>
      </c>
      <c r="D604" s="26">
        <v>30</v>
      </c>
      <c r="E604" s="26" t="s">
        <v>593</v>
      </c>
      <c r="F604" s="26" t="s">
        <v>137</v>
      </c>
      <c r="G604" s="26" t="s">
        <v>267</v>
      </c>
      <c r="H604" s="26">
        <v>38259</v>
      </c>
      <c r="I604" s="26" t="s">
        <v>138</v>
      </c>
      <c r="J604" s="27">
        <v>0.37682214349999998</v>
      </c>
      <c r="K604" s="26">
        <v>140490</v>
      </c>
      <c r="L604" s="26" t="s">
        <v>6</v>
      </c>
      <c r="M604" s="26">
        <v>1241770</v>
      </c>
      <c r="N604" s="27">
        <v>2.7072433333333299</v>
      </c>
      <c r="O604" s="26">
        <v>23</v>
      </c>
      <c r="P604" s="26">
        <v>4</v>
      </c>
      <c r="Q604" s="27">
        <v>2.3304211898333298</v>
      </c>
      <c r="R604" s="28">
        <v>0.18181818181817999</v>
      </c>
      <c r="S604" s="26">
        <v>70245</v>
      </c>
      <c r="T604" s="29">
        <v>163700.436479842</v>
      </c>
      <c r="U604" s="30">
        <f t="shared" si="29"/>
        <v>1</v>
      </c>
      <c r="V604" s="18" t="str">
        <f t="shared" si="27"/>
        <v>NO</v>
      </c>
      <c r="W604" s="18"/>
      <c r="X604" s="18"/>
      <c r="Y604" s="30">
        <f t="shared" si="28"/>
        <v>1</v>
      </c>
    </row>
    <row r="605" spans="1:25" ht="31" x14ac:dyDescent="0.3">
      <c r="A605" s="26" t="s">
        <v>592</v>
      </c>
      <c r="B605" s="26" t="s">
        <v>498</v>
      </c>
      <c r="C605" s="26" t="s">
        <v>115</v>
      </c>
      <c r="D605" s="26">
        <v>30</v>
      </c>
      <c r="E605" s="26" t="s">
        <v>595</v>
      </c>
      <c r="F605" s="26" t="s">
        <v>596</v>
      </c>
      <c r="G605" s="26" t="s">
        <v>267</v>
      </c>
      <c r="H605" s="26">
        <v>44526</v>
      </c>
      <c r="I605" s="26" t="s">
        <v>499</v>
      </c>
      <c r="J605" s="27">
        <v>0.76591529300000005</v>
      </c>
      <c r="K605" s="26">
        <v>158220</v>
      </c>
      <c r="L605" s="26" t="s">
        <v>813</v>
      </c>
      <c r="M605" s="26">
        <v>405760</v>
      </c>
      <c r="N605" s="27">
        <v>2.0762097188106998</v>
      </c>
      <c r="O605" s="26">
        <v>23</v>
      </c>
      <c r="P605" s="26">
        <v>3</v>
      </c>
      <c r="Q605" s="27">
        <v>1.3102944258107001</v>
      </c>
      <c r="R605" s="28">
        <v>0.13636363636363</v>
      </c>
      <c r="S605" s="26">
        <v>79110</v>
      </c>
      <c r="T605" s="29">
        <v>103657.39202588399</v>
      </c>
      <c r="U605" s="30">
        <f t="shared" si="29"/>
        <v>1</v>
      </c>
      <c r="V605" s="18" t="str">
        <f t="shared" si="27"/>
        <v>NO</v>
      </c>
      <c r="W605" s="18"/>
      <c r="X605" s="18"/>
      <c r="Y605" s="30">
        <f t="shared" si="28"/>
        <v>2</v>
      </c>
    </row>
    <row r="606" spans="1:25" ht="31" x14ac:dyDescent="0.3">
      <c r="A606" s="26" t="s">
        <v>592</v>
      </c>
      <c r="B606" s="26" t="s">
        <v>498</v>
      </c>
      <c r="C606" s="26" t="s">
        <v>72</v>
      </c>
      <c r="D606" s="26">
        <v>30</v>
      </c>
      <c r="E606" s="26" t="s">
        <v>595</v>
      </c>
      <c r="F606" s="26" t="s">
        <v>597</v>
      </c>
      <c r="G606" s="26" t="s">
        <v>267</v>
      </c>
      <c r="H606" s="26">
        <v>44527</v>
      </c>
      <c r="I606" s="26" t="s">
        <v>499</v>
      </c>
      <c r="J606" s="27">
        <v>2.2979161392999998</v>
      </c>
      <c r="K606" s="26">
        <v>49170</v>
      </c>
      <c r="L606" s="26" t="s">
        <v>813</v>
      </c>
      <c r="M606" s="26">
        <v>127250</v>
      </c>
      <c r="N606" s="27">
        <v>6.2247363000735003</v>
      </c>
      <c r="O606" s="26">
        <v>22</v>
      </c>
      <c r="P606" s="26">
        <v>3</v>
      </c>
      <c r="Q606" s="27">
        <v>3.9268201607735</v>
      </c>
      <c r="R606" s="28">
        <v>0.14285714285713999</v>
      </c>
      <c r="S606" s="26">
        <v>24585</v>
      </c>
      <c r="T606" s="29">
        <v>96540.873652616501</v>
      </c>
      <c r="U606" s="30">
        <f t="shared" si="29"/>
        <v>1</v>
      </c>
      <c r="V606" s="18" t="str">
        <f t="shared" si="27"/>
        <v>NO</v>
      </c>
      <c r="W606" s="18"/>
      <c r="X606" s="18"/>
      <c r="Y606" s="30">
        <f t="shared" si="28"/>
        <v>2</v>
      </c>
    </row>
    <row r="607" spans="1:25" ht="31" x14ac:dyDescent="0.3">
      <c r="A607" s="26" t="s">
        <v>592</v>
      </c>
      <c r="B607" s="26" t="s">
        <v>498</v>
      </c>
      <c r="C607" s="26" t="s">
        <v>136</v>
      </c>
      <c r="D607" s="26">
        <v>30</v>
      </c>
      <c r="E607" s="26" t="s">
        <v>595</v>
      </c>
      <c r="F607" s="26" t="s">
        <v>598</v>
      </c>
      <c r="G607" s="26" t="s">
        <v>267</v>
      </c>
      <c r="H607" s="26">
        <v>44525</v>
      </c>
      <c r="I607" s="26" t="s">
        <v>499</v>
      </c>
      <c r="J607" s="27">
        <v>0.37256139459999998</v>
      </c>
      <c r="K607" s="26">
        <v>78060</v>
      </c>
      <c r="L607" s="26" t="s">
        <v>6</v>
      </c>
      <c r="M607" s="26">
        <v>304800</v>
      </c>
      <c r="N607" s="27">
        <v>2.7072433333333299</v>
      </c>
      <c r="O607" s="26">
        <v>23</v>
      </c>
      <c r="P607" s="26">
        <v>3</v>
      </c>
      <c r="Q607" s="27">
        <v>2.33468193873333</v>
      </c>
      <c r="R607" s="28">
        <v>0.13636363636363</v>
      </c>
      <c r="S607" s="26">
        <v>39030</v>
      </c>
      <c r="T607" s="29">
        <v>91122.636068762004</v>
      </c>
      <c r="U607" s="30">
        <f t="shared" si="29"/>
        <v>1</v>
      </c>
      <c r="V607" s="18" t="str">
        <f t="shared" si="27"/>
        <v>NO</v>
      </c>
      <c r="W607" s="18"/>
      <c r="X607" s="18"/>
      <c r="Y607" s="30">
        <f t="shared" si="28"/>
        <v>2</v>
      </c>
    </row>
    <row r="608" spans="1:25" ht="31" x14ac:dyDescent="0.3">
      <c r="A608" s="26" t="s">
        <v>592</v>
      </c>
      <c r="B608" s="26" t="s">
        <v>135</v>
      </c>
      <c r="C608" s="26" t="s">
        <v>136</v>
      </c>
      <c r="D608" s="26">
        <v>30</v>
      </c>
      <c r="E608" s="26" t="s">
        <v>593</v>
      </c>
      <c r="F608" s="26" t="s">
        <v>137</v>
      </c>
      <c r="G608" s="26" t="s">
        <v>267</v>
      </c>
      <c r="H608" s="26">
        <v>38259</v>
      </c>
      <c r="I608" s="26" t="s">
        <v>138</v>
      </c>
      <c r="J608" s="27">
        <v>0.37682214349999998</v>
      </c>
      <c r="K608" s="26">
        <v>140490</v>
      </c>
      <c r="L608" s="26" t="s">
        <v>813</v>
      </c>
      <c r="M608" s="26">
        <v>47000</v>
      </c>
      <c r="N608" s="27">
        <v>1.5180370318376999</v>
      </c>
      <c r="O608" s="26">
        <v>20</v>
      </c>
      <c r="P608" s="26">
        <v>4</v>
      </c>
      <c r="Q608" s="27">
        <v>1.1412148883377</v>
      </c>
      <c r="R608" s="28">
        <v>0.21052631578947001</v>
      </c>
      <c r="S608" s="26">
        <v>70245</v>
      </c>
      <c r="T608" s="29">
        <v>80164.639831281704</v>
      </c>
      <c r="U608" s="30">
        <f t="shared" si="29"/>
        <v>1</v>
      </c>
      <c r="V608" s="18" t="str">
        <f t="shared" si="27"/>
        <v>NO</v>
      </c>
      <c r="W608" s="18"/>
      <c r="X608" s="18"/>
      <c r="Y608" s="30">
        <f t="shared" si="28"/>
        <v>1</v>
      </c>
    </row>
    <row r="609" spans="1:25" ht="31" x14ac:dyDescent="0.3">
      <c r="A609" s="26" t="s">
        <v>592</v>
      </c>
      <c r="B609" s="26" t="s">
        <v>498</v>
      </c>
      <c r="C609" s="26" t="s">
        <v>115</v>
      </c>
      <c r="D609" s="26">
        <v>30</v>
      </c>
      <c r="E609" s="26" t="s">
        <v>595</v>
      </c>
      <c r="F609" s="26" t="s">
        <v>596</v>
      </c>
      <c r="G609" s="26" t="s">
        <v>267</v>
      </c>
      <c r="H609" s="26">
        <v>44526</v>
      </c>
      <c r="I609" s="26" t="s">
        <v>499</v>
      </c>
      <c r="J609" s="27">
        <v>0.76591529300000005</v>
      </c>
      <c r="K609" s="26">
        <v>158220</v>
      </c>
      <c r="L609" s="26" t="s">
        <v>793</v>
      </c>
      <c r="M609" s="26">
        <v>60950</v>
      </c>
      <c r="N609" s="27">
        <v>1.752</v>
      </c>
      <c r="O609" s="26">
        <v>21</v>
      </c>
      <c r="P609" s="26">
        <v>3</v>
      </c>
      <c r="Q609" s="27">
        <v>0.98608470699999995</v>
      </c>
      <c r="R609" s="28">
        <v>0.15</v>
      </c>
      <c r="S609" s="26">
        <v>79110</v>
      </c>
      <c r="T609" s="29">
        <v>78009.161170770007</v>
      </c>
      <c r="U609" s="30">
        <f t="shared" si="29"/>
        <v>1</v>
      </c>
      <c r="V609" s="18" t="str">
        <f t="shared" si="27"/>
        <v>NO</v>
      </c>
      <c r="W609" s="18"/>
      <c r="X609" s="18"/>
      <c r="Y609" s="30">
        <f t="shared" si="28"/>
        <v>2</v>
      </c>
    </row>
    <row r="610" spans="1:25" ht="31" x14ac:dyDescent="0.3">
      <c r="A610" s="26" t="s">
        <v>592</v>
      </c>
      <c r="B610" s="26" t="s">
        <v>135</v>
      </c>
      <c r="C610" s="26" t="s">
        <v>136</v>
      </c>
      <c r="D610" s="26">
        <v>30</v>
      </c>
      <c r="E610" s="26" t="s">
        <v>593</v>
      </c>
      <c r="F610" s="26" t="s">
        <v>137</v>
      </c>
      <c r="G610" s="26" t="s">
        <v>267</v>
      </c>
      <c r="H610" s="26">
        <v>38259</v>
      </c>
      <c r="I610" s="26" t="s">
        <v>138</v>
      </c>
      <c r="J610" s="27">
        <v>0.37682214349999998</v>
      </c>
      <c r="K610" s="26">
        <v>140490</v>
      </c>
      <c r="L610" s="26" t="s">
        <v>794</v>
      </c>
      <c r="M610" s="26">
        <v>354720</v>
      </c>
      <c r="N610" s="27">
        <v>1.40293330948512</v>
      </c>
      <c r="O610" s="26">
        <v>19</v>
      </c>
      <c r="P610" s="26">
        <v>4</v>
      </c>
      <c r="Q610" s="27">
        <v>1.0261111659851201</v>
      </c>
      <c r="R610" s="28">
        <v>0.22222222222221999</v>
      </c>
      <c r="S610" s="26">
        <v>70245</v>
      </c>
      <c r="T610" s="29">
        <v>72079.178854624697</v>
      </c>
      <c r="U610" s="30">
        <f t="shared" si="29"/>
        <v>1</v>
      </c>
      <c r="V610" s="18" t="str">
        <f t="shared" si="27"/>
        <v>NO</v>
      </c>
      <c r="W610" s="18"/>
      <c r="X610" s="18"/>
      <c r="Y610" s="30">
        <f t="shared" si="28"/>
        <v>1</v>
      </c>
    </row>
    <row r="611" spans="1:25" ht="31" x14ac:dyDescent="0.3">
      <c r="A611" s="26" t="s">
        <v>592</v>
      </c>
      <c r="B611" s="26" t="s">
        <v>498</v>
      </c>
      <c r="C611" s="26" t="s">
        <v>115</v>
      </c>
      <c r="D611" s="26">
        <v>30</v>
      </c>
      <c r="E611" s="26" t="s">
        <v>595</v>
      </c>
      <c r="F611" s="26" t="s">
        <v>596</v>
      </c>
      <c r="G611" s="26" t="s">
        <v>267</v>
      </c>
      <c r="H611" s="26">
        <v>44526</v>
      </c>
      <c r="I611" s="26" t="s">
        <v>499</v>
      </c>
      <c r="J611" s="27">
        <v>0.76591529300000005</v>
      </c>
      <c r="K611" s="26">
        <v>158220</v>
      </c>
      <c r="L611" s="26" t="s">
        <v>790</v>
      </c>
      <c r="M611" s="26">
        <v>45660</v>
      </c>
      <c r="N611" s="27">
        <v>1.6365000000000001</v>
      </c>
      <c r="O611" s="26">
        <v>19</v>
      </c>
      <c r="P611" s="26">
        <v>3</v>
      </c>
      <c r="Q611" s="27">
        <v>0.87058470700000001</v>
      </c>
      <c r="R611" s="28">
        <v>0.16666666666666</v>
      </c>
      <c r="S611" s="26">
        <v>79110</v>
      </c>
      <c r="T611" s="29">
        <v>68871.956170770005</v>
      </c>
      <c r="U611" s="30">
        <f t="shared" si="29"/>
        <v>1</v>
      </c>
      <c r="V611" s="18" t="str">
        <f t="shared" si="27"/>
        <v>NO</v>
      </c>
      <c r="W611" s="18"/>
      <c r="X611" s="18"/>
      <c r="Y611" s="30">
        <f t="shared" si="28"/>
        <v>2</v>
      </c>
    </row>
    <row r="612" spans="1:25" ht="31" x14ac:dyDescent="0.3">
      <c r="A612" s="26" t="s">
        <v>592</v>
      </c>
      <c r="B612" s="26" t="s">
        <v>498</v>
      </c>
      <c r="C612" s="26" t="s">
        <v>72</v>
      </c>
      <c r="D612" s="26">
        <v>30</v>
      </c>
      <c r="E612" s="26" t="s">
        <v>595</v>
      </c>
      <c r="F612" s="26" t="s">
        <v>597</v>
      </c>
      <c r="G612" s="26" t="s">
        <v>267</v>
      </c>
      <c r="H612" s="26">
        <v>44527</v>
      </c>
      <c r="I612" s="26" t="s">
        <v>499</v>
      </c>
      <c r="J612" s="27">
        <v>2.2979161392999998</v>
      </c>
      <c r="K612" s="26">
        <v>49170</v>
      </c>
      <c r="L612" s="26" t="s">
        <v>794</v>
      </c>
      <c r="M612" s="26">
        <v>7150</v>
      </c>
      <c r="N612" s="27">
        <v>4.8690854933086802</v>
      </c>
      <c r="O612" s="26">
        <v>19</v>
      </c>
      <c r="P612" s="26">
        <v>3</v>
      </c>
      <c r="Q612" s="27">
        <v>2.57116935400868</v>
      </c>
      <c r="R612" s="28">
        <v>0.16666666666666</v>
      </c>
      <c r="S612" s="26">
        <v>24585</v>
      </c>
      <c r="T612" s="29">
        <v>63212.1985683034</v>
      </c>
      <c r="U612" s="30">
        <f t="shared" si="29"/>
        <v>1</v>
      </c>
      <c r="V612" s="18" t="str">
        <f t="shared" si="27"/>
        <v>NO</v>
      </c>
      <c r="W612" s="18"/>
      <c r="X612" s="18"/>
      <c r="Y612" s="30">
        <f t="shared" si="28"/>
        <v>2</v>
      </c>
    </row>
    <row r="613" spans="1:25" ht="31" x14ac:dyDescent="0.3">
      <c r="A613" s="26" t="s">
        <v>592</v>
      </c>
      <c r="B613" s="26" t="s">
        <v>498</v>
      </c>
      <c r="C613" s="26" t="s">
        <v>72</v>
      </c>
      <c r="D613" s="26">
        <v>30</v>
      </c>
      <c r="E613" s="26" t="s">
        <v>595</v>
      </c>
      <c r="F613" s="26" t="s">
        <v>597</v>
      </c>
      <c r="G613" s="26" t="s">
        <v>267</v>
      </c>
      <c r="H613" s="26">
        <v>44527</v>
      </c>
      <c r="I613" s="26" t="s">
        <v>499</v>
      </c>
      <c r="J613" s="27">
        <v>2.2979161392999998</v>
      </c>
      <c r="K613" s="26">
        <v>49170</v>
      </c>
      <c r="L613" s="26" t="s">
        <v>793</v>
      </c>
      <c r="M613" s="26">
        <v>21100</v>
      </c>
      <c r="N613" s="27">
        <v>4.7305999999999999</v>
      </c>
      <c r="O613" s="26">
        <v>17</v>
      </c>
      <c r="P613" s="26">
        <v>3</v>
      </c>
      <c r="Q613" s="27">
        <v>2.4326838607000001</v>
      </c>
      <c r="R613" s="28">
        <v>0.1875</v>
      </c>
      <c r="S613" s="26">
        <v>24585</v>
      </c>
      <c r="T613" s="29">
        <v>59807.532715309499</v>
      </c>
      <c r="U613" s="30">
        <f t="shared" si="29"/>
        <v>1</v>
      </c>
      <c r="V613" s="18" t="str">
        <f t="shared" si="27"/>
        <v>NO</v>
      </c>
      <c r="W613" s="18"/>
      <c r="X613" s="18"/>
      <c r="Y613" s="30">
        <f t="shared" si="28"/>
        <v>2</v>
      </c>
    </row>
    <row r="614" spans="1:25" ht="31" x14ac:dyDescent="0.3">
      <c r="A614" s="26" t="s">
        <v>592</v>
      </c>
      <c r="B614" s="26" t="s">
        <v>498</v>
      </c>
      <c r="C614" s="26" t="s">
        <v>72</v>
      </c>
      <c r="D614" s="26">
        <v>30</v>
      </c>
      <c r="E614" s="26" t="s">
        <v>595</v>
      </c>
      <c r="F614" s="26" t="s">
        <v>597</v>
      </c>
      <c r="G614" s="26" t="s">
        <v>267</v>
      </c>
      <c r="H614" s="26">
        <v>44527</v>
      </c>
      <c r="I614" s="26" t="s">
        <v>499</v>
      </c>
      <c r="J614" s="27">
        <v>2.2979161392999998</v>
      </c>
      <c r="K614" s="26">
        <v>49170</v>
      </c>
      <c r="L614" s="26" t="s">
        <v>796</v>
      </c>
      <c r="M614" s="26">
        <v>232280</v>
      </c>
      <c r="N614" s="27">
        <v>4.6782000000000004</v>
      </c>
      <c r="O614" s="26">
        <v>16</v>
      </c>
      <c r="P614" s="26">
        <v>3</v>
      </c>
      <c r="Q614" s="27">
        <v>2.3802838607000001</v>
      </c>
      <c r="R614" s="28">
        <v>0.2</v>
      </c>
      <c r="S614" s="26">
        <v>24585</v>
      </c>
      <c r="T614" s="29">
        <v>58519.278715309498</v>
      </c>
      <c r="U614" s="30">
        <f t="shared" si="29"/>
        <v>1</v>
      </c>
      <c r="V614" s="18" t="str">
        <f t="shared" si="27"/>
        <v>NO</v>
      </c>
      <c r="W614" s="18"/>
      <c r="X614" s="18"/>
      <c r="Y614" s="30">
        <f t="shared" si="28"/>
        <v>2</v>
      </c>
    </row>
    <row r="615" spans="1:25" ht="31" x14ac:dyDescent="0.3">
      <c r="A615" s="26" t="s">
        <v>592</v>
      </c>
      <c r="B615" s="26" t="s">
        <v>498</v>
      </c>
      <c r="C615" s="26" t="s">
        <v>115</v>
      </c>
      <c r="D615" s="26">
        <v>30</v>
      </c>
      <c r="E615" s="26" t="s">
        <v>595</v>
      </c>
      <c r="F615" s="26" t="s">
        <v>596</v>
      </c>
      <c r="G615" s="26" t="s">
        <v>267</v>
      </c>
      <c r="H615" s="26">
        <v>44526</v>
      </c>
      <c r="I615" s="26" t="s">
        <v>499</v>
      </c>
      <c r="J615" s="27">
        <v>0.76591529300000005</v>
      </c>
      <c r="K615" s="26">
        <v>158220</v>
      </c>
      <c r="L615" s="26" t="s">
        <v>796</v>
      </c>
      <c r="M615" s="26">
        <v>903600</v>
      </c>
      <c r="N615" s="27">
        <v>1.4681999999999999</v>
      </c>
      <c r="O615" s="26">
        <v>14</v>
      </c>
      <c r="P615" s="26">
        <v>3</v>
      </c>
      <c r="Q615" s="27">
        <v>0.70228470700000001</v>
      </c>
      <c r="R615" s="28">
        <v>0.23076923076923</v>
      </c>
      <c r="S615" s="26">
        <v>79110</v>
      </c>
      <c r="T615" s="29">
        <v>55557.743170770002</v>
      </c>
      <c r="U615" s="30">
        <f t="shared" si="29"/>
        <v>-1</v>
      </c>
      <c r="V615" s="18" t="str">
        <f t="shared" si="27"/>
        <v>NO</v>
      </c>
      <c r="W615" s="18"/>
      <c r="X615" s="18"/>
      <c r="Y615" s="30">
        <f t="shared" si="28"/>
        <v>2</v>
      </c>
    </row>
    <row r="616" spans="1:25" ht="31" x14ac:dyDescent="0.3">
      <c r="A616" s="26" t="s">
        <v>592</v>
      </c>
      <c r="B616" s="26" t="s">
        <v>135</v>
      </c>
      <c r="C616" s="26" t="s">
        <v>136</v>
      </c>
      <c r="D616" s="26">
        <v>30</v>
      </c>
      <c r="E616" s="26" t="s">
        <v>593</v>
      </c>
      <c r="F616" s="26" t="s">
        <v>137</v>
      </c>
      <c r="G616" s="26" t="s">
        <v>267</v>
      </c>
      <c r="H616" s="26">
        <v>38259</v>
      </c>
      <c r="I616" s="26" t="s">
        <v>138</v>
      </c>
      <c r="J616" s="27">
        <v>0.37682214349999998</v>
      </c>
      <c r="K616" s="26">
        <v>140490</v>
      </c>
      <c r="L616" s="26" t="s">
        <v>795</v>
      </c>
      <c r="M616" s="26">
        <v>19950</v>
      </c>
      <c r="N616" s="27">
        <v>1.0588200000000001</v>
      </c>
      <c r="O616" s="26">
        <v>17</v>
      </c>
      <c r="P616" s="26">
        <v>4</v>
      </c>
      <c r="Q616" s="27">
        <v>0.6819978565</v>
      </c>
      <c r="R616" s="28">
        <v>0.25</v>
      </c>
      <c r="S616" s="26">
        <v>70245</v>
      </c>
      <c r="T616" s="29">
        <v>47906.939429842503</v>
      </c>
      <c r="U616" s="30">
        <f t="shared" si="29"/>
        <v>1</v>
      </c>
      <c r="V616" s="18" t="str">
        <f t="shared" si="27"/>
        <v>NO</v>
      </c>
      <c r="W616" s="18"/>
      <c r="X616" s="18"/>
      <c r="Y616" s="30">
        <f t="shared" si="28"/>
        <v>1</v>
      </c>
    </row>
    <row r="617" spans="1:25" ht="31" x14ac:dyDescent="0.3">
      <c r="A617" s="26" t="s">
        <v>592</v>
      </c>
      <c r="B617" s="26" t="s">
        <v>135</v>
      </c>
      <c r="C617" s="26" t="s">
        <v>136</v>
      </c>
      <c r="D617" s="26">
        <v>30</v>
      </c>
      <c r="E617" s="26" t="s">
        <v>593</v>
      </c>
      <c r="F617" s="26" t="s">
        <v>137</v>
      </c>
      <c r="G617" s="26" t="s">
        <v>267</v>
      </c>
      <c r="H617" s="26">
        <v>38259</v>
      </c>
      <c r="I617" s="26" t="s">
        <v>138</v>
      </c>
      <c r="J617" s="27">
        <v>0.37682214349999998</v>
      </c>
      <c r="K617" s="26">
        <v>140490</v>
      </c>
      <c r="L617" s="26" t="s">
        <v>796</v>
      </c>
      <c r="M617" s="26">
        <v>156530</v>
      </c>
      <c r="N617" s="27">
        <v>0.94359999999999999</v>
      </c>
      <c r="O617" s="26">
        <v>15</v>
      </c>
      <c r="P617" s="26">
        <v>4</v>
      </c>
      <c r="Q617" s="27">
        <v>0.56677785650000001</v>
      </c>
      <c r="R617" s="28">
        <v>0.28571428571427998</v>
      </c>
      <c r="S617" s="26">
        <v>70245</v>
      </c>
      <c r="T617" s="29">
        <v>39813.3105298425</v>
      </c>
      <c r="U617" s="30">
        <f t="shared" si="29"/>
        <v>1</v>
      </c>
      <c r="V617" s="18" t="str">
        <f t="shared" si="27"/>
        <v>NO</v>
      </c>
      <c r="W617" s="18"/>
      <c r="X617" s="18"/>
      <c r="Y617" s="30">
        <f t="shared" si="28"/>
        <v>1</v>
      </c>
    </row>
    <row r="618" spans="1:25" ht="31" x14ac:dyDescent="0.3">
      <c r="A618" s="26" t="s">
        <v>592</v>
      </c>
      <c r="B618" s="26" t="s">
        <v>498</v>
      </c>
      <c r="C618" s="26" t="s">
        <v>136</v>
      </c>
      <c r="D618" s="26">
        <v>30</v>
      </c>
      <c r="E618" s="26" t="s">
        <v>595</v>
      </c>
      <c r="F618" s="26" t="s">
        <v>598</v>
      </c>
      <c r="G618" s="26" t="s">
        <v>267</v>
      </c>
      <c r="H618" s="26">
        <v>44525</v>
      </c>
      <c r="I618" s="26" t="s">
        <v>499</v>
      </c>
      <c r="J618" s="27">
        <v>0.37256139459999998</v>
      </c>
      <c r="K618" s="26">
        <v>78060</v>
      </c>
      <c r="L618" s="26" t="s">
        <v>813</v>
      </c>
      <c r="M618" s="26">
        <v>113800</v>
      </c>
      <c r="N618" s="27">
        <v>1.3128952982738999</v>
      </c>
      <c r="O618" s="26">
        <v>22</v>
      </c>
      <c r="P618" s="26">
        <v>3</v>
      </c>
      <c r="Q618" s="27">
        <v>0.94033390367390002</v>
      </c>
      <c r="R618" s="28">
        <v>0.14285714285713999</v>
      </c>
      <c r="S618" s="26">
        <v>39030</v>
      </c>
      <c r="T618" s="29">
        <v>36701.232260392302</v>
      </c>
      <c r="U618" s="30">
        <f t="shared" si="29"/>
        <v>1</v>
      </c>
      <c r="V618" s="18" t="str">
        <f t="shared" si="27"/>
        <v>NO</v>
      </c>
      <c r="W618" s="18"/>
      <c r="X618" s="18"/>
      <c r="Y618" s="30">
        <f t="shared" si="28"/>
        <v>2</v>
      </c>
    </row>
    <row r="619" spans="1:25" ht="31" x14ac:dyDescent="0.3">
      <c r="A619" s="26" t="s">
        <v>592</v>
      </c>
      <c r="B619" s="26" t="s">
        <v>498</v>
      </c>
      <c r="C619" s="26" t="s">
        <v>136</v>
      </c>
      <c r="D619" s="26">
        <v>30</v>
      </c>
      <c r="E619" s="26" t="s">
        <v>595</v>
      </c>
      <c r="F619" s="26" t="s">
        <v>598</v>
      </c>
      <c r="G619" s="26" t="s">
        <v>267</v>
      </c>
      <c r="H619" s="26">
        <v>44525</v>
      </c>
      <c r="I619" s="26" t="s">
        <v>499</v>
      </c>
      <c r="J619" s="27">
        <v>0.37256139459999998</v>
      </c>
      <c r="K619" s="26">
        <v>78060</v>
      </c>
      <c r="L619" s="26" t="s">
        <v>790</v>
      </c>
      <c r="M619" s="26">
        <v>15150</v>
      </c>
      <c r="N619" s="27">
        <v>1.07833</v>
      </c>
      <c r="O619" s="26">
        <v>21</v>
      </c>
      <c r="P619" s="26">
        <v>3</v>
      </c>
      <c r="Q619" s="27">
        <v>0.70576860539999997</v>
      </c>
      <c r="R619" s="28">
        <v>0.15</v>
      </c>
      <c r="S619" s="26">
        <v>39030</v>
      </c>
      <c r="T619" s="29">
        <v>27546.148668762002</v>
      </c>
      <c r="U619" s="30">
        <f t="shared" si="29"/>
        <v>1</v>
      </c>
      <c r="V619" s="18" t="str">
        <f t="shared" si="27"/>
        <v>NO</v>
      </c>
      <c r="W619" s="18"/>
      <c r="X619" s="18"/>
      <c r="Y619" s="30">
        <f t="shared" si="28"/>
        <v>2</v>
      </c>
    </row>
    <row r="620" spans="1:25" ht="31" x14ac:dyDescent="0.3">
      <c r="A620" s="26" t="s">
        <v>592</v>
      </c>
      <c r="B620" s="26" t="s">
        <v>498</v>
      </c>
      <c r="C620" s="26" t="s">
        <v>136</v>
      </c>
      <c r="D620" s="26">
        <v>30</v>
      </c>
      <c r="E620" s="26" t="s">
        <v>595</v>
      </c>
      <c r="F620" s="26" t="s">
        <v>598</v>
      </c>
      <c r="G620" s="26" t="s">
        <v>267</v>
      </c>
      <c r="H620" s="26">
        <v>44525</v>
      </c>
      <c r="I620" s="26" t="s">
        <v>499</v>
      </c>
      <c r="J620" s="27">
        <v>0.37256139459999998</v>
      </c>
      <c r="K620" s="26">
        <v>78060</v>
      </c>
      <c r="L620" s="26" t="s">
        <v>796</v>
      </c>
      <c r="M620" s="26">
        <v>161740</v>
      </c>
      <c r="N620" s="27">
        <v>0.95040000000000002</v>
      </c>
      <c r="O620" s="26">
        <v>19</v>
      </c>
      <c r="P620" s="26">
        <v>3</v>
      </c>
      <c r="Q620" s="27">
        <v>0.57783860539999998</v>
      </c>
      <c r="R620" s="28">
        <v>0.16666666666666</v>
      </c>
      <c r="S620" s="26">
        <v>39030</v>
      </c>
      <c r="T620" s="29">
        <v>22553.040768761999</v>
      </c>
      <c r="U620" s="30">
        <f t="shared" si="29"/>
        <v>1</v>
      </c>
      <c r="V620" s="18" t="str">
        <f t="shared" si="27"/>
        <v>NO</v>
      </c>
      <c r="W620" s="18"/>
      <c r="X620" s="18"/>
      <c r="Y620" s="30">
        <f t="shared" si="28"/>
        <v>2</v>
      </c>
    </row>
    <row r="621" spans="1:25" ht="31" x14ac:dyDescent="0.3">
      <c r="A621" s="26" t="s">
        <v>599</v>
      </c>
      <c r="B621" s="26" t="s">
        <v>600</v>
      </c>
      <c r="C621" s="26" t="s">
        <v>601</v>
      </c>
      <c r="D621" s="26">
        <v>1</v>
      </c>
      <c r="E621" s="26" t="s">
        <v>602</v>
      </c>
      <c r="F621" s="26" t="s">
        <v>603</v>
      </c>
      <c r="G621" s="26" t="s">
        <v>77</v>
      </c>
      <c r="H621" s="26">
        <v>44530</v>
      </c>
      <c r="I621" s="26" t="s">
        <v>604</v>
      </c>
      <c r="J621" s="27">
        <v>235.59820284910001</v>
      </c>
      <c r="K621" s="26">
        <v>19</v>
      </c>
      <c r="L621" s="26" t="s">
        <v>6</v>
      </c>
      <c r="M621" s="26">
        <v>6108</v>
      </c>
      <c r="N621" s="27">
        <v>355.49149999999997</v>
      </c>
      <c r="O621" s="26">
        <v>24</v>
      </c>
      <c r="P621" s="26">
        <v>5</v>
      </c>
      <c r="Q621" s="27">
        <v>119.8932971509</v>
      </c>
      <c r="R621" s="28">
        <v>0.21739130434782</v>
      </c>
      <c r="S621" s="26">
        <v>9</v>
      </c>
      <c r="T621" s="29">
        <v>1079.0396743581</v>
      </c>
      <c r="U621" s="30">
        <f t="shared" si="29"/>
        <v>-1</v>
      </c>
      <c r="V621" s="18" t="str">
        <f t="shared" si="27"/>
        <v>YES</v>
      </c>
      <c r="W621" s="18"/>
      <c r="X621" s="18"/>
      <c r="Y621" s="30">
        <f t="shared" si="28"/>
        <v>2</v>
      </c>
    </row>
    <row r="622" spans="1:25" ht="31" x14ac:dyDescent="0.3">
      <c r="A622" s="26" t="s">
        <v>1018</v>
      </c>
      <c r="B622" s="26" t="s">
        <v>163</v>
      </c>
      <c r="C622" s="26" t="s">
        <v>1019</v>
      </c>
      <c r="D622" s="26">
        <v>100</v>
      </c>
      <c r="E622" s="26" t="s">
        <v>1018</v>
      </c>
      <c r="F622" s="26" t="s">
        <v>1020</v>
      </c>
      <c r="G622" s="26" t="s">
        <v>116</v>
      </c>
      <c r="H622" s="26">
        <v>31379</v>
      </c>
      <c r="I622" s="26" t="s">
        <v>166</v>
      </c>
      <c r="J622" s="27">
        <v>6.0230187900000003E-2</v>
      </c>
      <c r="K622" s="26">
        <v>1239200</v>
      </c>
      <c r="L622" s="26" t="s">
        <v>794</v>
      </c>
      <c r="M622" s="26">
        <v>1617400</v>
      </c>
      <c r="N622" s="27">
        <v>0.1538507009907</v>
      </c>
      <c r="O622" s="26">
        <v>22</v>
      </c>
      <c r="P622" s="26">
        <v>4</v>
      </c>
      <c r="Q622" s="27">
        <v>9.3620513090700005E-2</v>
      </c>
      <c r="R622" s="28">
        <v>0.19047619047618999</v>
      </c>
      <c r="S622" s="26">
        <v>619600</v>
      </c>
      <c r="T622" s="29">
        <v>58007.269910997697</v>
      </c>
      <c r="U622" s="30">
        <f t="shared" si="29"/>
        <v>1</v>
      </c>
      <c r="V622" s="18" t="str">
        <f t="shared" si="27"/>
        <v>NO</v>
      </c>
      <c r="W622" s="18"/>
      <c r="X622" s="18"/>
      <c r="Y622" s="30">
        <f t="shared" si="28"/>
        <v>1</v>
      </c>
    </row>
    <row r="623" spans="1:25" ht="31" x14ac:dyDescent="0.3">
      <c r="A623" s="26" t="s">
        <v>605</v>
      </c>
      <c r="B623" s="26" t="s">
        <v>606</v>
      </c>
      <c r="C623" s="26" t="s">
        <v>607</v>
      </c>
      <c r="D623" s="26">
        <v>1</v>
      </c>
      <c r="E623" s="26" t="s">
        <v>605</v>
      </c>
      <c r="F623" s="26" t="s">
        <v>608</v>
      </c>
      <c r="G623" s="26" t="s">
        <v>20</v>
      </c>
      <c r="H623" s="26">
        <v>34455</v>
      </c>
      <c r="I623" s="26" t="s">
        <v>609</v>
      </c>
      <c r="J623" s="27">
        <v>14.311060782</v>
      </c>
      <c r="K623" s="26">
        <v>9915</v>
      </c>
      <c r="L623" s="26" t="s">
        <v>6</v>
      </c>
      <c r="M623" s="26">
        <v>126060</v>
      </c>
      <c r="N623" s="27">
        <v>31.450500000000002</v>
      </c>
      <c r="O623" s="26">
        <v>23</v>
      </c>
      <c r="P623" s="26">
        <v>4</v>
      </c>
      <c r="Q623" s="27">
        <v>17.139439218</v>
      </c>
      <c r="R623" s="28">
        <v>0.18181818181817999</v>
      </c>
      <c r="S623" s="26">
        <v>4957</v>
      </c>
      <c r="T623" s="29">
        <v>84960.200203625995</v>
      </c>
      <c r="U623" s="30">
        <f t="shared" si="29"/>
        <v>1</v>
      </c>
      <c r="V623" s="18" t="str">
        <f t="shared" si="27"/>
        <v>NO</v>
      </c>
      <c r="W623" s="18"/>
      <c r="X623" s="18"/>
      <c r="Y623" s="30">
        <f t="shared" si="28"/>
        <v>1</v>
      </c>
    </row>
    <row r="624" spans="1:25" ht="31" x14ac:dyDescent="0.3">
      <c r="A624" s="26" t="s">
        <v>605</v>
      </c>
      <c r="B624" s="26" t="s">
        <v>606</v>
      </c>
      <c r="C624" s="26" t="s">
        <v>607</v>
      </c>
      <c r="D624" s="26">
        <v>1</v>
      </c>
      <c r="E624" s="26" t="s">
        <v>605</v>
      </c>
      <c r="F624" s="26" t="s">
        <v>608</v>
      </c>
      <c r="G624" s="26" t="s">
        <v>20</v>
      </c>
      <c r="H624" s="26">
        <v>34455</v>
      </c>
      <c r="I624" s="26" t="s">
        <v>609</v>
      </c>
      <c r="J624" s="27">
        <v>14.311060782</v>
      </c>
      <c r="K624" s="26">
        <v>9915</v>
      </c>
      <c r="L624" s="26" t="s">
        <v>813</v>
      </c>
      <c r="M624" s="26">
        <v>22200</v>
      </c>
      <c r="N624" s="27">
        <v>24.105136738281502</v>
      </c>
      <c r="O624" s="26">
        <v>20</v>
      </c>
      <c r="P624" s="26">
        <v>4</v>
      </c>
      <c r="Q624" s="27">
        <v>9.7940759562814996</v>
      </c>
      <c r="R624" s="28">
        <v>0.21052631578947001</v>
      </c>
      <c r="S624" s="26">
        <v>4957</v>
      </c>
      <c r="T624" s="29">
        <v>48549.234515287397</v>
      </c>
      <c r="U624" s="30">
        <f t="shared" si="29"/>
        <v>-1</v>
      </c>
      <c r="V624" s="18" t="str">
        <f t="shared" si="27"/>
        <v>NO</v>
      </c>
      <c r="W624" s="18"/>
      <c r="X624" s="18"/>
      <c r="Y624" s="30">
        <f t="shared" si="28"/>
        <v>1</v>
      </c>
    </row>
    <row r="625" spans="1:25" ht="31" x14ac:dyDescent="0.3">
      <c r="A625" s="26" t="s">
        <v>605</v>
      </c>
      <c r="B625" s="26" t="s">
        <v>606</v>
      </c>
      <c r="C625" s="26" t="s">
        <v>607</v>
      </c>
      <c r="D625" s="26">
        <v>1</v>
      </c>
      <c r="E625" s="26" t="s">
        <v>605</v>
      </c>
      <c r="F625" s="26" t="s">
        <v>608</v>
      </c>
      <c r="G625" s="26" t="s">
        <v>20</v>
      </c>
      <c r="H625" s="26">
        <v>34455</v>
      </c>
      <c r="I625" s="26" t="s">
        <v>609</v>
      </c>
      <c r="J625" s="27">
        <v>14.311060782</v>
      </c>
      <c r="K625" s="26">
        <v>9915</v>
      </c>
      <c r="L625" s="26" t="s">
        <v>790</v>
      </c>
      <c r="M625" s="26">
        <v>10590</v>
      </c>
      <c r="N625" s="27">
        <v>23.861000000000001</v>
      </c>
      <c r="O625" s="26">
        <v>19</v>
      </c>
      <c r="P625" s="26">
        <v>4</v>
      </c>
      <c r="Q625" s="27">
        <v>9.5499392180000005</v>
      </c>
      <c r="R625" s="28">
        <v>0.22222222222221999</v>
      </c>
      <c r="S625" s="26">
        <v>4957</v>
      </c>
      <c r="T625" s="29">
        <v>47339.048703626002</v>
      </c>
      <c r="U625" s="30">
        <f t="shared" si="29"/>
        <v>-1</v>
      </c>
      <c r="V625" s="18" t="str">
        <f t="shared" si="27"/>
        <v>NO</v>
      </c>
      <c r="W625" s="18"/>
      <c r="X625" s="18"/>
      <c r="Y625" s="30">
        <f t="shared" si="28"/>
        <v>1</v>
      </c>
    </row>
    <row r="626" spans="1:25" ht="31" x14ac:dyDescent="0.3">
      <c r="A626" s="26" t="s">
        <v>610</v>
      </c>
      <c r="B626" s="26" t="s">
        <v>405</v>
      </c>
      <c r="C626" s="26" t="s">
        <v>611</v>
      </c>
      <c r="D626" s="26">
        <v>60</v>
      </c>
      <c r="E626" s="26" t="s">
        <v>610</v>
      </c>
      <c r="F626" s="26" t="s">
        <v>612</v>
      </c>
      <c r="G626" s="26" t="s">
        <v>37</v>
      </c>
      <c r="H626" s="26">
        <v>57357</v>
      </c>
      <c r="I626" s="26" t="s">
        <v>409</v>
      </c>
      <c r="J626" s="27">
        <v>0.79147988889999998</v>
      </c>
      <c r="K626" s="26">
        <v>9360</v>
      </c>
      <c r="L626" s="26" t="s">
        <v>6</v>
      </c>
      <c r="M626" s="26">
        <v>783200</v>
      </c>
      <c r="N626" s="27">
        <v>1.0559000000000001</v>
      </c>
      <c r="O626" s="26">
        <v>15</v>
      </c>
      <c r="P626" s="26">
        <v>4</v>
      </c>
      <c r="Q626" s="27">
        <v>0.26442011110000002</v>
      </c>
      <c r="R626" s="28">
        <v>0.28571428571427998</v>
      </c>
      <c r="S626" s="26">
        <v>4680</v>
      </c>
      <c r="T626" s="29">
        <v>1237.4861199479999</v>
      </c>
      <c r="U626" s="30">
        <f t="shared" si="29"/>
        <v>-1</v>
      </c>
      <c r="V626" s="18" t="str">
        <f t="shared" si="27"/>
        <v>NO</v>
      </c>
      <c r="W626" s="18"/>
      <c r="X626" s="18"/>
      <c r="Y626" s="30">
        <f t="shared" si="28"/>
        <v>2</v>
      </c>
    </row>
    <row r="627" spans="1:25" ht="31" x14ac:dyDescent="0.3">
      <c r="A627" s="26" t="s">
        <v>610</v>
      </c>
      <c r="B627" s="26" t="s">
        <v>405</v>
      </c>
      <c r="C627" s="26" t="s">
        <v>614</v>
      </c>
      <c r="D627" s="26">
        <v>60</v>
      </c>
      <c r="E627" s="26" t="s">
        <v>610</v>
      </c>
      <c r="F627" s="26" t="s">
        <v>615</v>
      </c>
      <c r="G627" s="26" t="s">
        <v>37</v>
      </c>
      <c r="H627" s="26">
        <v>57548</v>
      </c>
      <c r="I627" s="26" t="s">
        <v>409</v>
      </c>
      <c r="J627" s="27">
        <v>0.78866778339999999</v>
      </c>
      <c r="K627" s="26">
        <v>7740</v>
      </c>
      <c r="L627" s="26" t="s">
        <v>6</v>
      </c>
      <c r="M627" s="26">
        <v>567700</v>
      </c>
      <c r="N627" s="27">
        <v>1.0559000000000001</v>
      </c>
      <c r="O627" s="26">
        <v>15</v>
      </c>
      <c r="P627" s="26">
        <v>4</v>
      </c>
      <c r="Q627" s="27">
        <v>0.26723221660000002</v>
      </c>
      <c r="R627" s="28">
        <v>0.28571428571427998</v>
      </c>
      <c r="S627" s="26">
        <v>3870</v>
      </c>
      <c r="T627" s="29">
        <v>1034.1886782419999</v>
      </c>
      <c r="U627" s="30">
        <f t="shared" si="29"/>
        <v>-1</v>
      </c>
      <c r="V627" s="18" t="str">
        <f t="shared" si="27"/>
        <v>NO</v>
      </c>
      <c r="W627" s="18"/>
      <c r="X627" s="18"/>
      <c r="Y627" s="30">
        <f t="shared" si="28"/>
        <v>2</v>
      </c>
    </row>
    <row r="628" spans="1:25" ht="31" x14ac:dyDescent="0.3">
      <c r="A628" s="26" t="s">
        <v>610</v>
      </c>
      <c r="B628" s="26" t="s">
        <v>405</v>
      </c>
      <c r="C628" s="26" t="s">
        <v>79</v>
      </c>
      <c r="D628" s="26">
        <v>60</v>
      </c>
      <c r="E628" s="26" t="s">
        <v>610</v>
      </c>
      <c r="F628" s="26" t="s">
        <v>613</v>
      </c>
      <c r="G628" s="26" t="s">
        <v>37</v>
      </c>
      <c r="H628" s="26">
        <v>57364</v>
      </c>
      <c r="I628" s="26" t="s">
        <v>409</v>
      </c>
      <c r="J628" s="27">
        <v>0.79846771559999996</v>
      </c>
      <c r="K628" s="26">
        <v>6420</v>
      </c>
      <c r="L628" s="26" t="s">
        <v>6</v>
      </c>
      <c r="M628" s="26">
        <v>714100</v>
      </c>
      <c r="N628" s="27">
        <v>1.0559000000000001</v>
      </c>
      <c r="O628" s="26">
        <v>15</v>
      </c>
      <c r="P628" s="26">
        <v>4</v>
      </c>
      <c r="Q628" s="27">
        <v>0.25743228439999999</v>
      </c>
      <c r="R628" s="28">
        <v>0.28571428571427998</v>
      </c>
      <c r="S628" s="26">
        <v>3210</v>
      </c>
      <c r="T628" s="29">
        <v>826.35763292399997</v>
      </c>
      <c r="U628" s="30">
        <f t="shared" si="29"/>
        <v>-1</v>
      </c>
      <c r="V628" s="18" t="str">
        <f t="shared" si="27"/>
        <v>NO</v>
      </c>
      <c r="W628" s="18"/>
      <c r="X628" s="18"/>
      <c r="Y628" s="30">
        <f t="shared" si="28"/>
        <v>2</v>
      </c>
    </row>
    <row r="629" spans="1:25" ht="31" x14ac:dyDescent="0.3">
      <c r="A629" s="26" t="s">
        <v>616</v>
      </c>
      <c r="B629" s="26" t="s">
        <v>122</v>
      </c>
      <c r="C629" s="26" t="s">
        <v>115</v>
      </c>
      <c r="D629" s="26">
        <v>30</v>
      </c>
      <c r="E629" s="26" t="s">
        <v>616</v>
      </c>
      <c r="F629" s="26" t="s">
        <v>617</v>
      </c>
      <c r="G629" s="26" t="s">
        <v>323</v>
      </c>
      <c r="H629" s="26">
        <v>35952</v>
      </c>
      <c r="I629" s="26" t="s">
        <v>126</v>
      </c>
      <c r="J629" s="27">
        <v>3.1739294548000001</v>
      </c>
      <c r="K629" s="26">
        <v>20340</v>
      </c>
      <c r="L629" s="26" t="s">
        <v>6</v>
      </c>
      <c r="M629" s="26">
        <v>218610</v>
      </c>
      <c r="N629" s="27">
        <v>7.39</v>
      </c>
      <c r="O629" s="26">
        <v>15</v>
      </c>
      <c r="P629" s="26">
        <v>4</v>
      </c>
      <c r="Q629" s="27">
        <v>4.2160705452</v>
      </c>
      <c r="R629" s="28">
        <v>0.28571428571427998</v>
      </c>
      <c r="S629" s="26">
        <v>10170</v>
      </c>
      <c r="T629" s="29">
        <v>42877.437444684001</v>
      </c>
      <c r="U629" s="30">
        <f t="shared" si="29"/>
        <v>1</v>
      </c>
      <c r="V629" s="18" t="str">
        <f t="shared" si="27"/>
        <v>NO</v>
      </c>
      <c r="W629" s="18"/>
      <c r="X629" s="18"/>
      <c r="Y629" s="30">
        <f t="shared" si="28"/>
        <v>1</v>
      </c>
    </row>
    <row r="630" spans="1:25" ht="31" x14ac:dyDescent="0.3">
      <c r="A630" s="26" t="s">
        <v>618</v>
      </c>
      <c r="B630" s="26" t="s">
        <v>26</v>
      </c>
      <c r="C630" s="26" t="s">
        <v>619</v>
      </c>
      <c r="D630" s="26">
        <v>3</v>
      </c>
      <c r="E630" s="26" t="s">
        <v>618</v>
      </c>
      <c r="F630" s="26" t="s">
        <v>621</v>
      </c>
      <c r="G630" s="26" t="s">
        <v>200</v>
      </c>
      <c r="H630" s="26">
        <v>33707</v>
      </c>
      <c r="I630" s="26" t="s">
        <v>28</v>
      </c>
      <c r="J630" s="27">
        <v>52.9886071078</v>
      </c>
      <c r="K630" s="26">
        <v>15666</v>
      </c>
      <c r="L630" s="26" t="s">
        <v>6</v>
      </c>
      <c r="M630" s="26">
        <v>8604</v>
      </c>
      <c r="N630" s="27">
        <v>127.38500000000001</v>
      </c>
      <c r="O630" s="26">
        <v>17</v>
      </c>
      <c r="P630" s="26">
        <v>3</v>
      </c>
      <c r="Q630" s="27">
        <v>74.396392892199998</v>
      </c>
      <c r="R630" s="28">
        <v>0.1875</v>
      </c>
      <c r="S630" s="26">
        <v>7833</v>
      </c>
      <c r="T630" s="29">
        <v>582746.94552460196</v>
      </c>
      <c r="U630" s="30">
        <f t="shared" si="29"/>
        <v>1</v>
      </c>
      <c r="V630" s="18" t="str">
        <f t="shared" si="27"/>
        <v>YES</v>
      </c>
      <c r="W630" s="18"/>
      <c r="X630" s="18"/>
      <c r="Y630" s="30">
        <f t="shared" si="28"/>
        <v>1</v>
      </c>
    </row>
    <row r="631" spans="1:25" ht="31" x14ac:dyDescent="0.3">
      <c r="A631" s="26" t="s">
        <v>618</v>
      </c>
      <c r="B631" s="26" t="s">
        <v>91</v>
      </c>
      <c r="C631" s="26" t="s">
        <v>619</v>
      </c>
      <c r="D631" s="26">
        <v>4</v>
      </c>
      <c r="E631" s="26" t="s">
        <v>618</v>
      </c>
      <c r="F631" s="26" t="s">
        <v>620</v>
      </c>
      <c r="G631" s="26" t="s">
        <v>200</v>
      </c>
      <c r="H631" s="26">
        <v>48662</v>
      </c>
      <c r="I631" s="26" t="s">
        <v>95</v>
      </c>
      <c r="J631" s="27">
        <v>154.05353309309999</v>
      </c>
      <c r="K631" s="26">
        <v>3032</v>
      </c>
      <c r="L631" s="26" t="s">
        <v>6</v>
      </c>
      <c r="M631" s="26">
        <v>1008</v>
      </c>
      <c r="N631" s="27">
        <v>390.642</v>
      </c>
      <c r="O631" s="26">
        <v>20</v>
      </c>
      <c r="P631" s="26">
        <v>4</v>
      </c>
      <c r="Q631" s="27">
        <v>236.58846690690001</v>
      </c>
      <c r="R631" s="28">
        <v>0.21052631578947001</v>
      </c>
      <c r="S631" s="26">
        <v>1516</v>
      </c>
      <c r="T631" s="29">
        <v>358668.11583085998</v>
      </c>
      <c r="U631" s="30">
        <f t="shared" si="29"/>
        <v>1</v>
      </c>
      <c r="V631" s="18" t="str">
        <f t="shared" si="27"/>
        <v>YES</v>
      </c>
      <c r="W631" s="18"/>
      <c r="X631" s="18"/>
      <c r="Y631" s="30">
        <f t="shared" si="28"/>
        <v>2</v>
      </c>
    </row>
    <row r="632" spans="1:25" ht="31" x14ac:dyDescent="0.3">
      <c r="A632" s="26" t="s">
        <v>618</v>
      </c>
      <c r="B632" s="26" t="s">
        <v>26</v>
      </c>
      <c r="C632" s="26" t="s">
        <v>619</v>
      </c>
      <c r="D632" s="26">
        <v>3</v>
      </c>
      <c r="E632" s="26" t="s">
        <v>618</v>
      </c>
      <c r="F632" s="26" t="s">
        <v>621</v>
      </c>
      <c r="G632" s="26" t="s">
        <v>200</v>
      </c>
      <c r="H632" s="26">
        <v>33707</v>
      </c>
      <c r="I632" s="26" t="s">
        <v>28</v>
      </c>
      <c r="J632" s="27">
        <v>52.9886071078</v>
      </c>
      <c r="K632" s="26">
        <v>15666</v>
      </c>
      <c r="L632" s="26" t="s">
        <v>796</v>
      </c>
      <c r="M632" s="26">
        <v>1470</v>
      </c>
      <c r="N632" s="27">
        <v>84.002499999999998</v>
      </c>
      <c r="O632" s="26">
        <v>16</v>
      </c>
      <c r="P632" s="26">
        <v>3</v>
      </c>
      <c r="Q632" s="27">
        <v>31.013892892200001</v>
      </c>
      <c r="R632" s="28">
        <v>0.2</v>
      </c>
      <c r="S632" s="26">
        <v>7833</v>
      </c>
      <c r="T632" s="29">
        <v>242931.823024602</v>
      </c>
      <c r="U632" s="30">
        <f t="shared" si="29"/>
        <v>-1</v>
      </c>
      <c r="V632" s="18" t="str">
        <f t="shared" si="27"/>
        <v>NO</v>
      </c>
      <c r="W632" s="18"/>
      <c r="X632" s="18"/>
      <c r="Y632" s="30">
        <f t="shared" si="28"/>
        <v>1</v>
      </c>
    </row>
    <row r="633" spans="1:25" ht="31" x14ac:dyDescent="0.3">
      <c r="A633" s="26" t="s">
        <v>618</v>
      </c>
      <c r="B633" s="26" t="s">
        <v>26</v>
      </c>
      <c r="C633" s="26" t="s">
        <v>619</v>
      </c>
      <c r="D633" s="26">
        <v>3</v>
      </c>
      <c r="E633" s="26" t="s">
        <v>618</v>
      </c>
      <c r="F633" s="26" t="s">
        <v>621</v>
      </c>
      <c r="G633" s="26" t="s">
        <v>200</v>
      </c>
      <c r="H633" s="26">
        <v>33707</v>
      </c>
      <c r="I633" s="26" t="s">
        <v>28</v>
      </c>
      <c r="J633" s="27">
        <v>52.9886071078</v>
      </c>
      <c r="K633" s="26">
        <v>15666</v>
      </c>
      <c r="L633" s="26" t="s">
        <v>790</v>
      </c>
      <c r="M633" s="26">
        <v>1980</v>
      </c>
      <c r="N633" s="27">
        <v>81.25</v>
      </c>
      <c r="O633" s="26">
        <v>15</v>
      </c>
      <c r="P633" s="26">
        <v>3</v>
      </c>
      <c r="Q633" s="27">
        <v>28.2613928922</v>
      </c>
      <c r="R633" s="28">
        <v>0.21428571428571</v>
      </c>
      <c r="S633" s="26">
        <v>7833</v>
      </c>
      <c r="T633" s="29">
        <v>221371.49052460201</v>
      </c>
      <c r="U633" s="30">
        <f t="shared" si="29"/>
        <v>-1</v>
      </c>
      <c r="V633" s="18" t="str">
        <f t="shared" si="27"/>
        <v>NO</v>
      </c>
      <c r="W633" s="18"/>
      <c r="X633" s="18"/>
      <c r="Y633" s="30">
        <f t="shared" si="28"/>
        <v>1</v>
      </c>
    </row>
    <row r="634" spans="1:25" ht="31" x14ac:dyDescent="0.3">
      <c r="A634" s="26" t="s">
        <v>618</v>
      </c>
      <c r="B634" s="26" t="s">
        <v>91</v>
      </c>
      <c r="C634" s="26" t="s">
        <v>619</v>
      </c>
      <c r="D634" s="26">
        <v>4</v>
      </c>
      <c r="E634" s="26" t="s">
        <v>618</v>
      </c>
      <c r="F634" s="26" t="s">
        <v>620</v>
      </c>
      <c r="G634" s="26" t="s">
        <v>200</v>
      </c>
      <c r="H634" s="26">
        <v>48662</v>
      </c>
      <c r="I634" s="26" t="s">
        <v>95</v>
      </c>
      <c r="J634" s="27">
        <v>154.05353309309999</v>
      </c>
      <c r="K634" s="26">
        <v>3032</v>
      </c>
      <c r="L634" s="26" t="s">
        <v>790</v>
      </c>
      <c r="M634" s="26">
        <v>640</v>
      </c>
      <c r="N634" s="27">
        <v>243.75</v>
      </c>
      <c r="O634" s="26">
        <v>18</v>
      </c>
      <c r="P634" s="26">
        <v>4</v>
      </c>
      <c r="Q634" s="27">
        <v>89.6964669069</v>
      </c>
      <c r="R634" s="28">
        <v>0.23529411764704999</v>
      </c>
      <c r="S634" s="26">
        <v>1516</v>
      </c>
      <c r="T634" s="29">
        <v>135979.84383085999</v>
      </c>
      <c r="U634" s="30">
        <f t="shared" si="29"/>
        <v>-1</v>
      </c>
      <c r="V634" s="18" t="str">
        <f t="shared" si="27"/>
        <v>YES</v>
      </c>
      <c r="W634" s="18"/>
      <c r="X634" s="18"/>
      <c r="Y634" s="30">
        <f t="shared" si="28"/>
        <v>2</v>
      </c>
    </row>
    <row r="635" spans="1:25" ht="31" x14ac:dyDescent="0.3">
      <c r="A635" s="26" t="s">
        <v>618</v>
      </c>
      <c r="B635" s="26" t="s">
        <v>91</v>
      </c>
      <c r="C635" s="26" t="s">
        <v>619</v>
      </c>
      <c r="D635" s="26">
        <v>4</v>
      </c>
      <c r="E635" s="26" t="s">
        <v>618</v>
      </c>
      <c r="F635" s="26" t="s">
        <v>620</v>
      </c>
      <c r="G635" s="26" t="s">
        <v>200</v>
      </c>
      <c r="H635" s="26">
        <v>48662</v>
      </c>
      <c r="I635" s="26" t="s">
        <v>95</v>
      </c>
      <c r="J635" s="27">
        <v>154.05353309309999</v>
      </c>
      <c r="K635" s="26">
        <v>3032</v>
      </c>
      <c r="L635" s="26" t="s">
        <v>795</v>
      </c>
      <c r="M635" s="26">
        <v>232</v>
      </c>
      <c r="N635" s="27">
        <v>228.25</v>
      </c>
      <c r="O635" s="26">
        <v>16</v>
      </c>
      <c r="P635" s="26">
        <v>4</v>
      </c>
      <c r="Q635" s="27">
        <v>74.1964669069</v>
      </c>
      <c r="R635" s="28">
        <v>0.26666666666666</v>
      </c>
      <c r="S635" s="26">
        <v>1516</v>
      </c>
      <c r="T635" s="29">
        <v>112481.84383086</v>
      </c>
      <c r="U635" s="30">
        <f t="shared" si="29"/>
        <v>-1</v>
      </c>
      <c r="V635" s="18" t="str">
        <f t="shared" si="27"/>
        <v>YES</v>
      </c>
      <c r="W635" s="18"/>
      <c r="X635" s="18"/>
      <c r="Y635" s="30">
        <f t="shared" si="28"/>
        <v>2</v>
      </c>
    </row>
    <row r="636" spans="1:25" ht="31" x14ac:dyDescent="0.3">
      <c r="A636" s="26" t="s">
        <v>622</v>
      </c>
      <c r="B636" s="26" t="s">
        <v>333</v>
      </c>
      <c r="C636" s="26" t="s">
        <v>399</v>
      </c>
      <c r="D636" s="26">
        <v>1</v>
      </c>
      <c r="E636" s="26" t="s">
        <v>623</v>
      </c>
      <c r="F636" s="26" t="s">
        <v>624</v>
      </c>
      <c r="G636" s="26" t="s">
        <v>109</v>
      </c>
      <c r="H636" s="26">
        <v>59679</v>
      </c>
      <c r="I636" s="26" t="s">
        <v>336</v>
      </c>
      <c r="J636" s="27">
        <v>143.32023750650001</v>
      </c>
      <c r="K636" s="26">
        <v>1564</v>
      </c>
      <c r="L636" s="26" t="s">
        <v>6</v>
      </c>
      <c r="M636" s="26">
        <v>15745</v>
      </c>
      <c r="N636" s="27">
        <v>558.21725000000004</v>
      </c>
      <c r="O636" s="26">
        <v>15</v>
      </c>
      <c r="P636" s="26">
        <v>1</v>
      </c>
      <c r="Q636" s="27">
        <v>414.89701249349997</v>
      </c>
      <c r="R636" s="28">
        <v>7.1428571428569995E-2</v>
      </c>
      <c r="S636" s="26">
        <v>782</v>
      </c>
      <c r="T636" s="29">
        <v>324449.46376991703</v>
      </c>
      <c r="U636" s="30">
        <f t="shared" si="29"/>
        <v>1</v>
      </c>
      <c r="V636" s="18" t="str">
        <f t="shared" si="27"/>
        <v>YES</v>
      </c>
      <c r="W636" s="18"/>
      <c r="X636" s="18"/>
      <c r="Y636" s="30">
        <f t="shared" si="28"/>
        <v>2</v>
      </c>
    </row>
    <row r="637" spans="1:25" ht="31" x14ac:dyDescent="0.3">
      <c r="A637" s="26" t="s">
        <v>622</v>
      </c>
      <c r="B637" s="26" t="s">
        <v>333</v>
      </c>
      <c r="C637" s="26" t="s">
        <v>399</v>
      </c>
      <c r="D637" s="26">
        <v>1</v>
      </c>
      <c r="E637" s="26" t="s">
        <v>623</v>
      </c>
      <c r="F637" s="26" t="s">
        <v>624</v>
      </c>
      <c r="G637" s="26" t="s">
        <v>109</v>
      </c>
      <c r="H637" s="26">
        <v>59679</v>
      </c>
      <c r="I637" s="26" t="s">
        <v>336</v>
      </c>
      <c r="J637" s="27">
        <v>143.32023750650001</v>
      </c>
      <c r="K637" s="26">
        <v>1564</v>
      </c>
      <c r="L637" s="26" t="s">
        <v>813</v>
      </c>
      <c r="M637" s="26">
        <v>29</v>
      </c>
      <c r="N637" s="27">
        <v>476.59473623602503</v>
      </c>
      <c r="O637" s="26">
        <v>13</v>
      </c>
      <c r="P637" s="26">
        <v>1</v>
      </c>
      <c r="Q637" s="27">
        <v>333.27449872952502</v>
      </c>
      <c r="R637" s="28">
        <v>8.3333333333329998E-2</v>
      </c>
      <c r="S637" s="26">
        <v>782</v>
      </c>
      <c r="T637" s="29">
        <v>260620.658006488</v>
      </c>
      <c r="U637" s="30">
        <f t="shared" si="29"/>
        <v>1</v>
      </c>
      <c r="V637" s="18" t="str">
        <f t="shared" si="27"/>
        <v>YES</v>
      </c>
      <c r="W637" s="18"/>
      <c r="X637" s="18"/>
      <c r="Y637" s="30">
        <f t="shared" si="28"/>
        <v>2</v>
      </c>
    </row>
    <row r="638" spans="1:25" ht="31" x14ac:dyDescent="0.3">
      <c r="A638" s="26" t="s">
        <v>622</v>
      </c>
      <c r="B638" s="26" t="s">
        <v>333</v>
      </c>
      <c r="C638" s="26" t="s">
        <v>399</v>
      </c>
      <c r="D638" s="26">
        <v>1</v>
      </c>
      <c r="E638" s="26" t="s">
        <v>623</v>
      </c>
      <c r="F638" s="26" t="s">
        <v>624</v>
      </c>
      <c r="G638" s="26" t="s">
        <v>109</v>
      </c>
      <c r="H638" s="26">
        <v>59679</v>
      </c>
      <c r="I638" s="26" t="s">
        <v>336</v>
      </c>
      <c r="J638" s="27">
        <v>143.32023750650001</v>
      </c>
      <c r="K638" s="26">
        <v>1564</v>
      </c>
      <c r="L638" s="26" t="s">
        <v>790</v>
      </c>
      <c r="M638" s="26">
        <v>97</v>
      </c>
      <c r="N638" s="27">
        <v>390.23</v>
      </c>
      <c r="O638" s="26">
        <v>7</v>
      </c>
      <c r="P638" s="26">
        <v>1</v>
      </c>
      <c r="Q638" s="27">
        <v>246.90976249350001</v>
      </c>
      <c r="R638" s="28">
        <v>0.16666666666666</v>
      </c>
      <c r="S638" s="26">
        <v>782</v>
      </c>
      <c r="T638" s="29">
        <v>193083.43426991699</v>
      </c>
      <c r="U638" s="30">
        <f t="shared" si="29"/>
        <v>1</v>
      </c>
      <c r="V638" s="18" t="str">
        <f t="shared" si="27"/>
        <v>YES</v>
      </c>
      <c r="W638" s="18"/>
      <c r="X638" s="18"/>
      <c r="Y638" s="30">
        <f t="shared" si="28"/>
        <v>2</v>
      </c>
    </row>
    <row r="639" spans="1:25" ht="31" x14ac:dyDescent="0.3">
      <c r="A639" s="26" t="s">
        <v>625</v>
      </c>
      <c r="B639" s="26" t="s">
        <v>333</v>
      </c>
      <c r="C639" s="26" t="s">
        <v>399</v>
      </c>
      <c r="D639" s="26">
        <v>1</v>
      </c>
      <c r="E639" s="26" t="s">
        <v>625</v>
      </c>
      <c r="F639" s="26" t="s">
        <v>626</v>
      </c>
      <c r="G639" s="26" t="s">
        <v>627</v>
      </c>
      <c r="H639" s="26">
        <v>45661</v>
      </c>
      <c r="I639" s="26" t="s">
        <v>336</v>
      </c>
      <c r="J639" s="27">
        <v>133.98404708570001</v>
      </c>
      <c r="K639" s="26">
        <v>375</v>
      </c>
      <c r="L639" s="26" t="s">
        <v>6</v>
      </c>
      <c r="M639" s="26">
        <v>14840</v>
      </c>
      <c r="N639" s="27">
        <v>551.52620000000002</v>
      </c>
      <c r="O639" s="26">
        <v>12</v>
      </c>
      <c r="P639" s="26">
        <v>1</v>
      </c>
      <c r="Q639" s="27">
        <v>417.5421529143</v>
      </c>
      <c r="R639" s="28">
        <v>9.0909090909089996E-2</v>
      </c>
      <c r="S639" s="26">
        <v>187</v>
      </c>
      <c r="T639" s="29">
        <v>78080.3825949741</v>
      </c>
      <c r="U639" s="30">
        <f t="shared" si="29"/>
        <v>1</v>
      </c>
      <c r="V639" s="18" t="str">
        <f t="shared" si="27"/>
        <v>YES</v>
      </c>
      <c r="W639" s="18"/>
      <c r="X639" s="18"/>
      <c r="Y639" s="30">
        <f t="shared" si="28"/>
        <v>2</v>
      </c>
    </row>
    <row r="640" spans="1:25" ht="31" x14ac:dyDescent="0.3">
      <c r="A640" s="26" t="s">
        <v>625</v>
      </c>
      <c r="B640" s="26" t="s">
        <v>333</v>
      </c>
      <c r="C640" s="26" t="s">
        <v>399</v>
      </c>
      <c r="D640" s="26">
        <v>1</v>
      </c>
      <c r="E640" s="26" t="s">
        <v>625</v>
      </c>
      <c r="F640" s="26" t="s">
        <v>626</v>
      </c>
      <c r="G640" s="26" t="s">
        <v>627</v>
      </c>
      <c r="H640" s="26">
        <v>45661</v>
      </c>
      <c r="I640" s="26" t="s">
        <v>336</v>
      </c>
      <c r="J640" s="27">
        <v>133.98404708570001</v>
      </c>
      <c r="K640" s="26">
        <v>375</v>
      </c>
      <c r="L640" s="26" t="s">
        <v>800</v>
      </c>
      <c r="M640" s="26">
        <v>614</v>
      </c>
      <c r="N640" s="27">
        <v>167.39599999999999</v>
      </c>
      <c r="O640" s="26">
        <v>6</v>
      </c>
      <c r="P640" s="26">
        <v>1</v>
      </c>
      <c r="Q640" s="27">
        <v>33.411952914300002</v>
      </c>
      <c r="R640" s="28">
        <v>0.2</v>
      </c>
      <c r="S640" s="26">
        <v>187</v>
      </c>
      <c r="T640" s="29">
        <v>6248.0351949740998</v>
      </c>
      <c r="U640" s="30">
        <f t="shared" si="29"/>
        <v>-1</v>
      </c>
      <c r="V640" s="18" t="str">
        <f t="shared" si="27"/>
        <v>NO</v>
      </c>
      <c r="W640" s="18"/>
      <c r="X640" s="18"/>
      <c r="Y640" s="30">
        <f t="shared" si="28"/>
        <v>2</v>
      </c>
    </row>
    <row r="641" spans="1:25" ht="31" x14ac:dyDescent="0.3">
      <c r="A641" s="26" t="s">
        <v>628</v>
      </c>
      <c r="B641" s="26" t="s">
        <v>29</v>
      </c>
      <c r="C641" s="26" t="s">
        <v>629</v>
      </c>
      <c r="D641" s="26">
        <v>180</v>
      </c>
      <c r="E641" s="26" t="s">
        <v>628</v>
      </c>
      <c r="F641" s="26" t="s">
        <v>630</v>
      </c>
      <c r="G641" s="26" t="s">
        <v>367</v>
      </c>
      <c r="H641" s="26">
        <v>35763</v>
      </c>
      <c r="I641" s="26" t="s">
        <v>32</v>
      </c>
      <c r="J641" s="27">
        <v>0.39627961309999998</v>
      </c>
      <c r="K641" s="26">
        <v>15480</v>
      </c>
      <c r="L641" s="26" t="s">
        <v>6</v>
      </c>
      <c r="M641" s="26">
        <v>3374820</v>
      </c>
      <c r="N641" s="27">
        <v>1.107</v>
      </c>
      <c r="O641" s="26">
        <v>14</v>
      </c>
      <c r="P641" s="26">
        <v>2</v>
      </c>
      <c r="Q641" s="27">
        <v>0.71072038689999995</v>
      </c>
      <c r="R641" s="28">
        <v>0.15384615384615</v>
      </c>
      <c r="S641" s="26">
        <v>7740</v>
      </c>
      <c r="T641" s="29">
        <v>5500.9757946059999</v>
      </c>
      <c r="U641" s="30">
        <f t="shared" si="29"/>
        <v>1</v>
      </c>
      <c r="V641" s="18" t="str">
        <f t="shared" si="27"/>
        <v>NO</v>
      </c>
      <c r="W641" s="18"/>
      <c r="X641" s="18"/>
      <c r="Y641" s="30">
        <f t="shared" si="28"/>
        <v>1</v>
      </c>
    </row>
    <row r="642" spans="1:25" ht="31" x14ac:dyDescent="0.3">
      <c r="A642" s="26" t="s">
        <v>628</v>
      </c>
      <c r="B642" s="26" t="s">
        <v>29</v>
      </c>
      <c r="C642" s="26" t="s">
        <v>629</v>
      </c>
      <c r="D642" s="26">
        <v>180</v>
      </c>
      <c r="E642" s="26" t="s">
        <v>628</v>
      </c>
      <c r="F642" s="26" t="s">
        <v>630</v>
      </c>
      <c r="G642" s="26" t="s">
        <v>367</v>
      </c>
      <c r="H642" s="26">
        <v>35763</v>
      </c>
      <c r="I642" s="26" t="s">
        <v>32</v>
      </c>
      <c r="J642" s="27">
        <v>0.39627961309999998</v>
      </c>
      <c r="K642" s="26">
        <v>15480</v>
      </c>
      <c r="L642" s="26" t="s">
        <v>794</v>
      </c>
      <c r="M642" s="26">
        <v>460980</v>
      </c>
      <c r="N642" s="27">
        <v>1.00157153376602</v>
      </c>
      <c r="O642" s="26">
        <v>13</v>
      </c>
      <c r="P642" s="26">
        <v>2</v>
      </c>
      <c r="Q642" s="27">
        <v>0.60529192066602</v>
      </c>
      <c r="R642" s="28">
        <v>0.16666666666666</v>
      </c>
      <c r="S642" s="26">
        <v>7740</v>
      </c>
      <c r="T642" s="29">
        <v>4684.9594659550003</v>
      </c>
      <c r="U642" s="30">
        <f t="shared" si="29"/>
        <v>1</v>
      </c>
      <c r="V642" s="18" t="str">
        <f t="shared" si="27"/>
        <v>NO</v>
      </c>
      <c r="W642" s="18"/>
      <c r="X642" s="18"/>
      <c r="Y642" s="30">
        <f t="shared" si="28"/>
        <v>1</v>
      </c>
    </row>
    <row r="643" spans="1:25" ht="31" x14ac:dyDescent="0.3">
      <c r="A643" s="26" t="s">
        <v>1021</v>
      </c>
      <c r="B643" s="26" t="s">
        <v>7</v>
      </c>
      <c r="C643" s="26" t="s">
        <v>112</v>
      </c>
      <c r="D643" s="26">
        <v>14</v>
      </c>
      <c r="E643" s="26" t="s">
        <v>1021</v>
      </c>
      <c r="F643" s="26" t="s">
        <v>1022</v>
      </c>
      <c r="G643" s="26" t="s">
        <v>109</v>
      </c>
      <c r="H643" s="26">
        <v>27472</v>
      </c>
      <c r="I643" s="26" t="s">
        <v>12</v>
      </c>
      <c r="J643" s="27">
        <v>4.7477105200000001E-2</v>
      </c>
      <c r="K643" s="26">
        <v>817894</v>
      </c>
      <c r="L643" s="26" t="s">
        <v>794</v>
      </c>
      <c r="M643" s="26">
        <v>100128</v>
      </c>
      <c r="N643" s="27">
        <v>0.40569620110715998</v>
      </c>
      <c r="O643" s="26">
        <v>11</v>
      </c>
      <c r="P643" s="26">
        <v>3</v>
      </c>
      <c r="Q643" s="27">
        <v>0.35821909590716</v>
      </c>
      <c r="R643" s="28">
        <v>0.3</v>
      </c>
      <c r="S643" s="26">
        <v>408947</v>
      </c>
      <c r="T643" s="29">
        <v>146492.62461394499</v>
      </c>
      <c r="U643" s="30">
        <f t="shared" si="29"/>
        <v>1</v>
      </c>
      <c r="V643" s="18" t="str">
        <f t="shared" si="27"/>
        <v>NO</v>
      </c>
      <c r="W643" s="18"/>
      <c r="X643" s="18"/>
      <c r="Y643" s="30">
        <f t="shared" si="28"/>
        <v>1</v>
      </c>
    </row>
    <row r="644" spans="1:25" ht="31" x14ac:dyDescent="0.3">
      <c r="A644" s="26" t="s">
        <v>631</v>
      </c>
      <c r="B644" s="26" t="s">
        <v>101</v>
      </c>
      <c r="C644" s="26" t="s">
        <v>152</v>
      </c>
      <c r="D644" s="26">
        <v>1</v>
      </c>
      <c r="E644" s="26" t="s">
        <v>631</v>
      </c>
      <c r="F644" s="26" t="s">
        <v>632</v>
      </c>
      <c r="G644" s="26" t="s">
        <v>437</v>
      </c>
      <c r="H644" s="26">
        <v>43850</v>
      </c>
      <c r="I644" s="26" t="s">
        <v>103</v>
      </c>
      <c r="J644" s="27">
        <v>12.357925655600001</v>
      </c>
      <c r="K644" s="26">
        <v>519</v>
      </c>
      <c r="L644" s="26" t="s">
        <v>813</v>
      </c>
      <c r="M644" s="26">
        <v>4373</v>
      </c>
      <c r="N644" s="27">
        <v>75.906710640586496</v>
      </c>
      <c r="O644" s="26">
        <v>15</v>
      </c>
      <c r="P644" s="26">
        <v>1</v>
      </c>
      <c r="Q644" s="27">
        <v>63.548784984986497</v>
      </c>
      <c r="R644" s="28">
        <v>7.1428571428569995E-2</v>
      </c>
      <c r="S644" s="26">
        <v>259</v>
      </c>
      <c r="T644" s="29">
        <v>16459.135311111499</v>
      </c>
      <c r="U644" s="30">
        <f t="shared" si="29"/>
        <v>1</v>
      </c>
      <c r="V644" s="18" t="str">
        <f t="shared" si="27"/>
        <v>YES</v>
      </c>
      <c r="W644" s="18"/>
      <c r="X644" s="18"/>
      <c r="Y644" s="30">
        <f t="shared" si="28"/>
        <v>2</v>
      </c>
    </row>
    <row r="645" spans="1:25" ht="31" x14ac:dyDescent="0.3">
      <c r="A645" s="26" t="s">
        <v>631</v>
      </c>
      <c r="B645" s="26" t="s">
        <v>101</v>
      </c>
      <c r="C645" s="26" t="s">
        <v>152</v>
      </c>
      <c r="D645" s="26">
        <v>1</v>
      </c>
      <c r="E645" s="26" t="s">
        <v>631</v>
      </c>
      <c r="F645" s="26" t="s">
        <v>632</v>
      </c>
      <c r="G645" s="26" t="s">
        <v>437</v>
      </c>
      <c r="H645" s="26">
        <v>43850</v>
      </c>
      <c r="I645" s="26" t="s">
        <v>103</v>
      </c>
      <c r="J645" s="27">
        <v>12.357925655600001</v>
      </c>
      <c r="K645" s="26">
        <v>519</v>
      </c>
      <c r="L645" s="26" t="s">
        <v>6</v>
      </c>
      <c r="M645" s="26">
        <v>20867</v>
      </c>
      <c r="N645" s="27">
        <v>40.972679999999997</v>
      </c>
      <c r="O645" s="26">
        <v>11</v>
      </c>
      <c r="P645" s="26">
        <v>1</v>
      </c>
      <c r="Q645" s="27">
        <v>28.614754344400001</v>
      </c>
      <c r="R645" s="28">
        <v>0.1</v>
      </c>
      <c r="S645" s="26">
        <v>259</v>
      </c>
      <c r="T645" s="29">
        <v>7411.2213751995996</v>
      </c>
      <c r="U645" s="30">
        <f t="shared" si="29"/>
        <v>1</v>
      </c>
      <c r="V645" s="18" t="str">
        <f t="shared" si="27"/>
        <v>NO</v>
      </c>
      <c r="W645" s="18"/>
      <c r="X645" s="18"/>
      <c r="Y645" s="30">
        <f t="shared" si="28"/>
        <v>2</v>
      </c>
    </row>
    <row r="646" spans="1:25" ht="31" x14ac:dyDescent="0.3">
      <c r="A646" s="26" t="s">
        <v>631</v>
      </c>
      <c r="B646" s="26" t="s">
        <v>101</v>
      </c>
      <c r="C646" s="26" t="s">
        <v>152</v>
      </c>
      <c r="D646" s="26">
        <v>1</v>
      </c>
      <c r="E646" s="26" t="s">
        <v>631</v>
      </c>
      <c r="F646" s="26" t="s">
        <v>632</v>
      </c>
      <c r="G646" s="26" t="s">
        <v>437</v>
      </c>
      <c r="H646" s="26">
        <v>43850</v>
      </c>
      <c r="I646" s="26" t="s">
        <v>103</v>
      </c>
      <c r="J646" s="27">
        <v>12.357925655600001</v>
      </c>
      <c r="K646" s="26">
        <v>519</v>
      </c>
      <c r="L646" s="26" t="s">
        <v>793</v>
      </c>
      <c r="M646" s="26">
        <v>1349</v>
      </c>
      <c r="N646" s="27">
        <v>36.211359999999999</v>
      </c>
      <c r="O646" s="26">
        <v>9</v>
      </c>
      <c r="P646" s="26">
        <v>1</v>
      </c>
      <c r="Q646" s="27">
        <v>23.8534343444</v>
      </c>
      <c r="R646" s="28">
        <v>0.125</v>
      </c>
      <c r="S646" s="26">
        <v>259</v>
      </c>
      <c r="T646" s="29">
        <v>6178.0394951996004</v>
      </c>
      <c r="U646" s="30">
        <f t="shared" si="29"/>
        <v>1</v>
      </c>
      <c r="V646" s="18" t="str">
        <f t="shared" si="27"/>
        <v>NO</v>
      </c>
      <c r="W646" s="18"/>
      <c r="X646" s="18"/>
      <c r="Y646" s="30">
        <f t="shared" si="28"/>
        <v>2</v>
      </c>
    </row>
    <row r="647" spans="1:25" ht="31" x14ac:dyDescent="0.3">
      <c r="A647" s="26" t="s">
        <v>631</v>
      </c>
      <c r="B647" s="26" t="s">
        <v>101</v>
      </c>
      <c r="C647" s="26" t="s">
        <v>633</v>
      </c>
      <c r="D647" s="26">
        <v>1</v>
      </c>
      <c r="E647" s="26" t="s">
        <v>631</v>
      </c>
      <c r="F647" s="26" t="s">
        <v>634</v>
      </c>
      <c r="G647" s="26" t="s">
        <v>437</v>
      </c>
      <c r="H647" s="26">
        <v>44077</v>
      </c>
      <c r="I647" s="26" t="s">
        <v>103</v>
      </c>
      <c r="J647" s="27">
        <v>6.9995863561</v>
      </c>
      <c r="K647" s="26">
        <v>958</v>
      </c>
      <c r="L647" s="26" t="s">
        <v>6</v>
      </c>
      <c r="M647" s="26">
        <v>15281</v>
      </c>
      <c r="N647" s="27">
        <v>11.7666666666666</v>
      </c>
      <c r="O647" s="26">
        <v>11</v>
      </c>
      <c r="P647" s="26">
        <v>3</v>
      </c>
      <c r="Q647" s="27">
        <v>4.7670803105666604</v>
      </c>
      <c r="R647" s="28">
        <v>0.3</v>
      </c>
      <c r="S647" s="26">
        <v>479</v>
      </c>
      <c r="T647" s="29">
        <v>2283.4314687614301</v>
      </c>
      <c r="U647" s="30">
        <f t="shared" si="29"/>
        <v>-1</v>
      </c>
      <c r="V647" s="18" t="str">
        <f t="shared" si="27"/>
        <v>NO</v>
      </c>
      <c r="W647" s="18"/>
      <c r="X647" s="18"/>
      <c r="Y647" s="30">
        <f t="shared" si="28"/>
        <v>2</v>
      </c>
    </row>
    <row r="648" spans="1:25" ht="31" x14ac:dyDescent="0.3">
      <c r="A648" s="26" t="s">
        <v>636</v>
      </c>
      <c r="B648" s="26" t="s">
        <v>251</v>
      </c>
      <c r="C648" s="26" t="s">
        <v>637</v>
      </c>
      <c r="D648" s="26">
        <v>30</v>
      </c>
      <c r="E648" s="26" t="s">
        <v>638</v>
      </c>
      <c r="F648" s="26" t="s">
        <v>639</v>
      </c>
      <c r="G648" s="26" t="s">
        <v>37</v>
      </c>
      <c r="H648" s="26">
        <v>46671</v>
      </c>
      <c r="I648" s="26" t="s">
        <v>255</v>
      </c>
      <c r="J648" s="27">
        <v>0.89084078119999999</v>
      </c>
      <c r="K648" s="26">
        <v>987300</v>
      </c>
      <c r="L648" s="26" t="s">
        <v>6</v>
      </c>
      <c r="M648" s="26">
        <v>51900</v>
      </c>
      <c r="N648" s="27">
        <v>1.11561</v>
      </c>
      <c r="O648" s="26">
        <v>9</v>
      </c>
      <c r="P648" s="26">
        <v>2</v>
      </c>
      <c r="Q648" s="27">
        <v>0.2247692188</v>
      </c>
      <c r="R648" s="28">
        <v>0.25</v>
      </c>
      <c r="S648" s="26">
        <v>493650</v>
      </c>
      <c r="T648" s="29">
        <v>110957.32486062001</v>
      </c>
      <c r="U648" s="30">
        <f t="shared" si="29"/>
        <v>-1</v>
      </c>
      <c r="V648" s="18" t="str">
        <f t="shared" si="27"/>
        <v>NO</v>
      </c>
      <c r="W648" s="18"/>
      <c r="X648" s="18"/>
      <c r="Y648" s="30">
        <f t="shared" si="28"/>
        <v>2</v>
      </c>
    </row>
    <row r="649" spans="1:25" ht="31" x14ac:dyDescent="0.3">
      <c r="A649" s="26" t="s">
        <v>640</v>
      </c>
      <c r="B649" s="26" t="s">
        <v>29</v>
      </c>
      <c r="C649" s="26" t="s">
        <v>399</v>
      </c>
      <c r="D649" s="26">
        <v>30</v>
      </c>
      <c r="E649" s="26" t="s">
        <v>641</v>
      </c>
      <c r="F649" s="26" t="s">
        <v>642</v>
      </c>
      <c r="G649" s="26" t="s">
        <v>118</v>
      </c>
      <c r="H649" s="26">
        <v>59176</v>
      </c>
      <c r="I649" s="26" t="s">
        <v>32</v>
      </c>
      <c r="J649" s="27">
        <v>0.248999164</v>
      </c>
      <c r="K649" s="26">
        <v>22380</v>
      </c>
      <c r="L649" s="26" t="s">
        <v>6</v>
      </c>
      <c r="M649" s="26">
        <v>30420</v>
      </c>
      <c r="N649" s="27">
        <v>1.098055</v>
      </c>
      <c r="O649" s="26">
        <v>9</v>
      </c>
      <c r="P649" s="26">
        <v>1</v>
      </c>
      <c r="Q649" s="27">
        <v>0.84905583600000001</v>
      </c>
      <c r="R649" s="28">
        <v>0.125</v>
      </c>
      <c r="S649" s="26">
        <v>11190</v>
      </c>
      <c r="T649" s="29">
        <v>9500.9348048400007</v>
      </c>
      <c r="U649" s="30">
        <f t="shared" si="29"/>
        <v>1</v>
      </c>
      <c r="V649" s="18" t="str">
        <f t="shared" ref="V649:V712" si="30">IF(Q649&gt;$V$7,"YES","NO")</f>
        <v>NO</v>
      </c>
      <c r="W649" s="18"/>
      <c r="X649" s="18"/>
      <c r="Y649" s="30">
        <f t="shared" ref="Y649:Y712" si="31">IF(H649&lt;39761.19,1,2)</f>
        <v>2</v>
      </c>
    </row>
    <row r="650" spans="1:25" ht="31" x14ac:dyDescent="0.3">
      <c r="A650" s="26" t="s">
        <v>643</v>
      </c>
      <c r="B650" s="26" t="s">
        <v>644</v>
      </c>
      <c r="C650" s="26" t="s">
        <v>127</v>
      </c>
      <c r="D650" s="26">
        <v>1</v>
      </c>
      <c r="E650" s="26" t="s">
        <v>643</v>
      </c>
      <c r="F650" s="26" t="s">
        <v>645</v>
      </c>
      <c r="G650" s="26" t="s">
        <v>129</v>
      </c>
      <c r="H650" s="26">
        <v>38132</v>
      </c>
      <c r="I650" s="26" t="s">
        <v>646</v>
      </c>
      <c r="J650" s="27">
        <v>34.849657124099998</v>
      </c>
      <c r="K650" s="26">
        <v>30612</v>
      </c>
      <c r="L650" s="26" t="s">
        <v>798</v>
      </c>
      <c r="M650" s="26">
        <v>2709</v>
      </c>
      <c r="N650" s="27">
        <v>60</v>
      </c>
      <c r="O650" s="26">
        <v>17</v>
      </c>
      <c r="P650" s="26">
        <v>1</v>
      </c>
      <c r="Q650" s="27">
        <v>25.150342875900002</v>
      </c>
      <c r="R650" s="28">
        <v>6.25E-2</v>
      </c>
      <c r="S650" s="26">
        <v>15306</v>
      </c>
      <c r="T650" s="29">
        <v>384951.148058525</v>
      </c>
      <c r="U650" s="30">
        <f t="shared" ref="U650:U713" si="32">IF(N650&gt;2*J650,1,IF(N650&lt;=2*J650,-1,0))</f>
        <v>-1</v>
      </c>
      <c r="V650" s="18" t="str">
        <f t="shared" si="30"/>
        <v>NO</v>
      </c>
      <c r="W650" s="18"/>
      <c r="X650" s="18"/>
      <c r="Y650" s="30">
        <f t="shared" si="31"/>
        <v>1</v>
      </c>
    </row>
    <row r="651" spans="1:25" ht="31" x14ac:dyDescent="0.3">
      <c r="A651" s="26" t="s">
        <v>643</v>
      </c>
      <c r="B651" s="26" t="s">
        <v>644</v>
      </c>
      <c r="C651" s="26" t="s">
        <v>127</v>
      </c>
      <c r="D651" s="26">
        <v>1</v>
      </c>
      <c r="E651" s="26" t="s">
        <v>643</v>
      </c>
      <c r="F651" s="26" t="s">
        <v>645</v>
      </c>
      <c r="G651" s="26" t="s">
        <v>129</v>
      </c>
      <c r="H651" s="26">
        <v>38132</v>
      </c>
      <c r="I651" s="26" t="s">
        <v>646</v>
      </c>
      <c r="J651" s="27">
        <v>34.849657124099998</v>
      </c>
      <c r="K651" s="26">
        <v>30612</v>
      </c>
      <c r="L651" s="26" t="s">
        <v>791</v>
      </c>
      <c r="M651" s="26">
        <v>10205</v>
      </c>
      <c r="N651" s="27">
        <v>56.98</v>
      </c>
      <c r="O651" s="26">
        <v>14</v>
      </c>
      <c r="P651" s="26">
        <v>1</v>
      </c>
      <c r="Q651" s="27">
        <v>22.130342875899998</v>
      </c>
      <c r="R651" s="28">
        <v>7.6923076923070002E-2</v>
      </c>
      <c r="S651" s="26">
        <v>15306</v>
      </c>
      <c r="T651" s="29">
        <v>338727.028058525</v>
      </c>
      <c r="U651" s="30">
        <f t="shared" si="32"/>
        <v>-1</v>
      </c>
      <c r="V651" s="18" t="str">
        <f t="shared" si="30"/>
        <v>NO</v>
      </c>
      <c r="W651" s="18"/>
      <c r="X651" s="18"/>
      <c r="Y651" s="30">
        <f t="shared" si="31"/>
        <v>1</v>
      </c>
    </row>
    <row r="652" spans="1:25" ht="31" x14ac:dyDescent="0.3">
      <c r="A652" s="26" t="s">
        <v>643</v>
      </c>
      <c r="B652" s="26" t="s">
        <v>644</v>
      </c>
      <c r="C652" s="26" t="s">
        <v>127</v>
      </c>
      <c r="D652" s="26">
        <v>1</v>
      </c>
      <c r="E652" s="26" t="s">
        <v>643</v>
      </c>
      <c r="F652" s="26" t="s">
        <v>645</v>
      </c>
      <c r="G652" s="26" t="s">
        <v>129</v>
      </c>
      <c r="H652" s="26">
        <v>38132</v>
      </c>
      <c r="I652" s="26" t="s">
        <v>646</v>
      </c>
      <c r="J652" s="27">
        <v>34.849657124099998</v>
      </c>
      <c r="K652" s="26">
        <v>30612</v>
      </c>
      <c r="L652" s="26" t="s">
        <v>6</v>
      </c>
      <c r="M652" s="26">
        <v>13396</v>
      </c>
      <c r="N652" s="27">
        <v>50.22</v>
      </c>
      <c r="O652" s="26">
        <v>10</v>
      </c>
      <c r="P652" s="26">
        <v>1</v>
      </c>
      <c r="Q652" s="27">
        <v>15.3703428759</v>
      </c>
      <c r="R652" s="28">
        <v>0.11111111111110999</v>
      </c>
      <c r="S652" s="26">
        <v>15306</v>
      </c>
      <c r="T652" s="29">
        <v>235258.468058525</v>
      </c>
      <c r="U652" s="30">
        <f t="shared" si="32"/>
        <v>-1</v>
      </c>
      <c r="V652" s="18" t="str">
        <f t="shared" si="30"/>
        <v>NO</v>
      </c>
      <c r="W652" s="18"/>
      <c r="X652" s="18"/>
      <c r="Y652" s="30">
        <f t="shared" si="31"/>
        <v>1</v>
      </c>
    </row>
    <row r="653" spans="1:25" ht="31" x14ac:dyDescent="0.3">
      <c r="A653" s="26" t="s">
        <v>1023</v>
      </c>
      <c r="B653" s="26" t="s">
        <v>644</v>
      </c>
      <c r="C653" s="26" t="s">
        <v>127</v>
      </c>
      <c r="D653" s="26">
        <v>1</v>
      </c>
      <c r="E653" s="26" t="s">
        <v>1023</v>
      </c>
      <c r="F653" s="26" t="s">
        <v>1024</v>
      </c>
      <c r="G653" s="26" t="s">
        <v>109</v>
      </c>
      <c r="H653" s="26">
        <v>45853</v>
      </c>
      <c r="I653" s="26" t="s">
        <v>646</v>
      </c>
      <c r="J653" s="27">
        <v>25.513466703199999</v>
      </c>
      <c r="K653" s="26">
        <v>4636</v>
      </c>
      <c r="L653" s="26" t="s">
        <v>798</v>
      </c>
      <c r="M653" s="26">
        <v>1930</v>
      </c>
      <c r="N653" s="27">
        <v>44.52</v>
      </c>
      <c r="O653" s="26">
        <v>18</v>
      </c>
      <c r="P653" s="26">
        <v>2</v>
      </c>
      <c r="Q653" s="27">
        <v>19.006533296800001</v>
      </c>
      <c r="R653" s="28">
        <v>0.11764705882352</v>
      </c>
      <c r="S653" s="26">
        <v>2318</v>
      </c>
      <c r="T653" s="29">
        <v>44057.144181982403</v>
      </c>
      <c r="U653" s="30">
        <f t="shared" si="32"/>
        <v>-1</v>
      </c>
      <c r="V653" s="18" t="str">
        <f t="shared" si="30"/>
        <v>NO</v>
      </c>
      <c r="W653" s="18"/>
      <c r="X653" s="18"/>
      <c r="Y653" s="30">
        <f t="shared" si="31"/>
        <v>2</v>
      </c>
    </row>
    <row r="654" spans="1:25" ht="31" x14ac:dyDescent="0.3">
      <c r="A654" s="26" t="s">
        <v>1025</v>
      </c>
      <c r="B654" s="26" t="s">
        <v>29</v>
      </c>
      <c r="C654" s="26" t="s">
        <v>1026</v>
      </c>
      <c r="D654" s="26">
        <v>30</v>
      </c>
      <c r="E654" s="26" t="s">
        <v>1025</v>
      </c>
      <c r="F654" s="26" t="s">
        <v>1027</v>
      </c>
      <c r="G654" s="26" t="s">
        <v>303</v>
      </c>
      <c r="H654" s="26">
        <v>61744</v>
      </c>
      <c r="I654" s="26" t="s">
        <v>32</v>
      </c>
      <c r="J654" s="27">
        <v>0.1419687396</v>
      </c>
      <c r="K654" s="26">
        <v>99690</v>
      </c>
      <c r="L654" s="26" t="s">
        <v>801</v>
      </c>
      <c r="M654" s="26">
        <v>66510</v>
      </c>
      <c r="N654" s="27">
        <v>0.247667</v>
      </c>
      <c r="O654" s="26">
        <v>5</v>
      </c>
      <c r="P654" s="26">
        <v>1</v>
      </c>
      <c r="Q654" s="27">
        <v>0.10569826039999999</v>
      </c>
      <c r="R654" s="28">
        <v>0.25</v>
      </c>
      <c r="S654" s="26">
        <v>49845</v>
      </c>
      <c r="T654" s="29">
        <v>5268.5297896379998</v>
      </c>
      <c r="U654" s="30">
        <f t="shared" si="32"/>
        <v>-1</v>
      </c>
      <c r="V654" s="18" t="str">
        <f t="shared" si="30"/>
        <v>NO</v>
      </c>
      <c r="W654" s="18"/>
      <c r="X654" s="18"/>
      <c r="Y654" s="30">
        <f t="shared" si="31"/>
        <v>2</v>
      </c>
    </row>
    <row r="655" spans="1:25" ht="31" x14ac:dyDescent="0.3">
      <c r="A655" s="26" t="s">
        <v>1028</v>
      </c>
      <c r="B655" s="26" t="s">
        <v>411</v>
      </c>
      <c r="C655" s="26" t="s">
        <v>1029</v>
      </c>
      <c r="D655" s="26">
        <v>1</v>
      </c>
      <c r="E655" s="26" t="s">
        <v>1028</v>
      </c>
      <c r="F655" s="26" t="s">
        <v>1030</v>
      </c>
      <c r="G655" s="26" t="s">
        <v>1031</v>
      </c>
      <c r="H655" s="26">
        <v>55656</v>
      </c>
      <c r="I655" s="26" t="s">
        <v>416</v>
      </c>
      <c r="J655" s="27">
        <v>0.176608767</v>
      </c>
      <c r="K655" s="26">
        <v>851736</v>
      </c>
      <c r="L655" s="26" t="s">
        <v>802</v>
      </c>
      <c r="M655" s="26">
        <v>1087896</v>
      </c>
      <c r="N655" s="27">
        <v>0.23185395971101899</v>
      </c>
      <c r="O655" s="26">
        <v>5</v>
      </c>
      <c r="P655" s="26">
        <v>1</v>
      </c>
      <c r="Q655" s="27">
        <v>5.5245192711018999E-2</v>
      </c>
      <c r="R655" s="28">
        <v>0.25</v>
      </c>
      <c r="S655" s="26">
        <v>425868</v>
      </c>
      <c r="T655" s="29">
        <v>23527.159729456202</v>
      </c>
      <c r="U655" s="30">
        <f t="shared" si="32"/>
        <v>-1</v>
      </c>
      <c r="V655" s="18" t="str">
        <f t="shared" si="30"/>
        <v>NO</v>
      </c>
      <c r="W655" s="18"/>
      <c r="X655" s="18"/>
      <c r="Y655" s="30">
        <f t="shared" si="31"/>
        <v>2</v>
      </c>
    </row>
    <row r="656" spans="1:25" ht="31" x14ac:dyDescent="0.3">
      <c r="A656" s="26" t="s">
        <v>647</v>
      </c>
      <c r="B656" s="26" t="s">
        <v>648</v>
      </c>
      <c r="C656" s="26" t="s">
        <v>649</v>
      </c>
      <c r="D656" s="26">
        <v>7</v>
      </c>
      <c r="E656" s="26" t="s">
        <v>647</v>
      </c>
      <c r="F656" s="26" t="s">
        <v>650</v>
      </c>
      <c r="G656" s="26" t="s">
        <v>179</v>
      </c>
      <c r="H656" s="26">
        <v>24124</v>
      </c>
      <c r="I656" s="26" t="s">
        <v>651</v>
      </c>
      <c r="J656" s="27">
        <v>3.3993606179000002</v>
      </c>
      <c r="K656" s="26">
        <v>8456</v>
      </c>
      <c r="L656" s="26" t="s">
        <v>796</v>
      </c>
      <c r="M656" s="26">
        <v>217</v>
      </c>
      <c r="N656" s="27">
        <v>9.1557099999999991</v>
      </c>
      <c r="O656" s="26">
        <v>16</v>
      </c>
      <c r="P656" s="26">
        <v>4</v>
      </c>
      <c r="Q656" s="27">
        <v>5.7563493820999998</v>
      </c>
      <c r="R656" s="28">
        <v>0.26666666666666</v>
      </c>
      <c r="S656" s="26">
        <v>4228</v>
      </c>
      <c r="T656" s="29">
        <v>24337.8451875188</v>
      </c>
      <c r="U656" s="30">
        <f t="shared" si="32"/>
        <v>1</v>
      </c>
      <c r="V656" s="18" t="str">
        <f t="shared" si="30"/>
        <v>NO</v>
      </c>
      <c r="W656" s="18"/>
      <c r="X656" s="18"/>
      <c r="Y656" s="30">
        <f t="shared" si="31"/>
        <v>1</v>
      </c>
    </row>
    <row r="657" spans="1:25" ht="31" x14ac:dyDescent="0.3">
      <c r="A657" s="26" t="s">
        <v>647</v>
      </c>
      <c r="B657" s="26" t="s">
        <v>652</v>
      </c>
      <c r="C657" s="26" t="s">
        <v>653</v>
      </c>
      <c r="D657" s="26">
        <v>10</v>
      </c>
      <c r="E657" s="26" t="s">
        <v>647</v>
      </c>
      <c r="F657" s="26" t="s">
        <v>654</v>
      </c>
      <c r="G657" s="26" t="s">
        <v>179</v>
      </c>
      <c r="H657" s="26">
        <v>44504</v>
      </c>
      <c r="I657" s="26" t="s">
        <v>655</v>
      </c>
      <c r="J657" s="27">
        <v>0.82215740400000004</v>
      </c>
      <c r="K657" s="26">
        <v>29570</v>
      </c>
      <c r="L657" s="26" t="s">
        <v>6</v>
      </c>
      <c r="M657" s="26">
        <v>440520</v>
      </c>
      <c r="N657" s="27">
        <v>2.4447800000000002</v>
      </c>
      <c r="O657" s="26">
        <v>17</v>
      </c>
      <c r="P657" s="26">
        <v>1</v>
      </c>
      <c r="Q657" s="27">
        <v>1.622622596</v>
      </c>
      <c r="R657" s="28">
        <v>6.25E-2</v>
      </c>
      <c r="S657" s="26">
        <v>14785</v>
      </c>
      <c r="T657" s="29">
        <v>23990.475081860001</v>
      </c>
      <c r="U657" s="30">
        <f t="shared" si="32"/>
        <v>1</v>
      </c>
      <c r="V657" s="18" t="str">
        <f t="shared" si="30"/>
        <v>NO</v>
      </c>
      <c r="W657" s="18"/>
      <c r="X657" s="18"/>
      <c r="Y657" s="30">
        <f t="shared" si="31"/>
        <v>2</v>
      </c>
    </row>
    <row r="658" spans="1:25" ht="31" x14ac:dyDescent="0.3">
      <c r="A658" s="26" t="s">
        <v>647</v>
      </c>
      <c r="B658" s="26" t="s">
        <v>652</v>
      </c>
      <c r="C658" s="26" t="s">
        <v>653</v>
      </c>
      <c r="D658" s="26">
        <v>10</v>
      </c>
      <c r="E658" s="26" t="s">
        <v>647</v>
      </c>
      <c r="F658" s="26" t="s">
        <v>654</v>
      </c>
      <c r="G658" s="26" t="s">
        <v>179</v>
      </c>
      <c r="H658" s="26">
        <v>44504</v>
      </c>
      <c r="I658" s="26" t="s">
        <v>655</v>
      </c>
      <c r="J658" s="27">
        <v>0.82215740400000004</v>
      </c>
      <c r="K658" s="26">
        <v>29570</v>
      </c>
      <c r="L658" s="26" t="s">
        <v>796</v>
      </c>
      <c r="M658" s="26">
        <v>19038</v>
      </c>
      <c r="N658" s="27">
        <v>1.5229999999999999</v>
      </c>
      <c r="O658" s="26">
        <v>15</v>
      </c>
      <c r="P658" s="26">
        <v>1</v>
      </c>
      <c r="Q658" s="27">
        <v>0.70084259599999998</v>
      </c>
      <c r="R658" s="28">
        <v>7.1428571428569995E-2</v>
      </c>
      <c r="S658" s="26">
        <v>14785</v>
      </c>
      <c r="T658" s="29">
        <v>10361.957781859999</v>
      </c>
      <c r="U658" s="30">
        <f t="shared" si="32"/>
        <v>-1</v>
      </c>
      <c r="V658" s="18" t="str">
        <f t="shared" si="30"/>
        <v>NO</v>
      </c>
      <c r="W658" s="18"/>
      <c r="X658" s="18"/>
      <c r="Y658" s="30">
        <f t="shared" si="31"/>
        <v>2</v>
      </c>
    </row>
    <row r="659" spans="1:25" ht="31" x14ac:dyDescent="0.3">
      <c r="A659" s="26" t="s">
        <v>656</v>
      </c>
      <c r="B659" s="26" t="s">
        <v>135</v>
      </c>
      <c r="C659" s="26" t="s">
        <v>88</v>
      </c>
      <c r="D659" s="26">
        <v>50</v>
      </c>
      <c r="E659" s="26" t="s">
        <v>657</v>
      </c>
      <c r="F659" s="26" t="s">
        <v>659</v>
      </c>
      <c r="G659" s="26" t="s">
        <v>45</v>
      </c>
      <c r="H659" s="26">
        <v>26532</v>
      </c>
      <c r="I659" s="26" t="s">
        <v>138</v>
      </c>
      <c r="J659" s="27">
        <v>0.52796003439999994</v>
      </c>
      <c r="K659" s="26">
        <v>77650</v>
      </c>
      <c r="L659" s="26" t="s">
        <v>794</v>
      </c>
      <c r="M659" s="26">
        <v>390</v>
      </c>
      <c r="N659" s="27">
        <v>1.7636958517254899</v>
      </c>
      <c r="O659" s="26">
        <v>24</v>
      </c>
      <c r="P659" s="26">
        <v>5</v>
      </c>
      <c r="Q659" s="27">
        <v>1.23573581732549</v>
      </c>
      <c r="R659" s="28">
        <v>0.21739130434782</v>
      </c>
      <c r="S659" s="26">
        <v>38825</v>
      </c>
      <c r="T659" s="29">
        <v>47977.443107662199</v>
      </c>
      <c r="U659" s="30">
        <f t="shared" si="32"/>
        <v>1</v>
      </c>
      <c r="V659" s="18" t="str">
        <f t="shared" si="30"/>
        <v>NO</v>
      </c>
      <c r="W659" s="18"/>
      <c r="X659" s="18"/>
      <c r="Y659" s="30">
        <f t="shared" si="31"/>
        <v>1</v>
      </c>
    </row>
    <row r="660" spans="1:25" ht="31" x14ac:dyDescent="0.3">
      <c r="A660" s="26" t="s">
        <v>656</v>
      </c>
      <c r="B660" s="26" t="s">
        <v>135</v>
      </c>
      <c r="C660" s="26" t="s">
        <v>88</v>
      </c>
      <c r="D660" s="26">
        <v>50</v>
      </c>
      <c r="E660" s="26" t="s">
        <v>657</v>
      </c>
      <c r="F660" s="26" t="s">
        <v>659</v>
      </c>
      <c r="G660" s="26" t="s">
        <v>45</v>
      </c>
      <c r="H660" s="26">
        <v>26532</v>
      </c>
      <c r="I660" s="26" t="s">
        <v>138</v>
      </c>
      <c r="J660" s="27">
        <v>0.52796003439999994</v>
      </c>
      <c r="K660" s="26">
        <v>77650</v>
      </c>
      <c r="L660" s="26" t="s">
        <v>814</v>
      </c>
      <c r="M660" s="26">
        <v>5280</v>
      </c>
      <c r="N660" s="27">
        <v>1.6205499999999999</v>
      </c>
      <c r="O660" s="26">
        <v>23</v>
      </c>
      <c r="P660" s="26">
        <v>5</v>
      </c>
      <c r="Q660" s="27">
        <v>1.0925899656</v>
      </c>
      <c r="R660" s="28">
        <v>0.22727272727271999</v>
      </c>
      <c r="S660" s="26">
        <v>38825</v>
      </c>
      <c r="T660" s="29">
        <v>42419.80541442</v>
      </c>
      <c r="U660" s="30">
        <f t="shared" si="32"/>
        <v>1</v>
      </c>
      <c r="V660" s="18" t="str">
        <f t="shared" si="30"/>
        <v>NO</v>
      </c>
      <c r="W660" s="18"/>
      <c r="X660" s="18"/>
      <c r="Y660" s="30">
        <f t="shared" si="31"/>
        <v>1</v>
      </c>
    </row>
    <row r="661" spans="1:25" ht="31" x14ac:dyDescent="0.3">
      <c r="A661" s="26" t="s">
        <v>656</v>
      </c>
      <c r="B661" s="26" t="s">
        <v>135</v>
      </c>
      <c r="C661" s="26" t="s">
        <v>88</v>
      </c>
      <c r="D661" s="26">
        <v>50</v>
      </c>
      <c r="E661" s="26" t="s">
        <v>657</v>
      </c>
      <c r="F661" s="26" t="s">
        <v>659</v>
      </c>
      <c r="G661" s="26" t="s">
        <v>45</v>
      </c>
      <c r="H661" s="26">
        <v>26532</v>
      </c>
      <c r="I661" s="26" t="s">
        <v>138</v>
      </c>
      <c r="J661" s="27">
        <v>0.52796003439999994</v>
      </c>
      <c r="K661" s="26">
        <v>77650</v>
      </c>
      <c r="L661" s="26" t="s">
        <v>6</v>
      </c>
      <c r="M661" s="26">
        <v>296650</v>
      </c>
      <c r="N661" s="27">
        <v>1.4612333333333301</v>
      </c>
      <c r="O661" s="26">
        <v>22</v>
      </c>
      <c r="P661" s="26">
        <v>5</v>
      </c>
      <c r="Q661" s="27">
        <v>0.933273298933333</v>
      </c>
      <c r="R661" s="28">
        <v>0.23809523809523001</v>
      </c>
      <c r="S661" s="26">
        <v>38825</v>
      </c>
      <c r="T661" s="29">
        <v>36234.335831086602</v>
      </c>
      <c r="U661" s="30">
        <f t="shared" si="32"/>
        <v>1</v>
      </c>
      <c r="V661" s="18" t="str">
        <f t="shared" si="30"/>
        <v>NO</v>
      </c>
      <c r="W661" s="18"/>
      <c r="X661" s="18"/>
      <c r="Y661" s="30">
        <f t="shared" si="31"/>
        <v>1</v>
      </c>
    </row>
    <row r="662" spans="1:25" ht="31" x14ac:dyDescent="0.3">
      <c r="A662" s="26" t="s">
        <v>656</v>
      </c>
      <c r="B662" s="26" t="s">
        <v>135</v>
      </c>
      <c r="C662" s="26" t="s">
        <v>88</v>
      </c>
      <c r="D662" s="26">
        <v>50</v>
      </c>
      <c r="E662" s="26" t="s">
        <v>657</v>
      </c>
      <c r="F662" s="26" t="s">
        <v>659</v>
      </c>
      <c r="G662" s="26" t="s">
        <v>45</v>
      </c>
      <c r="H662" s="26">
        <v>26532</v>
      </c>
      <c r="I662" s="26" t="s">
        <v>138</v>
      </c>
      <c r="J662" s="27">
        <v>0.52796003439999994</v>
      </c>
      <c r="K662" s="26">
        <v>77650</v>
      </c>
      <c r="L662" s="26" t="s">
        <v>813</v>
      </c>
      <c r="M662" s="26">
        <v>170600</v>
      </c>
      <c r="N662" s="27">
        <v>1.4591330033005001</v>
      </c>
      <c r="O662" s="26">
        <v>21</v>
      </c>
      <c r="P662" s="26">
        <v>5</v>
      </c>
      <c r="Q662" s="27">
        <v>0.93117296890050005</v>
      </c>
      <c r="R662" s="28">
        <v>0.25</v>
      </c>
      <c r="S662" s="26">
        <v>38825</v>
      </c>
      <c r="T662" s="29">
        <v>36152.790517561902</v>
      </c>
      <c r="U662" s="30">
        <f t="shared" si="32"/>
        <v>1</v>
      </c>
      <c r="V662" s="18" t="str">
        <f t="shared" si="30"/>
        <v>NO</v>
      </c>
      <c r="W662" s="18"/>
      <c r="X662" s="18"/>
      <c r="Y662" s="30">
        <f t="shared" si="31"/>
        <v>1</v>
      </c>
    </row>
    <row r="663" spans="1:25" ht="31" x14ac:dyDescent="0.3">
      <c r="A663" s="26" t="s">
        <v>656</v>
      </c>
      <c r="B663" s="26" t="s">
        <v>135</v>
      </c>
      <c r="C663" s="26" t="s">
        <v>123</v>
      </c>
      <c r="D663" s="26">
        <v>50</v>
      </c>
      <c r="E663" s="26" t="s">
        <v>657</v>
      </c>
      <c r="F663" s="26" t="s">
        <v>658</v>
      </c>
      <c r="G663" s="26" t="s">
        <v>45</v>
      </c>
      <c r="H663" s="26">
        <v>23615</v>
      </c>
      <c r="I663" s="26" t="s">
        <v>138</v>
      </c>
      <c r="J663" s="27">
        <v>0.25902048560000002</v>
      </c>
      <c r="K663" s="26">
        <v>79700</v>
      </c>
      <c r="L663" s="26" t="s">
        <v>6</v>
      </c>
      <c r="M663" s="26">
        <v>246500</v>
      </c>
      <c r="N663" s="27">
        <v>0.76170157142857098</v>
      </c>
      <c r="O663" s="26">
        <v>22</v>
      </c>
      <c r="P663" s="26">
        <v>3</v>
      </c>
      <c r="Q663" s="27">
        <v>0.50268108582857096</v>
      </c>
      <c r="R663" s="28">
        <v>0.14285714285713999</v>
      </c>
      <c r="S663" s="26">
        <v>39850</v>
      </c>
      <c r="T663" s="29">
        <v>20031.841270268498</v>
      </c>
      <c r="U663" s="30">
        <f t="shared" si="32"/>
        <v>1</v>
      </c>
      <c r="V663" s="18" t="str">
        <f t="shared" si="30"/>
        <v>NO</v>
      </c>
      <c r="W663" s="18"/>
      <c r="X663" s="18"/>
      <c r="Y663" s="30">
        <f t="shared" si="31"/>
        <v>1</v>
      </c>
    </row>
    <row r="664" spans="1:25" ht="31" x14ac:dyDescent="0.3">
      <c r="A664" s="26" t="s">
        <v>656</v>
      </c>
      <c r="B664" s="26" t="s">
        <v>135</v>
      </c>
      <c r="C664" s="26" t="s">
        <v>123</v>
      </c>
      <c r="D664" s="26">
        <v>50</v>
      </c>
      <c r="E664" s="26" t="s">
        <v>657</v>
      </c>
      <c r="F664" s="26" t="s">
        <v>658</v>
      </c>
      <c r="G664" s="26" t="s">
        <v>45</v>
      </c>
      <c r="H664" s="26">
        <v>23615</v>
      </c>
      <c r="I664" s="26" t="s">
        <v>138</v>
      </c>
      <c r="J664" s="27">
        <v>0.25902048560000002</v>
      </c>
      <c r="K664" s="26">
        <v>79700</v>
      </c>
      <c r="L664" s="26" t="s">
        <v>813</v>
      </c>
      <c r="M664" s="26">
        <v>117300</v>
      </c>
      <c r="N664" s="27">
        <v>0.73050039395849997</v>
      </c>
      <c r="O664" s="26">
        <v>21</v>
      </c>
      <c r="P664" s="26">
        <v>3</v>
      </c>
      <c r="Q664" s="27">
        <v>0.47147990835850001</v>
      </c>
      <c r="R664" s="28">
        <v>0.15</v>
      </c>
      <c r="S664" s="26">
        <v>39850</v>
      </c>
      <c r="T664" s="29">
        <v>18788.474348086202</v>
      </c>
      <c r="U664" s="30">
        <f t="shared" si="32"/>
        <v>1</v>
      </c>
      <c r="V664" s="18" t="str">
        <f t="shared" si="30"/>
        <v>NO</v>
      </c>
      <c r="W664" s="18"/>
      <c r="X664" s="18"/>
      <c r="Y664" s="30">
        <f t="shared" si="31"/>
        <v>1</v>
      </c>
    </row>
    <row r="665" spans="1:25" ht="31" x14ac:dyDescent="0.3">
      <c r="A665" s="26" t="s">
        <v>656</v>
      </c>
      <c r="B665" s="26" t="s">
        <v>411</v>
      </c>
      <c r="C665" s="26" t="s">
        <v>660</v>
      </c>
      <c r="D665" s="26">
        <v>1</v>
      </c>
      <c r="E665" s="26" t="s">
        <v>657</v>
      </c>
      <c r="F665" s="26" t="s">
        <v>661</v>
      </c>
      <c r="G665" s="26" t="s">
        <v>45</v>
      </c>
      <c r="H665" s="26">
        <v>22632</v>
      </c>
      <c r="I665" s="26" t="s">
        <v>416</v>
      </c>
      <c r="J665" s="27">
        <v>5.6001803768</v>
      </c>
      <c r="K665" s="26">
        <v>2400</v>
      </c>
      <c r="L665" s="26" t="s">
        <v>813</v>
      </c>
      <c r="M665" s="26">
        <v>1330</v>
      </c>
      <c r="N665" s="27">
        <v>16.715689273140001</v>
      </c>
      <c r="O665" s="26">
        <v>22</v>
      </c>
      <c r="P665" s="26">
        <v>2</v>
      </c>
      <c r="Q665" s="27">
        <v>11.11550889634</v>
      </c>
      <c r="R665" s="28">
        <v>9.5238095238090001E-2</v>
      </c>
      <c r="S665" s="26">
        <v>1200</v>
      </c>
      <c r="T665" s="29">
        <v>13338.610675608001</v>
      </c>
      <c r="U665" s="30">
        <f t="shared" si="32"/>
        <v>1</v>
      </c>
      <c r="V665" s="18" t="str">
        <f t="shared" si="30"/>
        <v>NO</v>
      </c>
      <c r="W665" s="18"/>
      <c r="X665" s="18"/>
      <c r="Y665" s="30">
        <f t="shared" si="31"/>
        <v>1</v>
      </c>
    </row>
    <row r="666" spans="1:25" ht="31" x14ac:dyDescent="0.3">
      <c r="A666" s="26" t="s">
        <v>656</v>
      </c>
      <c r="B666" s="26" t="s">
        <v>411</v>
      </c>
      <c r="C666" s="26" t="s">
        <v>660</v>
      </c>
      <c r="D666" s="26">
        <v>1</v>
      </c>
      <c r="E666" s="26" t="s">
        <v>657</v>
      </c>
      <c r="F666" s="26" t="s">
        <v>661</v>
      </c>
      <c r="G666" s="26" t="s">
        <v>45</v>
      </c>
      <c r="H666" s="26">
        <v>22632</v>
      </c>
      <c r="I666" s="26" t="s">
        <v>416</v>
      </c>
      <c r="J666" s="27">
        <v>5.6001803768</v>
      </c>
      <c r="K666" s="26">
        <v>2400</v>
      </c>
      <c r="L666" s="26" t="s">
        <v>6</v>
      </c>
      <c r="M666" s="26">
        <v>9380</v>
      </c>
      <c r="N666" s="27">
        <v>16.125</v>
      </c>
      <c r="O666" s="26">
        <v>20</v>
      </c>
      <c r="P666" s="26">
        <v>2</v>
      </c>
      <c r="Q666" s="27">
        <v>10.524819623200001</v>
      </c>
      <c r="R666" s="28">
        <v>0.10526315789472999</v>
      </c>
      <c r="S666" s="26">
        <v>1200</v>
      </c>
      <c r="T666" s="29">
        <v>12629.783547839999</v>
      </c>
      <c r="U666" s="30">
        <f t="shared" si="32"/>
        <v>1</v>
      </c>
      <c r="V666" s="18" t="str">
        <f t="shared" si="30"/>
        <v>NO</v>
      </c>
      <c r="W666" s="18"/>
      <c r="X666" s="18"/>
      <c r="Y666" s="30">
        <f t="shared" si="31"/>
        <v>1</v>
      </c>
    </row>
    <row r="667" spans="1:25" ht="31" x14ac:dyDescent="0.3">
      <c r="A667" s="26" t="s">
        <v>656</v>
      </c>
      <c r="B667" s="26" t="s">
        <v>411</v>
      </c>
      <c r="C667" s="26" t="s">
        <v>660</v>
      </c>
      <c r="D667" s="26">
        <v>1</v>
      </c>
      <c r="E667" s="26" t="s">
        <v>657</v>
      </c>
      <c r="F667" s="26" t="s">
        <v>661</v>
      </c>
      <c r="G667" s="26" t="s">
        <v>45</v>
      </c>
      <c r="H667" s="26">
        <v>22632</v>
      </c>
      <c r="I667" s="26" t="s">
        <v>416</v>
      </c>
      <c r="J667" s="27">
        <v>5.6001803768</v>
      </c>
      <c r="K667" s="26">
        <v>2400</v>
      </c>
      <c r="L667" s="26" t="s">
        <v>793</v>
      </c>
      <c r="M667" s="26">
        <v>1280</v>
      </c>
      <c r="N667" s="27">
        <v>12.724</v>
      </c>
      <c r="O667" s="26">
        <v>13</v>
      </c>
      <c r="P667" s="26">
        <v>2</v>
      </c>
      <c r="Q667" s="27">
        <v>7.1238196232000002</v>
      </c>
      <c r="R667" s="28">
        <v>0.16666666666666</v>
      </c>
      <c r="S667" s="26">
        <v>1200</v>
      </c>
      <c r="T667" s="29">
        <v>8548.5835478400004</v>
      </c>
      <c r="U667" s="30">
        <f t="shared" si="32"/>
        <v>1</v>
      </c>
      <c r="V667" s="18" t="str">
        <f t="shared" si="30"/>
        <v>NO</v>
      </c>
      <c r="W667" s="18"/>
      <c r="X667" s="18"/>
      <c r="Y667" s="30">
        <f t="shared" si="31"/>
        <v>1</v>
      </c>
    </row>
    <row r="668" spans="1:25" ht="31" x14ac:dyDescent="0.3">
      <c r="A668" s="26" t="s">
        <v>656</v>
      </c>
      <c r="B668" s="26" t="s">
        <v>411</v>
      </c>
      <c r="C668" s="26" t="s">
        <v>660</v>
      </c>
      <c r="D668" s="26">
        <v>1</v>
      </c>
      <c r="E668" s="26" t="s">
        <v>657</v>
      </c>
      <c r="F668" s="26" t="s">
        <v>661</v>
      </c>
      <c r="G668" s="26" t="s">
        <v>45</v>
      </c>
      <c r="H668" s="26">
        <v>22632</v>
      </c>
      <c r="I668" s="26" t="s">
        <v>416</v>
      </c>
      <c r="J668" s="27">
        <v>5.6001803768</v>
      </c>
      <c r="K668" s="26">
        <v>2400</v>
      </c>
      <c r="L668" s="26" t="s">
        <v>796</v>
      </c>
      <c r="M668" s="26">
        <v>940</v>
      </c>
      <c r="N668" s="27">
        <v>12.103999999999999</v>
      </c>
      <c r="O668" s="26">
        <v>11</v>
      </c>
      <c r="P668" s="26">
        <v>2</v>
      </c>
      <c r="Q668" s="27">
        <v>6.5038196232000001</v>
      </c>
      <c r="R668" s="28">
        <v>0.2</v>
      </c>
      <c r="S668" s="26">
        <v>1200</v>
      </c>
      <c r="T668" s="29">
        <v>7804.5835478400004</v>
      </c>
      <c r="U668" s="30">
        <f t="shared" si="32"/>
        <v>1</v>
      </c>
      <c r="V668" s="18" t="str">
        <f t="shared" si="30"/>
        <v>NO</v>
      </c>
      <c r="W668" s="18"/>
      <c r="X668" s="18"/>
      <c r="Y668" s="30">
        <f t="shared" si="31"/>
        <v>1</v>
      </c>
    </row>
    <row r="669" spans="1:25" ht="31" x14ac:dyDescent="0.3">
      <c r="A669" s="26" t="s">
        <v>662</v>
      </c>
      <c r="B669" s="26" t="s">
        <v>2</v>
      </c>
      <c r="C669" s="26" t="s">
        <v>107</v>
      </c>
      <c r="D669" s="26">
        <v>1</v>
      </c>
      <c r="E669" s="26" t="s">
        <v>663</v>
      </c>
      <c r="F669" s="26" t="s">
        <v>664</v>
      </c>
      <c r="G669" s="26" t="s">
        <v>45</v>
      </c>
      <c r="H669" s="26">
        <v>34387</v>
      </c>
      <c r="I669" s="26" t="s">
        <v>5</v>
      </c>
      <c r="J669" s="27">
        <v>413.55335487420001</v>
      </c>
      <c r="K669" s="26">
        <v>688</v>
      </c>
      <c r="L669" s="26" t="s">
        <v>6</v>
      </c>
      <c r="M669" s="26">
        <v>856</v>
      </c>
      <c r="N669" s="27">
        <v>1882.7149999999999</v>
      </c>
      <c r="O669" s="26">
        <v>25</v>
      </c>
      <c r="P669" s="26">
        <v>7</v>
      </c>
      <c r="Q669" s="27">
        <v>1469.1616451258001</v>
      </c>
      <c r="R669" s="28">
        <v>0.29166666666666002</v>
      </c>
      <c r="S669" s="26">
        <v>344</v>
      </c>
      <c r="T669" s="29">
        <v>505391.605923275</v>
      </c>
      <c r="U669" s="30">
        <f t="shared" si="32"/>
        <v>1</v>
      </c>
      <c r="V669" s="18" t="str">
        <f t="shared" si="30"/>
        <v>YES</v>
      </c>
      <c r="W669" s="18"/>
      <c r="X669" s="18"/>
      <c r="Y669" s="30">
        <f t="shared" si="31"/>
        <v>1</v>
      </c>
    </row>
    <row r="670" spans="1:25" ht="31" x14ac:dyDescent="0.3">
      <c r="A670" s="26" t="s">
        <v>665</v>
      </c>
      <c r="B670" s="26" t="s">
        <v>216</v>
      </c>
      <c r="C670" s="26" t="s">
        <v>666</v>
      </c>
      <c r="D670" s="26">
        <v>30</v>
      </c>
      <c r="E670" s="26" t="s">
        <v>667</v>
      </c>
      <c r="F670" s="26" t="s">
        <v>668</v>
      </c>
      <c r="G670" s="26" t="s">
        <v>45</v>
      </c>
      <c r="H670" s="26">
        <v>45258</v>
      </c>
      <c r="I670" s="26" t="s">
        <v>221</v>
      </c>
      <c r="J670" s="27">
        <v>0.67831411480000003</v>
      </c>
      <c r="K670" s="26">
        <v>586050</v>
      </c>
      <c r="L670" s="26" t="s">
        <v>6</v>
      </c>
      <c r="M670" s="26">
        <v>3162840</v>
      </c>
      <c r="N670" s="27">
        <v>1.4353849999999999</v>
      </c>
      <c r="O670" s="26">
        <v>26</v>
      </c>
      <c r="P670" s="26">
        <v>1</v>
      </c>
      <c r="Q670" s="27">
        <v>0.75707088519999999</v>
      </c>
      <c r="R670" s="28">
        <v>0.04</v>
      </c>
      <c r="S670" s="26">
        <v>293025</v>
      </c>
      <c r="T670" s="29">
        <v>221840.69613572999</v>
      </c>
      <c r="U670" s="30">
        <f t="shared" si="32"/>
        <v>1</v>
      </c>
      <c r="V670" s="18" t="str">
        <f t="shared" si="30"/>
        <v>NO</v>
      </c>
      <c r="W670" s="18"/>
      <c r="X670" s="18"/>
      <c r="Y670" s="30">
        <f t="shared" si="31"/>
        <v>2</v>
      </c>
    </row>
    <row r="671" spans="1:25" ht="31" x14ac:dyDescent="0.3">
      <c r="A671" s="26" t="s">
        <v>665</v>
      </c>
      <c r="B671" s="26" t="s">
        <v>216</v>
      </c>
      <c r="C671" s="26" t="s">
        <v>666</v>
      </c>
      <c r="D671" s="26">
        <v>30</v>
      </c>
      <c r="E671" s="26" t="s">
        <v>667</v>
      </c>
      <c r="F671" s="26" t="s">
        <v>668</v>
      </c>
      <c r="G671" s="26" t="s">
        <v>45</v>
      </c>
      <c r="H671" s="26">
        <v>45258</v>
      </c>
      <c r="I671" s="26" t="s">
        <v>221</v>
      </c>
      <c r="J671" s="27">
        <v>0.67831411480000003</v>
      </c>
      <c r="K671" s="26">
        <v>586050</v>
      </c>
      <c r="L671" s="26" t="s">
        <v>795</v>
      </c>
      <c r="M671" s="26">
        <v>67200</v>
      </c>
      <c r="N671" s="27">
        <v>1.01533433333333</v>
      </c>
      <c r="O671" s="26">
        <v>20</v>
      </c>
      <c r="P671" s="26">
        <v>1</v>
      </c>
      <c r="Q671" s="27">
        <v>0.33702021853333303</v>
      </c>
      <c r="R671" s="28">
        <v>5.2631578947360001E-2</v>
      </c>
      <c r="S671" s="26">
        <v>293025</v>
      </c>
      <c r="T671" s="29">
        <v>98755.349535729998</v>
      </c>
      <c r="U671" s="30">
        <f t="shared" si="32"/>
        <v>-1</v>
      </c>
      <c r="V671" s="18" t="str">
        <f t="shared" si="30"/>
        <v>NO</v>
      </c>
      <c r="W671" s="18"/>
      <c r="X671" s="18"/>
      <c r="Y671" s="30">
        <f t="shared" si="31"/>
        <v>2</v>
      </c>
    </row>
    <row r="672" spans="1:25" ht="31" x14ac:dyDescent="0.3">
      <c r="A672" s="26" t="s">
        <v>665</v>
      </c>
      <c r="B672" s="26" t="s">
        <v>216</v>
      </c>
      <c r="C672" s="26" t="s">
        <v>666</v>
      </c>
      <c r="D672" s="26">
        <v>30</v>
      </c>
      <c r="E672" s="26" t="s">
        <v>667</v>
      </c>
      <c r="F672" s="26" t="s">
        <v>668</v>
      </c>
      <c r="G672" s="26" t="s">
        <v>45</v>
      </c>
      <c r="H672" s="26">
        <v>45258</v>
      </c>
      <c r="I672" s="26" t="s">
        <v>221</v>
      </c>
      <c r="J672" s="27">
        <v>0.67831411480000003</v>
      </c>
      <c r="K672" s="26">
        <v>586050</v>
      </c>
      <c r="L672" s="26" t="s">
        <v>796</v>
      </c>
      <c r="M672" s="26">
        <v>21810</v>
      </c>
      <c r="N672" s="27">
        <v>0.89700000000000002</v>
      </c>
      <c r="O672" s="26">
        <v>13</v>
      </c>
      <c r="P672" s="26">
        <v>1</v>
      </c>
      <c r="Q672" s="27">
        <v>0.21868588520000001</v>
      </c>
      <c r="R672" s="28">
        <v>8.3333333333329998E-2</v>
      </c>
      <c r="S672" s="26">
        <v>293025</v>
      </c>
      <c r="T672" s="29">
        <v>64080.431510729999</v>
      </c>
      <c r="U672" s="30">
        <f t="shared" si="32"/>
        <v>-1</v>
      </c>
      <c r="V672" s="18" t="str">
        <f t="shared" si="30"/>
        <v>NO</v>
      </c>
      <c r="W672" s="18"/>
      <c r="X672" s="18"/>
      <c r="Y672" s="30">
        <f t="shared" si="31"/>
        <v>2</v>
      </c>
    </row>
    <row r="673" spans="1:25" ht="31" x14ac:dyDescent="0.3">
      <c r="A673" s="26" t="s">
        <v>669</v>
      </c>
      <c r="B673" s="26" t="s">
        <v>670</v>
      </c>
      <c r="C673" s="33">
        <v>1</v>
      </c>
      <c r="D673" s="26">
        <v>1</v>
      </c>
      <c r="E673" s="26" t="s">
        <v>669</v>
      </c>
      <c r="F673" s="26" t="s">
        <v>671</v>
      </c>
      <c r="G673" s="26" t="s">
        <v>424</v>
      </c>
      <c r="H673" s="26">
        <v>32803</v>
      </c>
      <c r="I673" s="26" t="s">
        <v>672</v>
      </c>
      <c r="J673" s="27">
        <v>0.34317913529999999</v>
      </c>
      <c r="K673" s="26">
        <v>75500</v>
      </c>
      <c r="L673" s="26" t="s">
        <v>790</v>
      </c>
      <c r="M673" s="26">
        <v>250</v>
      </c>
      <c r="N673" s="27">
        <v>0.66859999999999997</v>
      </c>
      <c r="O673" s="26">
        <v>16</v>
      </c>
      <c r="P673" s="26">
        <v>1</v>
      </c>
      <c r="Q673" s="27">
        <v>0.32542086469999998</v>
      </c>
      <c r="R673" s="28">
        <v>6.6666666666660004E-2</v>
      </c>
      <c r="S673" s="26">
        <v>37750</v>
      </c>
      <c r="T673" s="29">
        <v>12284.637642424999</v>
      </c>
      <c r="U673" s="30">
        <f t="shared" si="32"/>
        <v>-1</v>
      </c>
      <c r="V673" s="18" t="str">
        <f t="shared" si="30"/>
        <v>NO</v>
      </c>
      <c r="W673" s="18"/>
      <c r="X673" s="18"/>
      <c r="Y673" s="30">
        <f t="shared" si="31"/>
        <v>1</v>
      </c>
    </row>
    <row r="674" spans="1:25" ht="31" x14ac:dyDescent="0.3">
      <c r="A674" s="26" t="s">
        <v>669</v>
      </c>
      <c r="B674" s="26" t="s">
        <v>670</v>
      </c>
      <c r="C674" s="33">
        <v>1</v>
      </c>
      <c r="D674" s="26">
        <v>1</v>
      </c>
      <c r="E674" s="26" t="s">
        <v>669</v>
      </c>
      <c r="F674" s="26" t="s">
        <v>671</v>
      </c>
      <c r="G674" s="26" t="s">
        <v>424</v>
      </c>
      <c r="H674" s="26">
        <v>32803</v>
      </c>
      <c r="I674" s="26" t="s">
        <v>672</v>
      </c>
      <c r="J674" s="27">
        <v>0.34317913529999999</v>
      </c>
      <c r="K674" s="26">
        <v>75500</v>
      </c>
      <c r="L674" s="26" t="s">
        <v>6</v>
      </c>
      <c r="M674" s="26">
        <v>183250</v>
      </c>
      <c r="N674" s="27">
        <v>0.58220000000000005</v>
      </c>
      <c r="O674" s="26">
        <v>9</v>
      </c>
      <c r="P674" s="26">
        <v>1</v>
      </c>
      <c r="Q674" s="27">
        <v>0.2390208647</v>
      </c>
      <c r="R674" s="28">
        <v>0.125</v>
      </c>
      <c r="S674" s="26">
        <v>37750</v>
      </c>
      <c r="T674" s="29">
        <v>9023.0376424250007</v>
      </c>
      <c r="U674" s="30">
        <f t="shared" si="32"/>
        <v>-1</v>
      </c>
      <c r="V674" s="18" t="str">
        <f t="shared" si="30"/>
        <v>NO</v>
      </c>
      <c r="W674" s="18"/>
      <c r="X674" s="18"/>
      <c r="Y674" s="30">
        <f t="shared" si="31"/>
        <v>1</v>
      </c>
    </row>
    <row r="675" spans="1:25" ht="31" x14ac:dyDescent="0.3">
      <c r="A675" s="26" t="s">
        <v>669</v>
      </c>
      <c r="B675" s="26" t="s">
        <v>670</v>
      </c>
      <c r="C675" s="33">
        <v>1</v>
      </c>
      <c r="D675" s="26">
        <v>1</v>
      </c>
      <c r="E675" s="26" t="s">
        <v>669</v>
      </c>
      <c r="F675" s="26" t="s">
        <v>671</v>
      </c>
      <c r="G675" s="26" t="s">
        <v>424</v>
      </c>
      <c r="H675" s="26">
        <v>32803</v>
      </c>
      <c r="I675" s="26" t="s">
        <v>672</v>
      </c>
      <c r="J675" s="27">
        <v>0.34317913529999999</v>
      </c>
      <c r="K675" s="26">
        <v>75500</v>
      </c>
      <c r="L675" s="26" t="s">
        <v>797</v>
      </c>
      <c r="M675" s="26">
        <v>36750</v>
      </c>
      <c r="N675" s="27">
        <v>0.452216652537408</v>
      </c>
      <c r="O675" s="26">
        <v>5</v>
      </c>
      <c r="P675" s="26">
        <v>1</v>
      </c>
      <c r="Q675" s="27">
        <v>0.109037517237408</v>
      </c>
      <c r="R675" s="28">
        <v>0.25</v>
      </c>
      <c r="S675" s="26">
        <v>37750</v>
      </c>
      <c r="T675" s="29">
        <v>4116.1662757121503</v>
      </c>
      <c r="U675" s="30">
        <f t="shared" si="32"/>
        <v>-1</v>
      </c>
      <c r="V675" s="18" t="str">
        <f t="shared" si="30"/>
        <v>NO</v>
      </c>
      <c r="W675" s="18"/>
      <c r="X675" s="18"/>
      <c r="Y675" s="30">
        <f t="shared" si="31"/>
        <v>1</v>
      </c>
    </row>
    <row r="676" spans="1:25" ht="31" x14ac:dyDescent="0.3">
      <c r="A676" s="26" t="s">
        <v>673</v>
      </c>
      <c r="B676" s="26" t="s">
        <v>7</v>
      </c>
      <c r="C676" s="26" t="s">
        <v>115</v>
      </c>
      <c r="D676" s="26">
        <v>30</v>
      </c>
      <c r="E676" s="26" t="s">
        <v>674</v>
      </c>
      <c r="F676" s="26" t="s">
        <v>675</v>
      </c>
      <c r="G676" s="26" t="s">
        <v>401</v>
      </c>
      <c r="H676" s="26">
        <v>29847</v>
      </c>
      <c r="I676" s="26" t="s">
        <v>12</v>
      </c>
      <c r="J676" s="27">
        <v>0.40596578280000001</v>
      </c>
      <c r="K676" s="26">
        <v>42570</v>
      </c>
      <c r="L676" s="26" t="s">
        <v>6</v>
      </c>
      <c r="M676" s="26">
        <v>64200</v>
      </c>
      <c r="N676" s="27">
        <v>3.8525999999999998</v>
      </c>
      <c r="O676" s="26">
        <v>19</v>
      </c>
      <c r="P676" s="26">
        <v>2</v>
      </c>
      <c r="Q676" s="27">
        <v>3.4466342172000002</v>
      </c>
      <c r="R676" s="28">
        <v>0.11111111111110999</v>
      </c>
      <c r="S676" s="26">
        <v>21285</v>
      </c>
      <c r="T676" s="29">
        <v>73361.609313102002</v>
      </c>
      <c r="U676" s="30">
        <f t="shared" si="32"/>
        <v>1</v>
      </c>
      <c r="V676" s="18" t="str">
        <f t="shared" si="30"/>
        <v>NO</v>
      </c>
      <c r="W676" s="18"/>
      <c r="X676" s="18"/>
      <c r="Y676" s="30">
        <f t="shared" si="31"/>
        <v>1</v>
      </c>
    </row>
    <row r="677" spans="1:25" ht="31" x14ac:dyDescent="0.3">
      <c r="A677" s="26" t="s">
        <v>673</v>
      </c>
      <c r="B677" s="26" t="s">
        <v>7</v>
      </c>
      <c r="C677" s="26" t="s">
        <v>115</v>
      </c>
      <c r="D677" s="26">
        <v>30</v>
      </c>
      <c r="E677" s="26" t="s">
        <v>674</v>
      </c>
      <c r="F677" s="26" t="s">
        <v>675</v>
      </c>
      <c r="G677" s="26" t="s">
        <v>401</v>
      </c>
      <c r="H677" s="26">
        <v>29847</v>
      </c>
      <c r="I677" s="26" t="s">
        <v>12</v>
      </c>
      <c r="J677" s="27">
        <v>0.40596578280000001</v>
      </c>
      <c r="K677" s="26">
        <v>42570</v>
      </c>
      <c r="L677" s="26" t="s">
        <v>794</v>
      </c>
      <c r="M677" s="26">
        <v>11400</v>
      </c>
      <c r="N677" s="27">
        <v>2.8731522012330899</v>
      </c>
      <c r="O677" s="26">
        <v>18</v>
      </c>
      <c r="P677" s="26">
        <v>2</v>
      </c>
      <c r="Q677" s="27">
        <v>2.4671864184330898</v>
      </c>
      <c r="R677" s="28">
        <v>0.11764705882352</v>
      </c>
      <c r="S677" s="26">
        <v>21285</v>
      </c>
      <c r="T677" s="29">
        <v>52514.062916348303</v>
      </c>
      <c r="U677" s="30">
        <f t="shared" si="32"/>
        <v>1</v>
      </c>
      <c r="V677" s="18" t="str">
        <f t="shared" si="30"/>
        <v>NO</v>
      </c>
      <c r="W677" s="18"/>
      <c r="X677" s="18"/>
      <c r="Y677" s="30">
        <f t="shared" si="31"/>
        <v>1</v>
      </c>
    </row>
    <row r="678" spans="1:25" ht="31" x14ac:dyDescent="0.3">
      <c r="A678" s="26" t="s">
        <v>673</v>
      </c>
      <c r="B678" s="26" t="s">
        <v>7</v>
      </c>
      <c r="C678" s="26" t="s">
        <v>195</v>
      </c>
      <c r="D678" s="26">
        <v>30</v>
      </c>
      <c r="E678" s="26" t="s">
        <v>674</v>
      </c>
      <c r="F678" s="26" t="s">
        <v>676</v>
      </c>
      <c r="G678" s="26" t="s">
        <v>401</v>
      </c>
      <c r="H678" s="26">
        <v>30394</v>
      </c>
      <c r="I678" s="26" t="s">
        <v>12</v>
      </c>
      <c r="J678" s="27">
        <v>0.1206648926</v>
      </c>
      <c r="K678" s="26">
        <v>80250</v>
      </c>
      <c r="L678" s="26" t="s">
        <v>6</v>
      </c>
      <c r="M678" s="26">
        <v>104870</v>
      </c>
      <c r="N678" s="27">
        <v>1.0341</v>
      </c>
      <c r="O678" s="26">
        <v>21</v>
      </c>
      <c r="P678" s="26">
        <v>5</v>
      </c>
      <c r="Q678" s="27">
        <v>0.9134351074</v>
      </c>
      <c r="R678" s="28">
        <v>0.25</v>
      </c>
      <c r="S678" s="26">
        <v>40125</v>
      </c>
      <c r="T678" s="29">
        <v>36651.583684425001</v>
      </c>
      <c r="U678" s="30">
        <f t="shared" si="32"/>
        <v>1</v>
      </c>
      <c r="V678" s="18" t="str">
        <f t="shared" si="30"/>
        <v>NO</v>
      </c>
      <c r="W678" s="18"/>
      <c r="X678" s="18"/>
      <c r="Y678" s="30">
        <f t="shared" si="31"/>
        <v>1</v>
      </c>
    </row>
    <row r="679" spans="1:25" ht="31" x14ac:dyDescent="0.3">
      <c r="A679" s="26" t="s">
        <v>673</v>
      </c>
      <c r="B679" s="26" t="s">
        <v>7</v>
      </c>
      <c r="C679" s="26" t="s">
        <v>195</v>
      </c>
      <c r="D679" s="26">
        <v>30</v>
      </c>
      <c r="E679" s="26" t="s">
        <v>674</v>
      </c>
      <c r="F679" s="26" t="s">
        <v>676</v>
      </c>
      <c r="G679" s="26" t="s">
        <v>401</v>
      </c>
      <c r="H679" s="26">
        <v>30394</v>
      </c>
      <c r="I679" s="26" t="s">
        <v>12</v>
      </c>
      <c r="J679" s="27">
        <v>0.1206648926</v>
      </c>
      <c r="K679" s="26">
        <v>80250</v>
      </c>
      <c r="L679" s="26" t="s">
        <v>794</v>
      </c>
      <c r="M679" s="26">
        <v>67060</v>
      </c>
      <c r="N679" s="27">
        <v>0.80894987773956994</v>
      </c>
      <c r="O679" s="26">
        <v>20</v>
      </c>
      <c r="P679" s="26">
        <v>5</v>
      </c>
      <c r="Q679" s="27">
        <v>0.68828498513957004</v>
      </c>
      <c r="R679" s="28">
        <v>0.26315789473683998</v>
      </c>
      <c r="S679" s="26">
        <v>40125</v>
      </c>
      <c r="T679" s="29">
        <v>27617.435028725198</v>
      </c>
      <c r="U679" s="30">
        <f t="shared" si="32"/>
        <v>1</v>
      </c>
      <c r="V679" s="18" t="str">
        <f t="shared" si="30"/>
        <v>NO</v>
      </c>
      <c r="W679" s="18"/>
      <c r="X679" s="18"/>
      <c r="Y679" s="30">
        <f t="shared" si="31"/>
        <v>1</v>
      </c>
    </row>
    <row r="680" spans="1:25" ht="31" x14ac:dyDescent="0.3">
      <c r="A680" s="26" t="s">
        <v>673</v>
      </c>
      <c r="B680" s="26" t="s">
        <v>7</v>
      </c>
      <c r="C680" s="26" t="s">
        <v>195</v>
      </c>
      <c r="D680" s="26">
        <v>30</v>
      </c>
      <c r="E680" s="26" t="s">
        <v>674</v>
      </c>
      <c r="F680" s="26" t="s">
        <v>676</v>
      </c>
      <c r="G680" s="26" t="s">
        <v>401</v>
      </c>
      <c r="H680" s="26">
        <v>30394</v>
      </c>
      <c r="I680" s="26" t="s">
        <v>12</v>
      </c>
      <c r="J680" s="27">
        <v>0.1206648926</v>
      </c>
      <c r="K680" s="26">
        <v>80250</v>
      </c>
      <c r="L680" s="26" t="s">
        <v>795</v>
      </c>
      <c r="M680" s="26">
        <v>4830</v>
      </c>
      <c r="N680" s="27">
        <v>0.36503350000000001</v>
      </c>
      <c r="O680" s="26">
        <v>18</v>
      </c>
      <c r="P680" s="26">
        <v>5</v>
      </c>
      <c r="Q680" s="27">
        <v>0.24436860739999999</v>
      </c>
      <c r="R680" s="28">
        <v>0.29411764705881999</v>
      </c>
      <c r="S680" s="26">
        <v>40125</v>
      </c>
      <c r="T680" s="29">
        <v>9805.2903719250007</v>
      </c>
      <c r="U680" s="30">
        <f t="shared" si="32"/>
        <v>1</v>
      </c>
      <c r="V680" s="18" t="str">
        <f t="shared" si="30"/>
        <v>NO</v>
      </c>
      <c r="W680" s="18"/>
      <c r="X680" s="18"/>
      <c r="Y680" s="30">
        <f t="shared" si="31"/>
        <v>1</v>
      </c>
    </row>
    <row r="681" spans="1:25" ht="31" x14ac:dyDescent="0.3">
      <c r="A681" s="26" t="s">
        <v>677</v>
      </c>
      <c r="B681" s="26" t="s">
        <v>521</v>
      </c>
      <c r="C681" s="26" t="s">
        <v>678</v>
      </c>
      <c r="D681" s="26">
        <v>1</v>
      </c>
      <c r="E681" s="26" t="s">
        <v>677</v>
      </c>
      <c r="F681" s="26" t="s">
        <v>679</v>
      </c>
      <c r="G681" s="26" t="s">
        <v>523</v>
      </c>
      <c r="H681" s="26">
        <v>47810</v>
      </c>
      <c r="I681" s="26" t="s">
        <v>524</v>
      </c>
      <c r="J681" s="27">
        <v>7.8329921799999994E-2</v>
      </c>
      <c r="K681" s="26">
        <v>1897300</v>
      </c>
      <c r="L681" s="26" t="s">
        <v>6</v>
      </c>
      <c r="M681" s="26">
        <v>12179100</v>
      </c>
      <c r="N681" s="27">
        <v>0.188</v>
      </c>
      <c r="O681" s="26">
        <v>25</v>
      </c>
      <c r="P681" s="26">
        <v>1</v>
      </c>
      <c r="Q681" s="27">
        <v>0.10967007820000001</v>
      </c>
      <c r="R681" s="28">
        <v>4.1666666666660003E-2</v>
      </c>
      <c r="S681" s="26">
        <v>948650</v>
      </c>
      <c r="T681" s="29">
        <v>104038.51968442999</v>
      </c>
      <c r="U681" s="30">
        <f t="shared" si="32"/>
        <v>1</v>
      </c>
      <c r="V681" s="18" t="str">
        <f t="shared" si="30"/>
        <v>NO</v>
      </c>
      <c r="W681" s="18"/>
      <c r="X681" s="18"/>
      <c r="Y681" s="30">
        <f t="shared" si="31"/>
        <v>2</v>
      </c>
    </row>
    <row r="682" spans="1:25" ht="31" x14ac:dyDescent="0.3">
      <c r="A682" s="26" t="s">
        <v>677</v>
      </c>
      <c r="B682" s="26" t="s">
        <v>521</v>
      </c>
      <c r="C682" s="26" t="s">
        <v>678</v>
      </c>
      <c r="D682" s="26">
        <v>1</v>
      </c>
      <c r="E682" s="26" t="s">
        <v>677</v>
      </c>
      <c r="F682" s="26" t="s">
        <v>679</v>
      </c>
      <c r="G682" s="26" t="s">
        <v>523</v>
      </c>
      <c r="H682" s="26">
        <v>47810</v>
      </c>
      <c r="I682" s="26" t="s">
        <v>524</v>
      </c>
      <c r="J682" s="27">
        <v>7.8329921799999994E-2</v>
      </c>
      <c r="K682" s="26">
        <v>1897300</v>
      </c>
      <c r="L682" s="26" t="s">
        <v>813</v>
      </c>
      <c r="M682" s="26">
        <v>-600</v>
      </c>
      <c r="N682" s="27">
        <v>0.13266038543144701</v>
      </c>
      <c r="O682" s="26">
        <v>21</v>
      </c>
      <c r="P682" s="26">
        <v>1</v>
      </c>
      <c r="Q682" s="27">
        <v>5.4330463631447501E-2</v>
      </c>
      <c r="R682" s="28">
        <v>0.05</v>
      </c>
      <c r="S682" s="26">
        <v>948650</v>
      </c>
      <c r="T682" s="29">
        <v>51540.594323972597</v>
      </c>
      <c r="U682" s="30">
        <f t="shared" si="32"/>
        <v>-1</v>
      </c>
      <c r="V682" s="18" t="str">
        <f t="shared" si="30"/>
        <v>NO</v>
      </c>
      <c r="W682" s="18"/>
      <c r="X682" s="18"/>
      <c r="Y682" s="30">
        <f t="shared" si="31"/>
        <v>2</v>
      </c>
    </row>
    <row r="683" spans="1:25" ht="31" x14ac:dyDescent="0.3">
      <c r="A683" s="26" t="s">
        <v>677</v>
      </c>
      <c r="B683" s="26" t="s">
        <v>521</v>
      </c>
      <c r="C683" s="26" t="s">
        <v>678</v>
      </c>
      <c r="D683" s="26">
        <v>1</v>
      </c>
      <c r="E683" s="26" t="s">
        <v>677</v>
      </c>
      <c r="F683" s="26" t="s">
        <v>679</v>
      </c>
      <c r="G683" s="26" t="s">
        <v>523</v>
      </c>
      <c r="H683" s="26">
        <v>47810</v>
      </c>
      <c r="I683" s="26" t="s">
        <v>524</v>
      </c>
      <c r="J683" s="27">
        <v>7.8329921799999994E-2</v>
      </c>
      <c r="K683" s="26">
        <v>1897300</v>
      </c>
      <c r="L683" s="26" t="s">
        <v>795</v>
      </c>
      <c r="M683" s="26">
        <v>9000</v>
      </c>
      <c r="N683" s="27">
        <v>0.122</v>
      </c>
      <c r="O683" s="26">
        <v>19</v>
      </c>
      <c r="P683" s="26">
        <v>1</v>
      </c>
      <c r="Q683" s="27">
        <v>4.3670078199999997E-2</v>
      </c>
      <c r="R683" s="28">
        <v>5.5555555555550001E-2</v>
      </c>
      <c r="S683" s="26">
        <v>948650</v>
      </c>
      <c r="T683" s="29">
        <v>41427.619684429999</v>
      </c>
      <c r="U683" s="30">
        <f t="shared" si="32"/>
        <v>-1</v>
      </c>
      <c r="V683" s="18" t="str">
        <f t="shared" si="30"/>
        <v>NO</v>
      </c>
      <c r="W683" s="18"/>
      <c r="X683" s="18"/>
      <c r="Y683" s="30">
        <f t="shared" si="31"/>
        <v>2</v>
      </c>
    </row>
    <row r="684" spans="1:25" ht="31" x14ac:dyDescent="0.3">
      <c r="A684" s="26" t="s">
        <v>677</v>
      </c>
      <c r="B684" s="26" t="s">
        <v>521</v>
      </c>
      <c r="C684" s="26" t="s">
        <v>678</v>
      </c>
      <c r="D684" s="26">
        <v>1</v>
      </c>
      <c r="E684" s="26" t="s">
        <v>677</v>
      </c>
      <c r="F684" s="26" t="s">
        <v>679</v>
      </c>
      <c r="G684" s="26" t="s">
        <v>523</v>
      </c>
      <c r="H684" s="26">
        <v>47810</v>
      </c>
      <c r="I684" s="26" t="s">
        <v>524</v>
      </c>
      <c r="J684" s="27">
        <v>7.8329921799999994E-2</v>
      </c>
      <c r="K684" s="26">
        <v>1897300</v>
      </c>
      <c r="L684" s="26" t="s">
        <v>796</v>
      </c>
      <c r="M684" s="26">
        <v>25600</v>
      </c>
      <c r="N684" s="27">
        <v>0.10631649999999999</v>
      </c>
      <c r="O684" s="26">
        <v>12</v>
      </c>
      <c r="P684" s="26">
        <v>1</v>
      </c>
      <c r="Q684" s="27">
        <v>2.7986578200000001E-2</v>
      </c>
      <c r="R684" s="28">
        <v>9.0909090909089996E-2</v>
      </c>
      <c r="S684" s="26">
        <v>948650</v>
      </c>
      <c r="T684" s="29">
        <v>26549.467409429999</v>
      </c>
      <c r="U684" s="30">
        <f t="shared" si="32"/>
        <v>-1</v>
      </c>
      <c r="V684" s="18" t="str">
        <f t="shared" si="30"/>
        <v>NO</v>
      </c>
      <c r="W684" s="18"/>
      <c r="X684" s="18"/>
      <c r="Y684" s="30">
        <f t="shared" si="31"/>
        <v>2</v>
      </c>
    </row>
    <row r="685" spans="1:25" ht="31" x14ac:dyDescent="0.3">
      <c r="A685" s="26" t="s">
        <v>680</v>
      </c>
      <c r="B685" s="26" t="s">
        <v>22</v>
      </c>
      <c r="C685" s="26" t="s">
        <v>84</v>
      </c>
      <c r="D685" s="26">
        <v>1</v>
      </c>
      <c r="E685" s="26" t="s">
        <v>680</v>
      </c>
      <c r="F685" s="26" t="s">
        <v>681</v>
      </c>
      <c r="G685" s="26" t="s">
        <v>109</v>
      </c>
      <c r="H685" s="26">
        <v>44909</v>
      </c>
      <c r="I685" s="26" t="s">
        <v>25</v>
      </c>
      <c r="J685" s="27">
        <v>666.40765995250001</v>
      </c>
      <c r="K685" s="26">
        <v>1761</v>
      </c>
      <c r="L685" s="26" t="s">
        <v>6</v>
      </c>
      <c r="M685" s="26">
        <v>9118</v>
      </c>
      <c r="N685" s="27">
        <v>1644.778</v>
      </c>
      <c r="O685" s="26">
        <v>17</v>
      </c>
      <c r="P685" s="26">
        <v>1</v>
      </c>
      <c r="Q685" s="27">
        <v>978.37034004750001</v>
      </c>
      <c r="R685" s="28">
        <v>6.25E-2</v>
      </c>
      <c r="S685" s="26">
        <v>880</v>
      </c>
      <c r="T685" s="29">
        <v>860965.89924179995</v>
      </c>
      <c r="U685" s="30">
        <f t="shared" si="32"/>
        <v>1</v>
      </c>
      <c r="V685" s="18" t="str">
        <f t="shared" si="30"/>
        <v>YES</v>
      </c>
      <c r="W685" s="18"/>
      <c r="X685" s="18"/>
      <c r="Y685" s="30">
        <f t="shared" si="31"/>
        <v>2</v>
      </c>
    </row>
    <row r="686" spans="1:25" ht="31" x14ac:dyDescent="0.3">
      <c r="A686" s="26" t="s">
        <v>680</v>
      </c>
      <c r="B686" s="26" t="s">
        <v>26</v>
      </c>
      <c r="C686" s="26" t="s">
        <v>84</v>
      </c>
      <c r="D686" s="26">
        <v>1</v>
      </c>
      <c r="E686" s="26" t="s">
        <v>680</v>
      </c>
      <c r="F686" s="26" t="s">
        <v>682</v>
      </c>
      <c r="G686" s="26" t="s">
        <v>109</v>
      </c>
      <c r="H686" s="26">
        <v>42743</v>
      </c>
      <c r="I686" s="26" t="s">
        <v>28</v>
      </c>
      <c r="J686" s="27">
        <v>666.27983697299999</v>
      </c>
      <c r="K686" s="26">
        <v>1266</v>
      </c>
      <c r="L686" s="26" t="s">
        <v>6</v>
      </c>
      <c r="M686" s="26">
        <v>5750</v>
      </c>
      <c r="N686" s="27">
        <v>1691.2275</v>
      </c>
      <c r="O686" s="26">
        <v>17</v>
      </c>
      <c r="P686" s="26">
        <v>2</v>
      </c>
      <c r="Q686" s="27">
        <v>1024.9476630270001</v>
      </c>
      <c r="R686" s="28">
        <v>0.125</v>
      </c>
      <c r="S686" s="26">
        <v>633</v>
      </c>
      <c r="T686" s="29">
        <v>648791.87069609098</v>
      </c>
      <c r="U686" s="30">
        <f t="shared" si="32"/>
        <v>1</v>
      </c>
      <c r="V686" s="18" t="str">
        <f t="shared" si="30"/>
        <v>YES</v>
      </c>
      <c r="W686" s="18"/>
      <c r="X686" s="18"/>
      <c r="Y686" s="30">
        <f t="shared" si="31"/>
        <v>2</v>
      </c>
    </row>
    <row r="687" spans="1:25" ht="31" x14ac:dyDescent="0.3">
      <c r="A687" s="26" t="s">
        <v>680</v>
      </c>
      <c r="B687" s="26" t="s">
        <v>22</v>
      </c>
      <c r="C687" s="26" t="s">
        <v>84</v>
      </c>
      <c r="D687" s="26">
        <v>1</v>
      </c>
      <c r="E687" s="26" t="s">
        <v>680</v>
      </c>
      <c r="F687" s="26" t="s">
        <v>681</v>
      </c>
      <c r="G687" s="26" t="s">
        <v>109</v>
      </c>
      <c r="H687" s="26">
        <v>44909</v>
      </c>
      <c r="I687" s="26" t="s">
        <v>25</v>
      </c>
      <c r="J687" s="27">
        <v>666.40765995250001</v>
      </c>
      <c r="K687" s="26">
        <v>1761</v>
      </c>
      <c r="L687" s="26" t="s">
        <v>790</v>
      </c>
      <c r="M687" s="26">
        <v>37</v>
      </c>
      <c r="N687" s="27">
        <v>926.9</v>
      </c>
      <c r="O687" s="26">
        <v>10</v>
      </c>
      <c r="P687" s="26">
        <v>1</v>
      </c>
      <c r="Q687" s="27">
        <v>260.49234004750002</v>
      </c>
      <c r="R687" s="28">
        <v>0.11111111111110999</v>
      </c>
      <c r="S687" s="26">
        <v>880</v>
      </c>
      <c r="T687" s="29">
        <v>229233.2592418</v>
      </c>
      <c r="U687" s="30">
        <f t="shared" si="32"/>
        <v>-1</v>
      </c>
      <c r="V687" s="18" t="str">
        <f t="shared" si="30"/>
        <v>YES</v>
      </c>
      <c r="W687" s="18"/>
      <c r="X687" s="18"/>
      <c r="Y687" s="30">
        <f t="shared" si="31"/>
        <v>2</v>
      </c>
    </row>
    <row r="688" spans="1:25" ht="31" x14ac:dyDescent="0.3">
      <c r="A688" s="26" t="s">
        <v>680</v>
      </c>
      <c r="B688" s="26" t="s">
        <v>26</v>
      </c>
      <c r="C688" s="26" t="s">
        <v>84</v>
      </c>
      <c r="D688" s="26">
        <v>1</v>
      </c>
      <c r="E688" s="26" t="s">
        <v>680</v>
      </c>
      <c r="F688" s="26" t="s">
        <v>682</v>
      </c>
      <c r="G688" s="26" t="s">
        <v>109</v>
      </c>
      <c r="H688" s="26">
        <v>42743</v>
      </c>
      <c r="I688" s="26" t="s">
        <v>28</v>
      </c>
      <c r="J688" s="27">
        <v>666.27983697299999</v>
      </c>
      <c r="K688" s="26">
        <v>1266</v>
      </c>
      <c r="L688" s="26" t="s">
        <v>791</v>
      </c>
      <c r="M688" s="26">
        <v>118</v>
      </c>
      <c r="N688" s="27">
        <v>962.19</v>
      </c>
      <c r="O688" s="26">
        <v>10</v>
      </c>
      <c r="P688" s="26">
        <v>2</v>
      </c>
      <c r="Q688" s="27">
        <v>295.91016302700001</v>
      </c>
      <c r="R688" s="28">
        <v>0.22222222222221999</v>
      </c>
      <c r="S688" s="26">
        <v>633</v>
      </c>
      <c r="T688" s="29">
        <v>187311.13319609099</v>
      </c>
      <c r="U688" s="30">
        <f t="shared" si="32"/>
        <v>-1</v>
      </c>
      <c r="V688" s="18" t="str">
        <f t="shared" si="30"/>
        <v>YES</v>
      </c>
      <c r="W688" s="18"/>
      <c r="X688" s="18"/>
      <c r="Y688" s="30">
        <f t="shared" si="31"/>
        <v>2</v>
      </c>
    </row>
    <row r="689" spans="1:25" ht="31" x14ac:dyDescent="0.3">
      <c r="A689" s="26" t="s">
        <v>680</v>
      </c>
      <c r="B689" s="26" t="s">
        <v>26</v>
      </c>
      <c r="C689" s="26" t="s">
        <v>84</v>
      </c>
      <c r="D689" s="26">
        <v>1</v>
      </c>
      <c r="E689" s="26" t="s">
        <v>680</v>
      </c>
      <c r="F689" s="26" t="s">
        <v>682</v>
      </c>
      <c r="G689" s="26" t="s">
        <v>109</v>
      </c>
      <c r="H689" s="26">
        <v>42743</v>
      </c>
      <c r="I689" s="26" t="s">
        <v>28</v>
      </c>
      <c r="J689" s="27">
        <v>666.27983697299999</v>
      </c>
      <c r="K689" s="26">
        <v>1266</v>
      </c>
      <c r="L689" s="26" t="s">
        <v>790</v>
      </c>
      <c r="M689" s="26">
        <v>70</v>
      </c>
      <c r="N689" s="27">
        <v>926.9</v>
      </c>
      <c r="O689" s="26">
        <v>9</v>
      </c>
      <c r="P689" s="26">
        <v>2</v>
      </c>
      <c r="Q689" s="27">
        <v>260.62016302699999</v>
      </c>
      <c r="R689" s="28">
        <v>0.25</v>
      </c>
      <c r="S689" s="26">
        <v>633</v>
      </c>
      <c r="T689" s="29">
        <v>164972.56319609101</v>
      </c>
      <c r="U689" s="30">
        <f t="shared" si="32"/>
        <v>-1</v>
      </c>
      <c r="V689" s="18" t="str">
        <f t="shared" si="30"/>
        <v>YES</v>
      </c>
      <c r="W689" s="18"/>
      <c r="X689" s="18"/>
      <c r="Y689" s="30">
        <f t="shared" si="31"/>
        <v>2</v>
      </c>
    </row>
    <row r="690" spans="1:25" ht="31" x14ac:dyDescent="0.3">
      <c r="A690" s="26" t="s">
        <v>683</v>
      </c>
      <c r="B690" s="26" t="s">
        <v>435</v>
      </c>
      <c r="C690" s="26" t="s">
        <v>38</v>
      </c>
      <c r="D690" s="26">
        <v>28</v>
      </c>
      <c r="E690" s="26" t="s">
        <v>683</v>
      </c>
      <c r="F690" s="26" t="s">
        <v>684</v>
      </c>
      <c r="G690" s="26" t="s">
        <v>109</v>
      </c>
      <c r="H690" s="26">
        <v>29322</v>
      </c>
      <c r="I690" s="26" t="s">
        <v>436</v>
      </c>
      <c r="J690" s="27">
        <v>0.33233974659999999</v>
      </c>
      <c r="K690" s="26">
        <v>62244</v>
      </c>
      <c r="L690" s="26" t="s">
        <v>794</v>
      </c>
      <c r="M690" s="26">
        <v>5460</v>
      </c>
      <c r="N690" s="27">
        <v>0.99027912366773996</v>
      </c>
      <c r="O690" s="26">
        <v>23</v>
      </c>
      <c r="P690" s="26">
        <v>3</v>
      </c>
      <c r="Q690" s="27">
        <v>0.65793937706773997</v>
      </c>
      <c r="R690" s="28">
        <v>0.13636363636363</v>
      </c>
      <c r="S690" s="26">
        <v>31122</v>
      </c>
      <c r="T690" s="29">
        <v>20476.389293102198</v>
      </c>
      <c r="U690" s="30">
        <f t="shared" si="32"/>
        <v>1</v>
      </c>
      <c r="V690" s="18" t="str">
        <f t="shared" si="30"/>
        <v>NO</v>
      </c>
      <c r="W690" s="18"/>
      <c r="X690" s="18"/>
      <c r="Y690" s="30">
        <f t="shared" si="31"/>
        <v>1</v>
      </c>
    </row>
    <row r="691" spans="1:25" ht="31" x14ac:dyDescent="0.3">
      <c r="A691" s="26" t="s">
        <v>683</v>
      </c>
      <c r="B691" s="26" t="s">
        <v>435</v>
      </c>
      <c r="C691" s="26" t="s">
        <v>38</v>
      </c>
      <c r="D691" s="26">
        <v>28</v>
      </c>
      <c r="E691" s="26" t="s">
        <v>683</v>
      </c>
      <c r="F691" s="26" t="s">
        <v>684</v>
      </c>
      <c r="G691" s="26" t="s">
        <v>109</v>
      </c>
      <c r="H691" s="26">
        <v>29322</v>
      </c>
      <c r="I691" s="26" t="s">
        <v>436</v>
      </c>
      <c r="J691" s="27">
        <v>0.33233974659999999</v>
      </c>
      <c r="K691" s="26">
        <v>62244</v>
      </c>
      <c r="L691" s="26" t="s">
        <v>6</v>
      </c>
      <c r="M691" s="26">
        <v>35760</v>
      </c>
      <c r="N691" s="27">
        <v>0.61924999999999997</v>
      </c>
      <c r="O691" s="26">
        <v>22</v>
      </c>
      <c r="P691" s="26">
        <v>3</v>
      </c>
      <c r="Q691" s="27">
        <v>0.28691025339999998</v>
      </c>
      <c r="R691" s="28">
        <v>0.14285714285713999</v>
      </c>
      <c r="S691" s="26">
        <v>31122</v>
      </c>
      <c r="T691" s="29">
        <v>8929.2209063148002</v>
      </c>
      <c r="U691" s="30">
        <f t="shared" si="32"/>
        <v>-1</v>
      </c>
      <c r="V691" s="18" t="str">
        <f t="shared" si="30"/>
        <v>NO</v>
      </c>
      <c r="W691" s="18"/>
      <c r="X691" s="18"/>
      <c r="Y691" s="30">
        <f t="shared" si="31"/>
        <v>1</v>
      </c>
    </row>
    <row r="692" spans="1:25" ht="31" x14ac:dyDescent="0.3">
      <c r="A692" s="26" t="s">
        <v>683</v>
      </c>
      <c r="B692" s="26" t="s">
        <v>435</v>
      </c>
      <c r="C692" s="26" t="s">
        <v>38</v>
      </c>
      <c r="D692" s="26">
        <v>28</v>
      </c>
      <c r="E692" s="26" t="s">
        <v>683</v>
      </c>
      <c r="F692" s="26" t="s">
        <v>684</v>
      </c>
      <c r="G692" s="26" t="s">
        <v>109</v>
      </c>
      <c r="H692" s="26">
        <v>29322</v>
      </c>
      <c r="I692" s="26" t="s">
        <v>436</v>
      </c>
      <c r="J692" s="27">
        <v>0.33233974659999999</v>
      </c>
      <c r="K692" s="26">
        <v>62244</v>
      </c>
      <c r="L692" s="26" t="s">
        <v>798</v>
      </c>
      <c r="M692" s="26">
        <v>80248</v>
      </c>
      <c r="N692" s="27">
        <v>0.48178599999999999</v>
      </c>
      <c r="O692" s="26">
        <v>18</v>
      </c>
      <c r="P692" s="26">
        <v>3</v>
      </c>
      <c r="Q692" s="27">
        <v>0.14944625340000001</v>
      </c>
      <c r="R692" s="28">
        <v>0.17647058823528999</v>
      </c>
      <c r="S692" s="26">
        <v>31122</v>
      </c>
      <c r="T692" s="29">
        <v>4651.0662983148004</v>
      </c>
      <c r="U692" s="30">
        <f t="shared" si="32"/>
        <v>-1</v>
      </c>
      <c r="V692" s="18" t="str">
        <f t="shared" si="30"/>
        <v>NO</v>
      </c>
      <c r="W692" s="18"/>
      <c r="X692" s="18"/>
      <c r="Y692" s="30">
        <f t="shared" si="31"/>
        <v>1</v>
      </c>
    </row>
    <row r="693" spans="1:25" ht="31" x14ac:dyDescent="0.3">
      <c r="A693" s="26" t="s">
        <v>683</v>
      </c>
      <c r="B693" s="26" t="s">
        <v>435</v>
      </c>
      <c r="C693" s="26" t="s">
        <v>38</v>
      </c>
      <c r="D693" s="26">
        <v>28</v>
      </c>
      <c r="E693" s="26" t="s">
        <v>683</v>
      </c>
      <c r="F693" s="26" t="s">
        <v>684</v>
      </c>
      <c r="G693" s="26" t="s">
        <v>109</v>
      </c>
      <c r="H693" s="26">
        <v>29322</v>
      </c>
      <c r="I693" s="26" t="s">
        <v>436</v>
      </c>
      <c r="J693" s="27">
        <v>0.33233974659999999</v>
      </c>
      <c r="K693" s="26">
        <v>62244</v>
      </c>
      <c r="L693" s="26" t="s">
        <v>819</v>
      </c>
      <c r="M693" s="26">
        <v>20664</v>
      </c>
      <c r="N693" s="27">
        <v>0.41321400000000003</v>
      </c>
      <c r="O693" s="26">
        <v>17</v>
      </c>
      <c r="P693" s="26">
        <v>3</v>
      </c>
      <c r="Q693" s="27">
        <v>8.0874253399999999E-2</v>
      </c>
      <c r="R693" s="28">
        <v>0.1875</v>
      </c>
      <c r="S693" s="26">
        <v>31122</v>
      </c>
      <c r="T693" s="29">
        <v>2516.9685143147999</v>
      </c>
      <c r="U693" s="30">
        <f t="shared" si="32"/>
        <v>-1</v>
      </c>
      <c r="V693" s="18" t="str">
        <f t="shared" si="30"/>
        <v>NO</v>
      </c>
      <c r="W693" s="18"/>
      <c r="X693" s="18"/>
      <c r="Y693" s="30">
        <f t="shared" si="31"/>
        <v>1</v>
      </c>
    </row>
    <row r="694" spans="1:25" ht="31" x14ac:dyDescent="0.3">
      <c r="A694" s="26" t="s">
        <v>683</v>
      </c>
      <c r="B694" s="26" t="s">
        <v>435</v>
      </c>
      <c r="C694" s="26" t="s">
        <v>38</v>
      </c>
      <c r="D694" s="26">
        <v>28</v>
      </c>
      <c r="E694" s="26" t="s">
        <v>683</v>
      </c>
      <c r="F694" s="26" t="s">
        <v>684</v>
      </c>
      <c r="G694" s="26" t="s">
        <v>109</v>
      </c>
      <c r="H694" s="26">
        <v>29322</v>
      </c>
      <c r="I694" s="26" t="s">
        <v>436</v>
      </c>
      <c r="J694" s="27">
        <v>0.33233974659999999</v>
      </c>
      <c r="K694" s="26">
        <v>62244</v>
      </c>
      <c r="L694" s="26" t="s">
        <v>800</v>
      </c>
      <c r="M694" s="26">
        <v>308</v>
      </c>
      <c r="N694" s="27">
        <v>0.410883</v>
      </c>
      <c r="O694" s="26">
        <v>15</v>
      </c>
      <c r="P694" s="26">
        <v>3</v>
      </c>
      <c r="Q694" s="27">
        <v>7.8543253399999999E-2</v>
      </c>
      <c r="R694" s="28">
        <v>0.21428571428571</v>
      </c>
      <c r="S694" s="26">
        <v>31122</v>
      </c>
      <c r="T694" s="29">
        <v>2444.4231323148001</v>
      </c>
      <c r="U694" s="30">
        <f t="shared" si="32"/>
        <v>-1</v>
      </c>
      <c r="V694" s="18" t="str">
        <f t="shared" si="30"/>
        <v>NO</v>
      </c>
      <c r="W694" s="18"/>
      <c r="X694" s="18"/>
      <c r="Y694" s="30">
        <f t="shared" si="31"/>
        <v>1</v>
      </c>
    </row>
    <row r="695" spans="1:25" ht="31" x14ac:dyDescent="0.3">
      <c r="A695" s="26" t="s">
        <v>1032</v>
      </c>
      <c r="B695" s="26" t="s">
        <v>7</v>
      </c>
      <c r="C695" s="26" t="s">
        <v>74</v>
      </c>
      <c r="D695" s="26">
        <v>20</v>
      </c>
      <c r="E695" s="26" t="s">
        <v>1033</v>
      </c>
      <c r="F695" s="26" t="s">
        <v>1034</v>
      </c>
      <c r="G695" s="26" t="s">
        <v>892</v>
      </c>
      <c r="H695" s="26">
        <v>24878</v>
      </c>
      <c r="I695" s="26" t="s">
        <v>12</v>
      </c>
      <c r="J695" s="27">
        <v>4.8572732200000003E-2</v>
      </c>
      <c r="K695" s="26">
        <v>7175160</v>
      </c>
      <c r="L695" s="26" t="s">
        <v>802</v>
      </c>
      <c r="M695" s="26">
        <v>580080</v>
      </c>
      <c r="N695" s="27">
        <v>8.3201974733549997E-2</v>
      </c>
      <c r="O695" s="26">
        <v>9</v>
      </c>
      <c r="P695" s="26">
        <v>2</v>
      </c>
      <c r="Q695" s="27">
        <v>3.462924253355E-2</v>
      </c>
      <c r="R695" s="28">
        <v>0.25</v>
      </c>
      <c r="S695" s="26">
        <v>3587580</v>
      </c>
      <c r="T695" s="29">
        <v>124235.177928513</v>
      </c>
      <c r="U695" s="30">
        <f t="shared" si="32"/>
        <v>-1</v>
      </c>
      <c r="V695" s="18" t="str">
        <f t="shared" si="30"/>
        <v>NO</v>
      </c>
      <c r="W695" s="18"/>
      <c r="X695" s="18"/>
      <c r="Y695" s="30">
        <f t="shared" si="31"/>
        <v>1</v>
      </c>
    </row>
    <row r="696" spans="1:25" ht="31" x14ac:dyDescent="0.3">
      <c r="A696" s="26" t="s">
        <v>685</v>
      </c>
      <c r="B696" s="26" t="s">
        <v>122</v>
      </c>
      <c r="C696" s="26" t="s">
        <v>58</v>
      </c>
      <c r="D696" s="26">
        <v>100</v>
      </c>
      <c r="E696" s="26" t="s">
        <v>685</v>
      </c>
      <c r="F696" s="26" t="s">
        <v>686</v>
      </c>
      <c r="G696" s="26" t="s">
        <v>687</v>
      </c>
      <c r="H696" s="26">
        <v>45643</v>
      </c>
      <c r="I696" s="26" t="s">
        <v>126</v>
      </c>
      <c r="J696" s="27">
        <v>5.1845000500000002E-2</v>
      </c>
      <c r="K696" s="26">
        <v>5400</v>
      </c>
      <c r="L696" s="26" t="s">
        <v>802</v>
      </c>
      <c r="M696" s="26">
        <v>1541350</v>
      </c>
      <c r="N696" s="27">
        <v>0.3029745215397</v>
      </c>
      <c r="O696" s="26">
        <v>13</v>
      </c>
      <c r="P696" s="26">
        <v>2</v>
      </c>
      <c r="Q696" s="27">
        <v>0.25112952103969999</v>
      </c>
      <c r="R696" s="28">
        <v>0.16666666666666</v>
      </c>
      <c r="S696" s="26">
        <v>2700</v>
      </c>
      <c r="T696" s="29">
        <v>678.04970680718998</v>
      </c>
      <c r="U696" s="30">
        <f t="shared" si="32"/>
        <v>1</v>
      </c>
      <c r="V696" s="18" t="str">
        <f t="shared" si="30"/>
        <v>NO</v>
      </c>
      <c r="W696" s="18"/>
      <c r="X696" s="18"/>
      <c r="Y696" s="30">
        <f t="shared" si="31"/>
        <v>2</v>
      </c>
    </row>
    <row r="697" spans="1:25" ht="31" x14ac:dyDescent="0.3">
      <c r="A697" s="26" t="s">
        <v>685</v>
      </c>
      <c r="B697" s="26" t="s">
        <v>122</v>
      </c>
      <c r="C697" s="26" t="s">
        <v>58</v>
      </c>
      <c r="D697" s="26">
        <v>100</v>
      </c>
      <c r="E697" s="26" t="s">
        <v>685</v>
      </c>
      <c r="F697" s="26" t="s">
        <v>686</v>
      </c>
      <c r="G697" s="26" t="s">
        <v>687</v>
      </c>
      <c r="H697" s="26">
        <v>45643</v>
      </c>
      <c r="I697" s="26" t="s">
        <v>126</v>
      </c>
      <c r="J697" s="27">
        <v>5.1845000500000002E-2</v>
      </c>
      <c r="K697" s="26">
        <v>5400</v>
      </c>
      <c r="L697" s="26" t="s">
        <v>792</v>
      </c>
      <c r="M697" s="26">
        <v>191200</v>
      </c>
      <c r="N697" s="27">
        <v>0.23088872842227101</v>
      </c>
      <c r="O697" s="26">
        <v>10</v>
      </c>
      <c r="P697" s="26">
        <v>2</v>
      </c>
      <c r="Q697" s="27">
        <v>0.179043727922271</v>
      </c>
      <c r="R697" s="28">
        <v>0.22222222222221999</v>
      </c>
      <c r="S697" s="26">
        <v>2700</v>
      </c>
      <c r="T697" s="29">
        <v>483.41806539012998</v>
      </c>
      <c r="U697" s="30">
        <f t="shared" si="32"/>
        <v>1</v>
      </c>
      <c r="V697" s="18" t="str">
        <f t="shared" si="30"/>
        <v>NO</v>
      </c>
      <c r="W697" s="18"/>
      <c r="X697" s="18"/>
      <c r="Y697" s="30">
        <f t="shared" si="31"/>
        <v>2</v>
      </c>
    </row>
    <row r="698" spans="1:25" ht="31" x14ac:dyDescent="0.3">
      <c r="A698" s="26" t="s">
        <v>685</v>
      </c>
      <c r="B698" s="26" t="s">
        <v>122</v>
      </c>
      <c r="C698" s="26" t="s">
        <v>58</v>
      </c>
      <c r="D698" s="26">
        <v>100</v>
      </c>
      <c r="E698" s="26" t="s">
        <v>685</v>
      </c>
      <c r="F698" s="26" t="s">
        <v>686</v>
      </c>
      <c r="G698" s="26" t="s">
        <v>687</v>
      </c>
      <c r="H698" s="26">
        <v>45643</v>
      </c>
      <c r="I698" s="26" t="s">
        <v>126</v>
      </c>
      <c r="J698" s="27">
        <v>5.1845000500000002E-2</v>
      </c>
      <c r="K698" s="26">
        <v>5400</v>
      </c>
      <c r="L698" s="26" t="s">
        <v>800</v>
      </c>
      <c r="M698" s="26">
        <v>29820</v>
      </c>
      <c r="N698" s="27">
        <v>0.22891300000000001</v>
      </c>
      <c r="O698" s="26">
        <v>9</v>
      </c>
      <c r="P698" s="26">
        <v>2</v>
      </c>
      <c r="Q698" s="27">
        <v>0.17706799949999999</v>
      </c>
      <c r="R698" s="28">
        <v>0.25</v>
      </c>
      <c r="S698" s="26">
        <v>2700</v>
      </c>
      <c r="T698" s="29">
        <v>478.08359865</v>
      </c>
      <c r="U698" s="30">
        <f t="shared" si="32"/>
        <v>1</v>
      </c>
      <c r="V698" s="18" t="str">
        <f t="shared" si="30"/>
        <v>NO</v>
      </c>
      <c r="W698" s="18"/>
      <c r="X698" s="18"/>
      <c r="Y698" s="30">
        <f t="shared" si="31"/>
        <v>2</v>
      </c>
    </row>
    <row r="699" spans="1:25" ht="31" x14ac:dyDescent="0.3">
      <c r="A699" s="26" t="s">
        <v>685</v>
      </c>
      <c r="B699" s="26" t="s">
        <v>122</v>
      </c>
      <c r="C699" s="26" t="s">
        <v>58</v>
      </c>
      <c r="D699" s="26">
        <v>100</v>
      </c>
      <c r="E699" s="26" t="s">
        <v>685</v>
      </c>
      <c r="F699" s="26" t="s">
        <v>686</v>
      </c>
      <c r="G699" s="26" t="s">
        <v>687</v>
      </c>
      <c r="H699" s="26">
        <v>45643</v>
      </c>
      <c r="I699" s="26" t="s">
        <v>126</v>
      </c>
      <c r="J699" s="27">
        <v>5.1845000500000002E-2</v>
      </c>
      <c r="K699" s="26">
        <v>5400</v>
      </c>
      <c r="L699" s="26" t="s">
        <v>807</v>
      </c>
      <c r="M699" s="26">
        <v>14460</v>
      </c>
      <c r="N699" s="27">
        <v>0.22417500000000001</v>
      </c>
      <c r="O699" s="26">
        <v>8</v>
      </c>
      <c r="P699" s="26">
        <v>2</v>
      </c>
      <c r="Q699" s="27">
        <v>0.1723299995</v>
      </c>
      <c r="R699" s="28">
        <v>0.28571428571427998</v>
      </c>
      <c r="S699" s="26">
        <v>2700</v>
      </c>
      <c r="T699" s="29">
        <v>465.29099865000001</v>
      </c>
      <c r="U699" s="30">
        <f t="shared" si="32"/>
        <v>1</v>
      </c>
      <c r="V699" s="18" t="str">
        <f t="shared" si="30"/>
        <v>NO</v>
      </c>
      <c r="W699" s="18"/>
      <c r="X699" s="18"/>
      <c r="Y699" s="30">
        <f t="shared" si="31"/>
        <v>2</v>
      </c>
    </row>
    <row r="700" spans="1:25" ht="31" x14ac:dyDescent="0.3">
      <c r="A700" s="26" t="s">
        <v>688</v>
      </c>
      <c r="B700" s="26" t="s">
        <v>29</v>
      </c>
      <c r="C700" s="26" t="s">
        <v>3</v>
      </c>
      <c r="D700" s="26">
        <v>30</v>
      </c>
      <c r="E700" s="26" t="s">
        <v>688</v>
      </c>
      <c r="F700" s="26" t="s">
        <v>689</v>
      </c>
      <c r="G700" s="26" t="s">
        <v>224</v>
      </c>
      <c r="H700" s="26">
        <v>32805</v>
      </c>
      <c r="I700" s="26" t="s">
        <v>32</v>
      </c>
      <c r="J700" s="27">
        <v>0.37869684640000001</v>
      </c>
      <c r="K700" s="26">
        <v>355710</v>
      </c>
      <c r="L700" s="26" t="s">
        <v>790</v>
      </c>
      <c r="M700" s="26">
        <v>18350</v>
      </c>
      <c r="N700" s="27">
        <v>1.5022</v>
      </c>
      <c r="O700" s="26">
        <v>10</v>
      </c>
      <c r="P700" s="26">
        <v>2</v>
      </c>
      <c r="Q700" s="27">
        <v>1.1235031536</v>
      </c>
      <c r="R700" s="28">
        <v>0.22222222222221999</v>
      </c>
      <c r="S700" s="26">
        <v>177855</v>
      </c>
      <c r="T700" s="29">
        <v>199820.653383528</v>
      </c>
      <c r="U700" s="30">
        <f t="shared" si="32"/>
        <v>1</v>
      </c>
      <c r="V700" s="18" t="str">
        <f t="shared" si="30"/>
        <v>NO</v>
      </c>
      <c r="W700" s="18"/>
      <c r="X700" s="18"/>
      <c r="Y700" s="30">
        <f t="shared" si="31"/>
        <v>1</v>
      </c>
    </row>
    <row r="701" spans="1:25" ht="31" x14ac:dyDescent="0.3">
      <c r="A701" s="26" t="s">
        <v>688</v>
      </c>
      <c r="B701" s="26" t="s">
        <v>29</v>
      </c>
      <c r="C701" s="26" t="s">
        <v>3</v>
      </c>
      <c r="D701" s="26">
        <v>30</v>
      </c>
      <c r="E701" s="26" t="s">
        <v>688</v>
      </c>
      <c r="F701" s="26" t="s">
        <v>689</v>
      </c>
      <c r="G701" s="26" t="s">
        <v>224</v>
      </c>
      <c r="H701" s="26">
        <v>32805</v>
      </c>
      <c r="I701" s="26" t="s">
        <v>32</v>
      </c>
      <c r="J701" s="27">
        <v>0.37869684640000001</v>
      </c>
      <c r="K701" s="26">
        <v>355710</v>
      </c>
      <c r="L701" s="26" t="s">
        <v>798</v>
      </c>
      <c r="M701" s="26">
        <v>1470</v>
      </c>
      <c r="N701" s="27">
        <v>0.85133300000000001</v>
      </c>
      <c r="O701" s="26">
        <v>9</v>
      </c>
      <c r="P701" s="26">
        <v>2</v>
      </c>
      <c r="Q701" s="27">
        <v>0.4726361536</v>
      </c>
      <c r="R701" s="28">
        <v>0.25</v>
      </c>
      <c r="S701" s="26">
        <v>177855</v>
      </c>
      <c r="T701" s="29">
        <v>84060.703098528</v>
      </c>
      <c r="U701" s="30">
        <f t="shared" si="32"/>
        <v>1</v>
      </c>
      <c r="V701" s="18" t="str">
        <f t="shared" si="30"/>
        <v>NO</v>
      </c>
      <c r="W701" s="18"/>
      <c r="X701" s="18"/>
      <c r="Y701" s="30">
        <f t="shared" si="31"/>
        <v>1</v>
      </c>
    </row>
    <row r="702" spans="1:25" ht="31" x14ac:dyDescent="0.3">
      <c r="A702" s="26" t="s">
        <v>688</v>
      </c>
      <c r="B702" s="26" t="s">
        <v>29</v>
      </c>
      <c r="C702" s="26" t="s">
        <v>3</v>
      </c>
      <c r="D702" s="26">
        <v>30</v>
      </c>
      <c r="E702" s="26" t="s">
        <v>688</v>
      </c>
      <c r="F702" s="26" t="s">
        <v>689</v>
      </c>
      <c r="G702" s="26" t="s">
        <v>224</v>
      </c>
      <c r="H702" s="26">
        <v>32805</v>
      </c>
      <c r="I702" s="26" t="s">
        <v>32</v>
      </c>
      <c r="J702" s="27">
        <v>0.37869684640000001</v>
      </c>
      <c r="K702" s="26">
        <v>355710</v>
      </c>
      <c r="L702" s="26" t="s">
        <v>801</v>
      </c>
      <c r="M702" s="26">
        <v>28500</v>
      </c>
      <c r="N702" s="27">
        <v>0.75333300000000003</v>
      </c>
      <c r="O702" s="26">
        <v>8</v>
      </c>
      <c r="P702" s="26">
        <v>2</v>
      </c>
      <c r="Q702" s="27">
        <v>0.37463615360000002</v>
      </c>
      <c r="R702" s="28">
        <v>0.28571428571427998</v>
      </c>
      <c r="S702" s="26">
        <v>177855</v>
      </c>
      <c r="T702" s="29">
        <v>66630.913098528006</v>
      </c>
      <c r="U702" s="30">
        <f t="shared" si="32"/>
        <v>-1</v>
      </c>
      <c r="V702" s="18" t="str">
        <f t="shared" si="30"/>
        <v>NO</v>
      </c>
      <c r="W702" s="18"/>
      <c r="X702" s="18"/>
      <c r="Y702" s="30">
        <f t="shared" si="31"/>
        <v>1</v>
      </c>
    </row>
    <row r="703" spans="1:25" ht="31" x14ac:dyDescent="0.3">
      <c r="A703" s="26" t="s">
        <v>690</v>
      </c>
      <c r="B703" s="26" t="s">
        <v>147</v>
      </c>
      <c r="C703" s="26" t="s">
        <v>8</v>
      </c>
      <c r="D703" s="26">
        <v>30</v>
      </c>
      <c r="E703" s="26" t="s">
        <v>690</v>
      </c>
      <c r="F703" s="26" t="s">
        <v>692</v>
      </c>
      <c r="G703" s="26" t="s">
        <v>114</v>
      </c>
      <c r="H703" s="26">
        <v>40336</v>
      </c>
      <c r="I703" s="26" t="s">
        <v>150</v>
      </c>
      <c r="J703" s="27">
        <v>80.144650226500005</v>
      </c>
      <c r="K703" s="26">
        <v>4410</v>
      </c>
      <c r="L703" s="26" t="s">
        <v>6</v>
      </c>
      <c r="M703" s="26">
        <v>7980</v>
      </c>
      <c r="N703" s="27">
        <v>125.36199999999999</v>
      </c>
      <c r="O703" s="26">
        <v>16</v>
      </c>
      <c r="P703" s="26">
        <v>3</v>
      </c>
      <c r="Q703" s="27">
        <v>45.217349773499997</v>
      </c>
      <c r="R703" s="28">
        <v>0.2</v>
      </c>
      <c r="S703" s="26">
        <v>2205</v>
      </c>
      <c r="T703" s="29">
        <v>99704.256250567501</v>
      </c>
      <c r="U703" s="30">
        <f t="shared" si="32"/>
        <v>-1</v>
      </c>
      <c r="V703" s="18" t="str">
        <f t="shared" si="30"/>
        <v>YES</v>
      </c>
      <c r="W703" s="18"/>
      <c r="X703" s="18"/>
      <c r="Y703" s="30">
        <f t="shared" si="31"/>
        <v>2</v>
      </c>
    </row>
    <row r="704" spans="1:25" ht="31" x14ac:dyDescent="0.3">
      <c r="A704" s="26" t="s">
        <v>690</v>
      </c>
      <c r="B704" s="26" t="s">
        <v>147</v>
      </c>
      <c r="C704" s="26" t="s">
        <v>112</v>
      </c>
      <c r="D704" s="26">
        <v>30</v>
      </c>
      <c r="E704" s="26" t="s">
        <v>690</v>
      </c>
      <c r="F704" s="26" t="s">
        <v>691</v>
      </c>
      <c r="G704" s="26" t="s">
        <v>114</v>
      </c>
      <c r="H704" s="26">
        <v>41525</v>
      </c>
      <c r="I704" s="26" t="s">
        <v>150</v>
      </c>
      <c r="J704" s="27">
        <v>53.429852033000003</v>
      </c>
      <c r="K704" s="26">
        <v>3690</v>
      </c>
      <c r="L704" s="26" t="s">
        <v>6</v>
      </c>
      <c r="M704" s="26">
        <v>9450</v>
      </c>
      <c r="N704" s="27">
        <v>84.305000000000007</v>
      </c>
      <c r="O704" s="26">
        <v>17</v>
      </c>
      <c r="P704" s="26">
        <v>3</v>
      </c>
      <c r="Q704" s="27">
        <v>30.875147967</v>
      </c>
      <c r="R704" s="28">
        <v>0.1875</v>
      </c>
      <c r="S704" s="26">
        <v>1845</v>
      </c>
      <c r="T704" s="29">
        <v>56964.647999114997</v>
      </c>
      <c r="U704" s="30">
        <f t="shared" si="32"/>
        <v>-1</v>
      </c>
      <c r="V704" s="18" t="str">
        <f t="shared" si="30"/>
        <v>NO</v>
      </c>
      <c r="W704" s="18"/>
      <c r="X704" s="18"/>
      <c r="Y704" s="30">
        <f t="shared" si="31"/>
        <v>2</v>
      </c>
    </row>
    <row r="705" spans="1:25" ht="31" x14ac:dyDescent="0.3">
      <c r="A705" s="26" t="s">
        <v>693</v>
      </c>
      <c r="B705" s="26" t="s">
        <v>122</v>
      </c>
      <c r="C705" s="26" t="s">
        <v>107</v>
      </c>
      <c r="D705" s="26">
        <v>30</v>
      </c>
      <c r="E705" s="26" t="s">
        <v>694</v>
      </c>
      <c r="F705" s="26" t="s">
        <v>695</v>
      </c>
      <c r="G705" s="26" t="s">
        <v>462</v>
      </c>
      <c r="H705" s="26">
        <v>36010</v>
      </c>
      <c r="I705" s="26" t="s">
        <v>126</v>
      </c>
      <c r="J705" s="27">
        <v>9.8679340199999993E-2</v>
      </c>
      <c r="K705" s="26">
        <v>106410</v>
      </c>
      <c r="L705" s="26" t="s">
        <v>6</v>
      </c>
      <c r="M705" s="26">
        <v>66500</v>
      </c>
      <c r="N705" s="27">
        <v>0.367311</v>
      </c>
      <c r="O705" s="26">
        <v>10</v>
      </c>
      <c r="P705" s="26">
        <v>1</v>
      </c>
      <c r="Q705" s="27">
        <v>0.26863165979999998</v>
      </c>
      <c r="R705" s="28">
        <v>0.11111111111110999</v>
      </c>
      <c r="S705" s="26">
        <v>53205</v>
      </c>
      <c r="T705" s="29">
        <v>14292.547459658999</v>
      </c>
      <c r="U705" s="30">
        <f t="shared" si="32"/>
        <v>1</v>
      </c>
      <c r="V705" s="18" t="str">
        <f t="shared" si="30"/>
        <v>NO</v>
      </c>
      <c r="W705" s="18"/>
      <c r="X705" s="18"/>
      <c r="Y705" s="30">
        <f t="shared" si="31"/>
        <v>1</v>
      </c>
    </row>
    <row r="706" spans="1:25" ht="31" x14ac:dyDescent="0.3">
      <c r="A706" s="26" t="s">
        <v>696</v>
      </c>
      <c r="B706" s="26" t="s">
        <v>699</v>
      </c>
      <c r="C706" s="26" t="s">
        <v>700</v>
      </c>
      <c r="D706" s="26">
        <v>60</v>
      </c>
      <c r="E706" s="26" t="s">
        <v>701</v>
      </c>
      <c r="F706" s="26" t="s">
        <v>702</v>
      </c>
      <c r="G706" s="26" t="s">
        <v>401</v>
      </c>
      <c r="H706" s="26">
        <v>44444</v>
      </c>
      <c r="I706" s="26" t="s">
        <v>703</v>
      </c>
      <c r="J706" s="27">
        <v>0.32032438660000001</v>
      </c>
      <c r="K706" s="26">
        <v>1786860</v>
      </c>
      <c r="L706" s="26" t="s">
        <v>6</v>
      </c>
      <c r="M706" s="26">
        <v>11041620</v>
      </c>
      <c r="N706" s="27">
        <v>0.79277785714285698</v>
      </c>
      <c r="O706" s="26">
        <v>25</v>
      </c>
      <c r="P706" s="26">
        <v>2</v>
      </c>
      <c r="Q706" s="27">
        <v>0.47245347054285702</v>
      </c>
      <c r="R706" s="28">
        <v>8.3333333333329998E-2</v>
      </c>
      <c r="S706" s="26">
        <v>893430</v>
      </c>
      <c r="T706" s="29">
        <v>422104.10418710398</v>
      </c>
      <c r="U706" s="30">
        <f t="shared" si="32"/>
        <v>1</v>
      </c>
      <c r="V706" s="18" t="str">
        <f t="shared" si="30"/>
        <v>NO</v>
      </c>
      <c r="W706" s="18"/>
      <c r="X706" s="18"/>
      <c r="Y706" s="30">
        <f t="shared" si="31"/>
        <v>2</v>
      </c>
    </row>
    <row r="707" spans="1:25" ht="31" x14ac:dyDescent="0.3">
      <c r="A707" s="26" t="s">
        <v>696</v>
      </c>
      <c r="B707" s="26" t="s">
        <v>216</v>
      </c>
      <c r="C707" s="26" t="s">
        <v>697</v>
      </c>
      <c r="D707" s="26">
        <v>30</v>
      </c>
      <c r="E707" s="26" t="s">
        <v>696</v>
      </c>
      <c r="F707" s="26" t="s">
        <v>698</v>
      </c>
      <c r="G707" s="26" t="s">
        <v>401</v>
      </c>
      <c r="H707" s="26">
        <v>34023</v>
      </c>
      <c r="I707" s="26" t="s">
        <v>221</v>
      </c>
      <c r="J707" s="27">
        <v>0.72927253510000001</v>
      </c>
      <c r="K707" s="26">
        <v>879870</v>
      </c>
      <c r="L707" s="26" t="s">
        <v>6</v>
      </c>
      <c r="M707" s="26">
        <v>2218500</v>
      </c>
      <c r="N707" s="27">
        <v>1.49403375</v>
      </c>
      <c r="O707" s="26">
        <v>25</v>
      </c>
      <c r="P707" s="26">
        <v>3</v>
      </c>
      <c r="Q707" s="27">
        <v>0.76476121490000004</v>
      </c>
      <c r="R707" s="28">
        <v>0.125</v>
      </c>
      <c r="S707" s="26">
        <v>439935</v>
      </c>
      <c r="T707" s="29">
        <v>336445.22507703101</v>
      </c>
      <c r="U707" s="30">
        <f t="shared" si="32"/>
        <v>1</v>
      </c>
      <c r="V707" s="18" t="str">
        <f t="shared" si="30"/>
        <v>NO</v>
      </c>
      <c r="W707" s="18"/>
      <c r="X707" s="18"/>
      <c r="Y707" s="30">
        <f t="shared" si="31"/>
        <v>1</v>
      </c>
    </row>
    <row r="708" spans="1:25" ht="31" x14ac:dyDescent="0.3">
      <c r="A708" s="26" t="s">
        <v>696</v>
      </c>
      <c r="B708" s="26" t="s">
        <v>216</v>
      </c>
      <c r="C708" s="26" t="s">
        <v>697</v>
      </c>
      <c r="D708" s="26">
        <v>30</v>
      </c>
      <c r="E708" s="26" t="s">
        <v>696</v>
      </c>
      <c r="F708" s="26" t="s">
        <v>698</v>
      </c>
      <c r="G708" s="26" t="s">
        <v>401</v>
      </c>
      <c r="H708" s="26">
        <v>34023</v>
      </c>
      <c r="I708" s="26" t="s">
        <v>221</v>
      </c>
      <c r="J708" s="27">
        <v>0.72927253510000001</v>
      </c>
      <c r="K708" s="26">
        <v>879870</v>
      </c>
      <c r="L708" s="26" t="s">
        <v>794</v>
      </c>
      <c r="M708" s="26">
        <v>4560510</v>
      </c>
      <c r="N708" s="27">
        <v>1.22161312493908</v>
      </c>
      <c r="O708" s="26">
        <v>24</v>
      </c>
      <c r="P708" s="26">
        <v>3</v>
      </c>
      <c r="Q708" s="27">
        <v>0.49234058983908802</v>
      </c>
      <c r="R708" s="28">
        <v>0.13043478260868999</v>
      </c>
      <c r="S708" s="26">
        <v>439935</v>
      </c>
      <c r="T708" s="29">
        <v>216597.85739085899</v>
      </c>
      <c r="U708" s="30">
        <f t="shared" si="32"/>
        <v>-1</v>
      </c>
      <c r="V708" s="18" t="str">
        <f t="shared" si="30"/>
        <v>NO</v>
      </c>
      <c r="W708" s="18"/>
      <c r="X708" s="18"/>
      <c r="Y708" s="30">
        <f t="shared" si="31"/>
        <v>1</v>
      </c>
    </row>
    <row r="709" spans="1:25" ht="31" x14ac:dyDescent="0.3">
      <c r="A709" s="26" t="s">
        <v>696</v>
      </c>
      <c r="B709" s="26" t="s">
        <v>216</v>
      </c>
      <c r="C709" s="26" t="s">
        <v>697</v>
      </c>
      <c r="D709" s="26">
        <v>30</v>
      </c>
      <c r="E709" s="26" t="s">
        <v>696</v>
      </c>
      <c r="F709" s="26" t="s">
        <v>698</v>
      </c>
      <c r="G709" s="26" t="s">
        <v>401</v>
      </c>
      <c r="H709" s="26">
        <v>34023</v>
      </c>
      <c r="I709" s="26" t="s">
        <v>221</v>
      </c>
      <c r="J709" s="27">
        <v>0.72927253510000001</v>
      </c>
      <c r="K709" s="26">
        <v>879870</v>
      </c>
      <c r="L709" s="26" t="s">
        <v>795</v>
      </c>
      <c r="M709" s="26">
        <v>145500</v>
      </c>
      <c r="N709" s="27">
        <v>1.1674456666666599</v>
      </c>
      <c r="O709" s="26">
        <v>23</v>
      </c>
      <c r="P709" s="26">
        <v>3</v>
      </c>
      <c r="Q709" s="27">
        <v>0.43817313156666599</v>
      </c>
      <c r="R709" s="28">
        <v>0.13636363636363</v>
      </c>
      <c r="S709" s="26">
        <v>439935</v>
      </c>
      <c r="T709" s="29">
        <v>192767.696635781</v>
      </c>
      <c r="U709" s="30">
        <f t="shared" si="32"/>
        <v>-1</v>
      </c>
      <c r="V709" s="18" t="str">
        <f t="shared" si="30"/>
        <v>NO</v>
      </c>
      <c r="W709" s="18"/>
      <c r="X709" s="18"/>
      <c r="Y709" s="30">
        <f t="shared" si="31"/>
        <v>1</v>
      </c>
    </row>
    <row r="710" spans="1:25" ht="31" x14ac:dyDescent="0.3">
      <c r="A710" s="26" t="s">
        <v>696</v>
      </c>
      <c r="B710" s="26" t="s">
        <v>216</v>
      </c>
      <c r="C710" s="26" t="s">
        <v>697</v>
      </c>
      <c r="D710" s="26">
        <v>30</v>
      </c>
      <c r="E710" s="26" t="s">
        <v>696</v>
      </c>
      <c r="F710" s="26" t="s">
        <v>698</v>
      </c>
      <c r="G710" s="26" t="s">
        <v>401</v>
      </c>
      <c r="H710" s="26">
        <v>34023</v>
      </c>
      <c r="I710" s="26" t="s">
        <v>221</v>
      </c>
      <c r="J710" s="27">
        <v>0.72927253510000001</v>
      </c>
      <c r="K710" s="26">
        <v>879870</v>
      </c>
      <c r="L710" s="26" t="s">
        <v>796</v>
      </c>
      <c r="M710" s="26">
        <v>2370</v>
      </c>
      <c r="N710" s="27">
        <v>1.0751649999999999</v>
      </c>
      <c r="O710" s="26">
        <v>21</v>
      </c>
      <c r="P710" s="26">
        <v>3</v>
      </c>
      <c r="Q710" s="27">
        <v>0.34589246489999997</v>
      </c>
      <c r="R710" s="28">
        <v>0.15</v>
      </c>
      <c r="S710" s="26">
        <v>439935</v>
      </c>
      <c r="T710" s="29">
        <v>152170.20154578099</v>
      </c>
      <c r="U710" s="30">
        <f t="shared" si="32"/>
        <v>-1</v>
      </c>
      <c r="V710" s="18" t="str">
        <f t="shared" si="30"/>
        <v>NO</v>
      </c>
      <c r="W710" s="18"/>
      <c r="X710" s="18"/>
      <c r="Y710" s="30">
        <f t="shared" si="31"/>
        <v>1</v>
      </c>
    </row>
    <row r="711" spans="1:25" ht="31" x14ac:dyDescent="0.3">
      <c r="A711" s="26" t="s">
        <v>696</v>
      </c>
      <c r="B711" s="26" t="s">
        <v>699</v>
      </c>
      <c r="C711" s="26" t="s">
        <v>700</v>
      </c>
      <c r="D711" s="26">
        <v>60</v>
      </c>
      <c r="E711" s="26" t="s">
        <v>701</v>
      </c>
      <c r="F711" s="26" t="s">
        <v>702</v>
      </c>
      <c r="G711" s="26" t="s">
        <v>401</v>
      </c>
      <c r="H711" s="26">
        <v>44444</v>
      </c>
      <c r="I711" s="26" t="s">
        <v>703</v>
      </c>
      <c r="J711" s="27">
        <v>0.32032438660000001</v>
      </c>
      <c r="K711" s="26">
        <v>1786860</v>
      </c>
      <c r="L711" s="26" t="s">
        <v>796</v>
      </c>
      <c r="M711" s="26">
        <v>24720</v>
      </c>
      <c r="N711" s="27">
        <v>0.41779633333333299</v>
      </c>
      <c r="O711" s="26">
        <v>15</v>
      </c>
      <c r="P711" s="26">
        <v>2</v>
      </c>
      <c r="Q711" s="27">
        <v>9.7471946733333301E-2</v>
      </c>
      <c r="R711" s="28">
        <v>0.14285714285713999</v>
      </c>
      <c r="S711" s="26">
        <v>893430</v>
      </c>
      <c r="T711" s="29">
        <v>87084.361369962004</v>
      </c>
      <c r="U711" s="30">
        <f t="shared" si="32"/>
        <v>-1</v>
      </c>
      <c r="V711" s="18" t="str">
        <f t="shared" si="30"/>
        <v>NO</v>
      </c>
      <c r="W711" s="18"/>
      <c r="X711" s="18"/>
      <c r="Y711" s="30">
        <f t="shared" si="31"/>
        <v>2</v>
      </c>
    </row>
    <row r="712" spans="1:25" ht="31" x14ac:dyDescent="0.3">
      <c r="A712" s="26" t="s">
        <v>696</v>
      </c>
      <c r="B712" s="26" t="s">
        <v>699</v>
      </c>
      <c r="C712" s="26" t="s">
        <v>700</v>
      </c>
      <c r="D712" s="26">
        <v>60</v>
      </c>
      <c r="E712" s="26" t="s">
        <v>701</v>
      </c>
      <c r="F712" s="26" t="s">
        <v>702</v>
      </c>
      <c r="G712" s="26" t="s">
        <v>401</v>
      </c>
      <c r="H712" s="26">
        <v>44444</v>
      </c>
      <c r="I712" s="26" t="s">
        <v>703</v>
      </c>
      <c r="J712" s="27">
        <v>0.32032438660000001</v>
      </c>
      <c r="K712" s="26">
        <v>1786860</v>
      </c>
      <c r="L712" s="26" t="s">
        <v>794</v>
      </c>
      <c r="M712" s="26">
        <v>221880</v>
      </c>
      <c r="N712" s="27">
        <v>0.395326895214825</v>
      </c>
      <c r="O712" s="26">
        <v>11</v>
      </c>
      <c r="P712" s="26">
        <v>2</v>
      </c>
      <c r="Q712" s="27">
        <v>7.5002508614825006E-2</v>
      </c>
      <c r="R712" s="28">
        <v>0.2</v>
      </c>
      <c r="S712" s="26">
        <v>893430</v>
      </c>
      <c r="T712" s="29">
        <v>67009.4912717431</v>
      </c>
      <c r="U712" s="30">
        <f t="shared" si="32"/>
        <v>-1</v>
      </c>
      <c r="V712" s="18" t="str">
        <f t="shared" si="30"/>
        <v>NO</v>
      </c>
      <c r="W712" s="18"/>
      <c r="X712" s="18"/>
      <c r="Y712" s="30">
        <f t="shared" si="31"/>
        <v>2</v>
      </c>
    </row>
    <row r="713" spans="1:25" ht="31" x14ac:dyDescent="0.3">
      <c r="A713" s="26" t="s">
        <v>704</v>
      </c>
      <c r="B713" s="26" t="s">
        <v>29</v>
      </c>
      <c r="C713" s="26" t="s">
        <v>705</v>
      </c>
      <c r="D713" s="26">
        <v>30</v>
      </c>
      <c r="E713" s="26" t="s">
        <v>704</v>
      </c>
      <c r="F713" s="26" t="s">
        <v>131</v>
      </c>
      <c r="G713" s="26" t="s">
        <v>45</v>
      </c>
      <c r="H713" s="26">
        <v>41527</v>
      </c>
      <c r="I713" s="26" t="s">
        <v>32</v>
      </c>
      <c r="J713" s="27">
        <v>0.40153456910000002</v>
      </c>
      <c r="K713" s="26">
        <v>40410</v>
      </c>
      <c r="L713" s="26" t="s">
        <v>6</v>
      </c>
      <c r="M713" s="26">
        <v>143540</v>
      </c>
      <c r="N713" s="27">
        <v>0.77398100000000003</v>
      </c>
      <c r="O713" s="26">
        <v>21</v>
      </c>
      <c r="P713" s="26">
        <v>5</v>
      </c>
      <c r="Q713" s="27">
        <v>0.37244643090000001</v>
      </c>
      <c r="R713" s="28">
        <v>0.25</v>
      </c>
      <c r="S713" s="26">
        <v>20205</v>
      </c>
      <c r="T713" s="29">
        <v>7525.2801363344997</v>
      </c>
      <c r="U713" s="30">
        <f t="shared" si="32"/>
        <v>-1</v>
      </c>
      <c r="V713" s="18" t="str">
        <f t="shared" ref="V713:V776" si="33">IF(Q713&gt;$V$7,"YES","NO")</f>
        <v>NO</v>
      </c>
      <c r="W713" s="18"/>
      <c r="X713" s="18"/>
      <c r="Y713" s="30">
        <f t="shared" ref="Y713:Y776" si="34">IF(H713&lt;39761.19,1,2)</f>
        <v>2</v>
      </c>
    </row>
    <row r="714" spans="1:25" ht="31" x14ac:dyDescent="0.3">
      <c r="A714" s="26" t="s">
        <v>704</v>
      </c>
      <c r="B714" s="26" t="s">
        <v>29</v>
      </c>
      <c r="C714" s="26" t="s">
        <v>705</v>
      </c>
      <c r="D714" s="26">
        <v>30</v>
      </c>
      <c r="E714" s="26" t="s">
        <v>704</v>
      </c>
      <c r="F714" s="26" t="s">
        <v>131</v>
      </c>
      <c r="G714" s="26" t="s">
        <v>45</v>
      </c>
      <c r="H714" s="26">
        <v>41527</v>
      </c>
      <c r="I714" s="26" t="s">
        <v>32</v>
      </c>
      <c r="J714" s="27">
        <v>0.40153456910000002</v>
      </c>
      <c r="K714" s="26">
        <v>40410</v>
      </c>
      <c r="L714" s="26" t="s">
        <v>794</v>
      </c>
      <c r="M714" s="26">
        <v>883020</v>
      </c>
      <c r="N714" s="27">
        <v>0.70148574148366005</v>
      </c>
      <c r="O714" s="26">
        <v>20</v>
      </c>
      <c r="P714" s="26">
        <v>5</v>
      </c>
      <c r="Q714" s="27">
        <v>0.29995117238365998</v>
      </c>
      <c r="R714" s="28">
        <v>0.26315789473683998</v>
      </c>
      <c r="S714" s="26">
        <v>20205</v>
      </c>
      <c r="T714" s="29">
        <v>6060.5134380118598</v>
      </c>
      <c r="U714" s="30">
        <f t="shared" ref="U714:U777" si="35">IF(N714&gt;2*J714,1,IF(N714&lt;=2*J714,-1,0))</f>
        <v>-1</v>
      </c>
      <c r="V714" s="18" t="str">
        <f t="shared" si="33"/>
        <v>NO</v>
      </c>
      <c r="W714" s="18"/>
      <c r="X714" s="18"/>
      <c r="Y714" s="30">
        <f t="shared" si="34"/>
        <v>2</v>
      </c>
    </row>
    <row r="715" spans="1:25" ht="31" x14ac:dyDescent="0.3">
      <c r="A715" s="26" t="s">
        <v>706</v>
      </c>
      <c r="B715" s="26" t="s">
        <v>147</v>
      </c>
      <c r="C715" s="26" t="s">
        <v>127</v>
      </c>
      <c r="D715" s="26">
        <v>1</v>
      </c>
      <c r="E715" s="26" t="s">
        <v>706</v>
      </c>
      <c r="F715" s="26" t="s">
        <v>707</v>
      </c>
      <c r="G715" s="26" t="s">
        <v>708</v>
      </c>
      <c r="H715" s="26">
        <v>27032</v>
      </c>
      <c r="I715" s="26" t="s">
        <v>150</v>
      </c>
      <c r="J715" s="27">
        <v>25.002174785299999</v>
      </c>
      <c r="K715" s="26">
        <v>445</v>
      </c>
      <c r="L715" s="26" t="s">
        <v>6</v>
      </c>
      <c r="M715" s="26">
        <v>362</v>
      </c>
      <c r="N715" s="27">
        <v>39.9</v>
      </c>
      <c r="O715" s="26">
        <v>12</v>
      </c>
      <c r="P715" s="26">
        <v>2</v>
      </c>
      <c r="Q715" s="27">
        <v>14.897825214699999</v>
      </c>
      <c r="R715" s="28">
        <v>0.18181818181817999</v>
      </c>
      <c r="S715" s="26">
        <v>222</v>
      </c>
      <c r="T715" s="29">
        <v>3307.3171976633998</v>
      </c>
      <c r="U715" s="30">
        <f t="shared" si="35"/>
        <v>-1</v>
      </c>
      <c r="V715" s="18" t="str">
        <f t="shared" si="33"/>
        <v>NO</v>
      </c>
      <c r="W715" s="18"/>
      <c r="X715" s="18"/>
      <c r="Y715" s="30">
        <f t="shared" si="34"/>
        <v>1</v>
      </c>
    </row>
    <row r="716" spans="1:25" ht="31" x14ac:dyDescent="0.3">
      <c r="A716" s="26" t="s">
        <v>706</v>
      </c>
      <c r="B716" s="26" t="s">
        <v>147</v>
      </c>
      <c r="C716" s="26" t="s">
        <v>127</v>
      </c>
      <c r="D716" s="26">
        <v>1</v>
      </c>
      <c r="E716" s="26" t="s">
        <v>706</v>
      </c>
      <c r="F716" s="26" t="s">
        <v>707</v>
      </c>
      <c r="G716" s="26" t="s">
        <v>708</v>
      </c>
      <c r="H716" s="26">
        <v>27032</v>
      </c>
      <c r="I716" s="26" t="s">
        <v>150</v>
      </c>
      <c r="J716" s="27">
        <v>25.002174785299999</v>
      </c>
      <c r="K716" s="26">
        <v>445</v>
      </c>
      <c r="L716" s="26" t="s">
        <v>796</v>
      </c>
      <c r="M716" s="26">
        <v>25</v>
      </c>
      <c r="N716" s="27">
        <v>35.090000000000003</v>
      </c>
      <c r="O716" s="26">
        <v>10</v>
      </c>
      <c r="P716" s="26">
        <v>2</v>
      </c>
      <c r="Q716" s="27">
        <v>10.0878252147</v>
      </c>
      <c r="R716" s="28">
        <v>0.22222222222221999</v>
      </c>
      <c r="S716" s="26">
        <v>222</v>
      </c>
      <c r="T716" s="29">
        <v>2239.4971976634001</v>
      </c>
      <c r="U716" s="30">
        <f t="shared" si="35"/>
        <v>-1</v>
      </c>
      <c r="V716" s="18" t="str">
        <f t="shared" si="33"/>
        <v>NO</v>
      </c>
      <c r="W716" s="18"/>
      <c r="X716" s="18"/>
      <c r="Y716" s="30">
        <f t="shared" si="34"/>
        <v>1</v>
      </c>
    </row>
    <row r="717" spans="1:25" ht="31" x14ac:dyDescent="0.3">
      <c r="A717" s="26" t="s">
        <v>709</v>
      </c>
      <c r="B717" s="26" t="s">
        <v>26</v>
      </c>
      <c r="C717" s="26" t="s">
        <v>710</v>
      </c>
      <c r="D717" s="26">
        <v>1</v>
      </c>
      <c r="E717" s="26" t="s">
        <v>709</v>
      </c>
      <c r="F717" s="26" t="s">
        <v>711</v>
      </c>
      <c r="G717" s="26" t="s">
        <v>222</v>
      </c>
      <c r="H717" s="26">
        <v>40992</v>
      </c>
      <c r="I717" s="26" t="s">
        <v>28</v>
      </c>
      <c r="J717" s="27">
        <v>2130.2875500919999</v>
      </c>
      <c r="K717" s="26">
        <v>1199</v>
      </c>
      <c r="L717" s="26" t="s">
        <v>6</v>
      </c>
      <c r="M717" s="26">
        <v>4289</v>
      </c>
      <c r="N717" s="27">
        <v>4243.33</v>
      </c>
      <c r="O717" s="26">
        <v>21</v>
      </c>
      <c r="P717" s="26">
        <v>6</v>
      </c>
      <c r="Q717" s="27">
        <v>2113.042449908</v>
      </c>
      <c r="R717" s="28">
        <v>0.3</v>
      </c>
      <c r="S717" s="26">
        <v>599</v>
      </c>
      <c r="T717" s="29">
        <v>1265712.4274948901</v>
      </c>
      <c r="U717" s="30">
        <f t="shared" si="35"/>
        <v>-1</v>
      </c>
      <c r="V717" s="18" t="str">
        <f t="shared" si="33"/>
        <v>YES</v>
      </c>
      <c r="W717" s="18"/>
      <c r="X717" s="18"/>
      <c r="Y717" s="30">
        <f t="shared" si="34"/>
        <v>2</v>
      </c>
    </row>
    <row r="718" spans="1:25" ht="31" x14ac:dyDescent="0.3">
      <c r="A718" s="26" t="s">
        <v>712</v>
      </c>
      <c r="B718" s="26" t="s">
        <v>699</v>
      </c>
      <c r="C718" s="26" t="s">
        <v>713</v>
      </c>
      <c r="D718" s="26">
        <v>30</v>
      </c>
      <c r="E718" s="26" t="s">
        <v>714</v>
      </c>
      <c r="F718" s="26" t="s">
        <v>715</v>
      </c>
      <c r="G718" s="26" t="s">
        <v>401</v>
      </c>
      <c r="H718" s="26">
        <v>55730</v>
      </c>
      <c r="I718" s="26" t="s">
        <v>703</v>
      </c>
      <c r="J718" s="27">
        <v>0.46987727260000001</v>
      </c>
      <c r="K718" s="26">
        <v>1605480</v>
      </c>
      <c r="L718" s="26" t="s">
        <v>6</v>
      </c>
      <c r="M718" s="26">
        <v>3741720</v>
      </c>
      <c r="N718" s="27">
        <v>0.85</v>
      </c>
      <c r="O718" s="26">
        <v>25</v>
      </c>
      <c r="P718" s="26">
        <v>1</v>
      </c>
      <c r="Q718" s="27">
        <v>0.38012272740000003</v>
      </c>
      <c r="R718" s="28">
        <v>4.1666666666660003E-2</v>
      </c>
      <c r="S718" s="26">
        <v>802740</v>
      </c>
      <c r="T718" s="29">
        <v>305139.71819307603</v>
      </c>
      <c r="U718" s="30">
        <f t="shared" si="35"/>
        <v>-1</v>
      </c>
      <c r="V718" s="18" t="str">
        <f t="shared" si="33"/>
        <v>NO</v>
      </c>
      <c r="W718" s="18"/>
      <c r="X718" s="18"/>
      <c r="Y718" s="30">
        <f t="shared" si="34"/>
        <v>2</v>
      </c>
    </row>
    <row r="719" spans="1:25" ht="31" x14ac:dyDescent="0.3">
      <c r="A719" s="26" t="s">
        <v>712</v>
      </c>
      <c r="B719" s="26" t="s">
        <v>699</v>
      </c>
      <c r="C719" s="26" t="s">
        <v>713</v>
      </c>
      <c r="D719" s="26">
        <v>30</v>
      </c>
      <c r="E719" s="26" t="s">
        <v>714</v>
      </c>
      <c r="F719" s="26" t="s">
        <v>715</v>
      </c>
      <c r="G719" s="26" t="s">
        <v>401</v>
      </c>
      <c r="H719" s="26">
        <v>55730</v>
      </c>
      <c r="I719" s="26" t="s">
        <v>703</v>
      </c>
      <c r="J719" s="27">
        <v>0.46987727260000001</v>
      </c>
      <c r="K719" s="26">
        <v>1605480</v>
      </c>
      <c r="L719" s="26" t="s">
        <v>796</v>
      </c>
      <c r="M719" s="26">
        <v>12420</v>
      </c>
      <c r="N719" s="27">
        <v>0.60887033333333296</v>
      </c>
      <c r="O719" s="26">
        <v>12</v>
      </c>
      <c r="P719" s="26">
        <v>1</v>
      </c>
      <c r="Q719" s="27">
        <v>0.13899306073333301</v>
      </c>
      <c r="R719" s="28">
        <v>9.0909090909089996E-2</v>
      </c>
      <c r="S719" s="26">
        <v>802740</v>
      </c>
      <c r="T719" s="29">
        <v>111575.28957307601</v>
      </c>
      <c r="U719" s="30">
        <f t="shared" si="35"/>
        <v>-1</v>
      </c>
      <c r="V719" s="18" t="str">
        <f t="shared" si="33"/>
        <v>NO</v>
      </c>
      <c r="W719" s="18"/>
      <c r="X719" s="18"/>
      <c r="Y719" s="30">
        <f t="shared" si="34"/>
        <v>2</v>
      </c>
    </row>
    <row r="720" spans="1:25" ht="31" x14ac:dyDescent="0.3">
      <c r="A720" s="26" t="s">
        <v>712</v>
      </c>
      <c r="B720" s="26" t="s">
        <v>699</v>
      </c>
      <c r="C720" s="26" t="s">
        <v>713</v>
      </c>
      <c r="D720" s="26">
        <v>30</v>
      </c>
      <c r="E720" s="26" t="s">
        <v>714</v>
      </c>
      <c r="F720" s="26" t="s">
        <v>715</v>
      </c>
      <c r="G720" s="26" t="s">
        <v>401</v>
      </c>
      <c r="H720" s="26">
        <v>55730</v>
      </c>
      <c r="I720" s="26" t="s">
        <v>703</v>
      </c>
      <c r="J720" s="27">
        <v>0.46987727260000001</v>
      </c>
      <c r="K720" s="26">
        <v>1605480</v>
      </c>
      <c r="L720" s="26" t="s">
        <v>794</v>
      </c>
      <c r="M720" s="26">
        <v>39540</v>
      </c>
      <c r="N720" s="27">
        <v>0.56726797086136305</v>
      </c>
      <c r="O720" s="26">
        <v>9</v>
      </c>
      <c r="P720" s="26">
        <v>1</v>
      </c>
      <c r="Q720" s="27">
        <v>9.7390698261363803E-2</v>
      </c>
      <c r="R720" s="28">
        <v>0.125</v>
      </c>
      <c r="S720" s="26">
        <v>802740</v>
      </c>
      <c r="T720" s="29">
        <v>78179.409122327095</v>
      </c>
      <c r="U720" s="30">
        <f t="shared" si="35"/>
        <v>-1</v>
      </c>
      <c r="V720" s="18" t="str">
        <f t="shared" si="33"/>
        <v>NO</v>
      </c>
      <c r="W720" s="18"/>
      <c r="X720" s="18"/>
      <c r="Y720" s="30">
        <f t="shared" si="34"/>
        <v>2</v>
      </c>
    </row>
    <row r="721" spans="1:25" ht="31" x14ac:dyDescent="0.3">
      <c r="A721" s="26" t="s">
        <v>1035</v>
      </c>
      <c r="B721" s="26" t="s">
        <v>448</v>
      </c>
      <c r="C721" s="26" t="s">
        <v>1036</v>
      </c>
      <c r="D721" s="26">
        <v>36</v>
      </c>
      <c r="E721" s="26" t="s">
        <v>1035</v>
      </c>
      <c r="F721" s="26" t="s">
        <v>1037</v>
      </c>
      <c r="G721" s="26" t="s">
        <v>1038</v>
      </c>
      <c r="H721" s="26">
        <v>44992</v>
      </c>
      <c r="I721" s="26" t="s">
        <v>449</v>
      </c>
      <c r="J721" s="27">
        <v>8.9192063000000002E-2</v>
      </c>
      <c r="K721" s="26">
        <v>1084392</v>
      </c>
      <c r="L721" s="26" t="s">
        <v>798</v>
      </c>
      <c r="M721" s="26">
        <v>89448</v>
      </c>
      <c r="N721" s="27">
        <v>0.23180566666666599</v>
      </c>
      <c r="O721" s="26">
        <v>21</v>
      </c>
      <c r="P721" s="26">
        <v>1</v>
      </c>
      <c r="Q721" s="27">
        <v>0.14261360366666601</v>
      </c>
      <c r="R721" s="28">
        <v>0.05</v>
      </c>
      <c r="S721" s="26">
        <v>542196</v>
      </c>
      <c r="T721" s="29">
        <v>77324.525453651993</v>
      </c>
      <c r="U721" s="30">
        <f t="shared" si="35"/>
        <v>1</v>
      </c>
      <c r="V721" s="18" t="str">
        <f t="shared" si="33"/>
        <v>NO</v>
      </c>
      <c r="W721" s="18"/>
      <c r="X721" s="18"/>
      <c r="Y721" s="30">
        <f t="shared" si="34"/>
        <v>2</v>
      </c>
    </row>
    <row r="722" spans="1:25" ht="31" x14ac:dyDescent="0.3">
      <c r="A722" s="26" t="s">
        <v>1035</v>
      </c>
      <c r="B722" s="26" t="s">
        <v>448</v>
      </c>
      <c r="C722" s="26" t="s">
        <v>1036</v>
      </c>
      <c r="D722" s="26">
        <v>36</v>
      </c>
      <c r="E722" s="26" t="s">
        <v>1035</v>
      </c>
      <c r="F722" s="26" t="s">
        <v>1037</v>
      </c>
      <c r="G722" s="26" t="s">
        <v>1038</v>
      </c>
      <c r="H722" s="26">
        <v>44992</v>
      </c>
      <c r="I722" s="26" t="s">
        <v>449</v>
      </c>
      <c r="J722" s="27">
        <v>8.9192063000000002E-2</v>
      </c>
      <c r="K722" s="26">
        <v>1084392</v>
      </c>
      <c r="L722" s="26" t="s">
        <v>795</v>
      </c>
      <c r="M722" s="26">
        <v>72</v>
      </c>
      <c r="N722" s="27">
        <v>0.12454179999999999</v>
      </c>
      <c r="O722" s="26">
        <v>5</v>
      </c>
      <c r="P722" s="26">
        <v>1</v>
      </c>
      <c r="Q722" s="27">
        <v>3.5349736999999999E-2</v>
      </c>
      <c r="R722" s="28">
        <v>0.25</v>
      </c>
      <c r="S722" s="26">
        <v>542196</v>
      </c>
      <c r="T722" s="29">
        <v>19166.486002451999</v>
      </c>
      <c r="U722" s="30">
        <f t="shared" si="35"/>
        <v>-1</v>
      </c>
      <c r="V722" s="18" t="str">
        <f t="shared" si="33"/>
        <v>NO</v>
      </c>
      <c r="W722" s="18"/>
      <c r="X722" s="18"/>
      <c r="Y722" s="30">
        <f t="shared" si="34"/>
        <v>2</v>
      </c>
    </row>
    <row r="723" spans="1:25" ht="31" x14ac:dyDescent="0.3">
      <c r="A723" s="26" t="s">
        <v>1039</v>
      </c>
      <c r="B723" s="26" t="s">
        <v>29</v>
      </c>
      <c r="C723" s="26" t="s">
        <v>768</v>
      </c>
      <c r="D723" s="26">
        <v>60</v>
      </c>
      <c r="E723" s="26" t="s">
        <v>1039</v>
      </c>
      <c r="F723" s="26" t="s">
        <v>1040</v>
      </c>
      <c r="G723" s="26" t="s">
        <v>401</v>
      </c>
      <c r="H723" s="26">
        <v>55725</v>
      </c>
      <c r="I723" s="26" t="s">
        <v>32</v>
      </c>
      <c r="J723" s="27">
        <v>0.46672428869999999</v>
      </c>
      <c r="K723" s="26">
        <v>3245160</v>
      </c>
      <c r="L723" s="26" t="s">
        <v>794</v>
      </c>
      <c r="M723" s="26">
        <v>54600</v>
      </c>
      <c r="N723" s="27">
        <v>0.64242153195558005</v>
      </c>
      <c r="O723" s="26">
        <v>20</v>
      </c>
      <c r="P723" s="26">
        <v>2</v>
      </c>
      <c r="Q723" s="27">
        <v>0.17569724325558</v>
      </c>
      <c r="R723" s="28">
        <v>0.10526315789472999</v>
      </c>
      <c r="S723" s="26">
        <v>1622580</v>
      </c>
      <c r="T723" s="29">
        <v>285082.83296163898</v>
      </c>
      <c r="U723" s="30">
        <f t="shared" si="35"/>
        <v>-1</v>
      </c>
      <c r="V723" s="18" t="str">
        <f t="shared" si="33"/>
        <v>NO</v>
      </c>
      <c r="W723" s="18"/>
      <c r="X723" s="18"/>
      <c r="Y723" s="30">
        <f t="shared" si="34"/>
        <v>2</v>
      </c>
    </row>
    <row r="724" spans="1:25" ht="31" x14ac:dyDescent="0.3">
      <c r="A724" s="26" t="s">
        <v>716</v>
      </c>
      <c r="B724" s="26" t="s">
        <v>135</v>
      </c>
      <c r="C724" s="26" t="s">
        <v>210</v>
      </c>
      <c r="D724" s="26">
        <v>10</v>
      </c>
      <c r="E724" s="26" t="s">
        <v>716</v>
      </c>
      <c r="F724" s="26" t="s">
        <v>717</v>
      </c>
      <c r="G724" s="26" t="s">
        <v>20</v>
      </c>
      <c r="H724" s="26">
        <v>35219</v>
      </c>
      <c r="I724" s="26" t="s">
        <v>138</v>
      </c>
      <c r="J724" s="27">
        <v>1.1637004050999999</v>
      </c>
      <c r="K724" s="26">
        <v>345300</v>
      </c>
      <c r="L724" s="26" t="s">
        <v>6</v>
      </c>
      <c r="M724" s="26">
        <v>10530</v>
      </c>
      <c r="N724" s="27">
        <v>2.2050000000000001</v>
      </c>
      <c r="O724" s="26">
        <v>24</v>
      </c>
      <c r="P724" s="26">
        <v>6</v>
      </c>
      <c r="Q724" s="27">
        <v>1.0412995948999999</v>
      </c>
      <c r="R724" s="28">
        <v>0.26086956521739002</v>
      </c>
      <c r="S724" s="26">
        <v>172650</v>
      </c>
      <c r="T724" s="29">
        <v>179780.375059485</v>
      </c>
      <c r="U724" s="30">
        <f t="shared" si="35"/>
        <v>-1</v>
      </c>
      <c r="V724" s="18" t="str">
        <f t="shared" si="33"/>
        <v>NO</v>
      </c>
      <c r="W724" s="18"/>
      <c r="X724" s="18"/>
      <c r="Y724" s="30">
        <f t="shared" si="34"/>
        <v>1</v>
      </c>
    </row>
    <row r="725" spans="1:25" ht="31" x14ac:dyDescent="0.3">
      <c r="A725" s="26" t="s">
        <v>716</v>
      </c>
      <c r="B725" s="26" t="s">
        <v>135</v>
      </c>
      <c r="C725" s="26" t="s">
        <v>210</v>
      </c>
      <c r="D725" s="26">
        <v>10</v>
      </c>
      <c r="E725" s="26" t="s">
        <v>716</v>
      </c>
      <c r="F725" s="26" t="s">
        <v>717</v>
      </c>
      <c r="G725" s="26" t="s">
        <v>20</v>
      </c>
      <c r="H725" s="26">
        <v>35219</v>
      </c>
      <c r="I725" s="26" t="s">
        <v>138</v>
      </c>
      <c r="J725" s="27">
        <v>1.1637004050999999</v>
      </c>
      <c r="K725" s="26">
        <v>345300</v>
      </c>
      <c r="L725" s="26" t="s">
        <v>796</v>
      </c>
      <c r="M725" s="26">
        <v>10</v>
      </c>
      <c r="N725" s="27">
        <v>1.994</v>
      </c>
      <c r="O725" s="26">
        <v>22</v>
      </c>
      <c r="P725" s="26">
        <v>6</v>
      </c>
      <c r="Q725" s="27">
        <v>0.83029959490000005</v>
      </c>
      <c r="R725" s="28">
        <v>0.28571428571427998</v>
      </c>
      <c r="S725" s="26">
        <v>172650</v>
      </c>
      <c r="T725" s="29">
        <v>143351.225059485</v>
      </c>
      <c r="U725" s="30">
        <f t="shared" si="35"/>
        <v>-1</v>
      </c>
      <c r="V725" s="18" t="str">
        <f t="shared" si="33"/>
        <v>NO</v>
      </c>
      <c r="W725" s="18"/>
      <c r="X725" s="18"/>
      <c r="Y725" s="30">
        <f t="shared" si="34"/>
        <v>1</v>
      </c>
    </row>
    <row r="726" spans="1:25" ht="31" x14ac:dyDescent="0.3">
      <c r="A726" s="26" t="s">
        <v>716</v>
      </c>
      <c r="B726" s="26" t="s">
        <v>135</v>
      </c>
      <c r="C726" s="26" t="s">
        <v>210</v>
      </c>
      <c r="D726" s="26">
        <v>10</v>
      </c>
      <c r="E726" s="26" t="s">
        <v>716</v>
      </c>
      <c r="F726" s="26" t="s">
        <v>717</v>
      </c>
      <c r="G726" s="26" t="s">
        <v>20</v>
      </c>
      <c r="H726" s="26">
        <v>35219</v>
      </c>
      <c r="I726" s="26" t="s">
        <v>138</v>
      </c>
      <c r="J726" s="27">
        <v>1.1637004050999999</v>
      </c>
      <c r="K726" s="26">
        <v>345300</v>
      </c>
      <c r="L726" s="26" t="s">
        <v>790</v>
      </c>
      <c r="M726" s="26">
        <v>800</v>
      </c>
      <c r="N726" s="27">
        <v>1.982</v>
      </c>
      <c r="O726" s="26">
        <v>21</v>
      </c>
      <c r="P726" s="26">
        <v>6</v>
      </c>
      <c r="Q726" s="27">
        <v>0.81829959490000004</v>
      </c>
      <c r="R726" s="28">
        <v>0.3</v>
      </c>
      <c r="S726" s="26">
        <v>172650</v>
      </c>
      <c r="T726" s="29">
        <v>141279.42505948499</v>
      </c>
      <c r="U726" s="30">
        <f t="shared" si="35"/>
        <v>-1</v>
      </c>
      <c r="V726" s="18" t="str">
        <f t="shared" si="33"/>
        <v>NO</v>
      </c>
      <c r="W726" s="18"/>
      <c r="X726" s="18"/>
      <c r="Y726" s="30">
        <f t="shared" si="34"/>
        <v>1</v>
      </c>
    </row>
    <row r="727" spans="1:25" ht="31" x14ac:dyDescent="0.3">
      <c r="A727" s="26" t="s">
        <v>1041</v>
      </c>
      <c r="B727" s="26" t="s">
        <v>1042</v>
      </c>
      <c r="C727" s="32">
        <v>1.5E-3</v>
      </c>
      <c r="D727" s="26">
        <v>1</v>
      </c>
      <c r="E727" s="26" t="s">
        <v>1043</v>
      </c>
      <c r="F727" s="26" t="s">
        <v>1044</v>
      </c>
      <c r="G727" s="26" t="s">
        <v>54</v>
      </c>
      <c r="H727" s="26">
        <v>42535</v>
      </c>
      <c r="I727" s="26" t="s">
        <v>1045</v>
      </c>
      <c r="J727" s="27">
        <v>8.0528477099999995E-2</v>
      </c>
      <c r="K727" s="26">
        <v>329856</v>
      </c>
      <c r="L727" s="26" t="s">
        <v>792</v>
      </c>
      <c r="M727" s="26">
        <v>2136</v>
      </c>
      <c r="N727" s="27">
        <v>0.16251296911905</v>
      </c>
      <c r="O727" s="26">
        <v>15</v>
      </c>
      <c r="P727" s="26">
        <v>2</v>
      </c>
      <c r="Q727" s="27">
        <v>8.1984492019050101E-2</v>
      </c>
      <c r="R727" s="28">
        <v>0.14285714285713999</v>
      </c>
      <c r="S727" s="26">
        <v>164928</v>
      </c>
      <c r="T727" s="29">
        <v>13521.5382997179</v>
      </c>
      <c r="U727" s="30">
        <f t="shared" si="35"/>
        <v>1</v>
      </c>
      <c r="V727" s="18" t="str">
        <f t="shared" si="33"/>
        <v>NO</v>
      </c>
      <c r="W727" s="18"/>
      <c r="X727" s="18"/>
      <c r="Y727" s="30">
        <f t="shared" si="34"/>
        <v>2</v>
      </c>
    </row>
    <row r="728" spans="1:25" ht="31" x14ac:dyDescent="0.3">
      <c r="A728" s="26" t="s">
        <v>1041</v>
      </c>
      <c r="B728" s="26" t="s">
        <v>1042</v>
      </c>
      <c r="C728" s="32">
        <v>1.5E-3</v>
      </c>
      <c r="D728" s="26">
        <v>1</v>
      </c>
      <c r="E728" s="26" t="s">
        <v>1043</v>
      </c>
      <c r="F728" s="26" t="s">
        <v>1044</v>
      </c>
      <c r="G728" s="26" t="s">
        <v>54</v>
      </c>
      <c r="H728" s="26">
        <v>42535</v>
      </c>
      <c r="I728" s="26" t="s">
        <v>1045</v>
      </c>
      <c r="J728" s="27">
        <v>8.0528477099999995E-2</v>
      </c>
      <c r="K728" s="26">
        <v>329856</v>
      </c>
      <c r="L728" s="26" t="s">
        <v>802</v>
      </c>
      <c r="M728" s="26">
        <v>48048</v>
      </c>
      <c r="N728" s="27">
        <v>0.11360005008139799</v>
      </c>
      <c r="O728" s="26">
        <v>9</v>
      </c>
      <c r="P728" s="26">
        <v>2</v>
      </c>
      <c r="Q728" s="27">
        <v>3.3071572981398699E-2</v>
      </c>
      <c r="R728" s="28">
        <v>0.25</v>
      </c>
      <c r="S728" s="26">
        <v>164928</v>
      </c>
      <c r="T728" s="29">
        <v>5454.4283886761305</v>
      </c>
      <c r="U728" s="30">
        <f t="shared" si="35"/>
        <v>-1</v>
      </c>
      <c r="V728" s="18" t="str">
        <f t="shared" si="33"/>
        <v>NO</v>
      </c>
      <c r="W728" s="18"/>
      <c r="X728" s="18"/>
      <c r="Y728" s="30">
        <f t="shared" si="34"/>
        <v>2</v>
      </c>
    </row>
    <row r="729" spans="1:25" ht="31" x14ac:dyDescent="0.3">
      <c r="A729" s="26" t="s">
        <v>719</v>
      </c>
      <c r="B729" s="26" t="s">
        <v>216</v>
      </c>
      <c r="C729" s="26" t="s">
        <v>720</v>
      </c>
      <c r="D729" s="26">
        <v>224</v>
      </c>
      <c r="E729" s="26" t="s">
        <v>721</v>
      </c>
      <c r="F729" s="26" t="s">
        <v>722</v>
      </c>
      <c r="G729" s="26" t="s">
        <v>118</v>
      </c>
      <c r="H729" s="26">
        <v>44715</v>
      </c>
      <c r="I729" s="26" t="s">
        <v>221</v>
      </c>
      <c r="J729" s="27">
        <v>8.1046824815999994</v>
      </c>
      <c r="K729" s="26">
        <v>8064</v>
      </c>
      <c r="L729" s="26" t="s">
        <v>6</v>
      </c>
      <c r="M729" s="26">
        <v>48832</v>
      </c>
      <c r="N729" s="27">
        <v>12.2392</v>
      </c>
      <c r="O729" s="26">
        <v>18</v>
      </c>
      <c r="P729" s="26">
        <v>3</v>
      </c>
      <c r="Q729" s="27">
        <v>4.1345175184</v>
      </c>
      <c r="R729" s="28">
        <v>0.17647058823528999</v>
      </c>
      <c r="S729" s="26">
        <v>4032</v>
      </c>
      <c r="T729" s="29">
        <v>16670.3746341888</v>
      </c>
      <c r="U729" s="30">
        <f t="shared" si="35"/>
        <v>-1</v>
      </c>
      <c r="V729" s="18" t="str">
        <f t="shared" si="33"/>
        <v>NO</v>
      </c>
      <c r="W729" s="18"/>
      <c r="X729" s="18"/>
      <c r="Y729" s="30">
        <f t="shared" si="34"/>
        <v>2</v>
      </c>
    </row>
    <row r="730" spans="1:25" ht="31" x14ac:dyDescent="0.3">
      <c r="A730" s="26" t="s">
        <v>719</v>
      </c>
      <c r="B730" s="26" t="s">
        <v>216</v>
      </c>
      <c r="C730" s="26" t="s">
        <v>720</v>
      </c>
      <c r="D730" s="26">
        <v>224</v>
      </c>
      <c r="E730" s="26" t="s">
        <v>721</v>
      </c>
      <c r="F730" s="26" t="s">
        <v>722</v>
      </c>
      <c r="G730" s="26" t="s">
        <v>118</v>
      </c>
      <c r="H730" s="26">
        <v>44715</v>
      </c>
      <c r="I730" s="26" t="s">
        <v>221</v>
      </c>
      <c r="J730" s="27">
        <v>8.1046824815999994</v>
      </c>
      <c r="K730" s="26">
        <v>8064</v>
      </c>
      <c r="L730" s="26" t="s">
        <v>813</v>
      </c>
      <c r="M730" s="26">
        <v>17920</v>
      </c>
      <c r="N730" s="27">
        <v>10.0363931800825</v>
      </c>
      <c r="O730" s="26">
        <v>17</v>
      </c>
      <c r="P730" s="26">
        <v>3</v>
      </c>
      <c r="Q730" s="27">
        <v>1.9317106984825001</v>
      </c>
      <c r="R730" s="28">
        <v>0.1875</v>
      </c>
      <c r="S730" s="26">
        <v>4032</v>
      </c>
      <c r="T730" s="29">
        <v>7788.6575362814401</v>
      </c>
      <c r="U730" s="30">
        <f t="shared" si="35"/>
        <v>-1</v>
      </c>
      <c r="V730" s="18" t="str">
        <f t="shared" si="33"/>
        <v>NO</v>
      </c>
      <c r="W730" s="18"/>
      <c r="X730" s="18"/>
      <c r="Y730" s="30">
        <f t="shared" si="34"/>
        <v>2</v>
      </c>
    </row>
    <row r="731" spans="1:25" ht="31" x14ac:dyDescent="0.3">
      <c r="A731" s="26" t="s">
        <v>719</v>
      </c>
      <c r="B731" s="26" t="s">
        <v>216</v>
      </c>
      <c r="C731" s="26" t="s">
        <v>720</v>
      </c>
      <c r="D731" s="26">
        <v>224</v>
      </c>
      <c r="E731" s="26" t="s">
        <v>721</v>
      </c>
      <c r="F731" s="26" t="s">
        <v>722</v>
      </c>
      <c r="G731" s="26" t="s">
        <v>118</v>
      </c>
      <c r="H731" s="26">
        <v>44715</v>
      </c>
      <c r="I731" s="26" t="s">
        <v>221</v>
      </c>
      <c r="J731" s="27">
        <v>8.1046824815999994</v>
      </c>
      <c r="K731" s="26">
        <v>8064</v>
      </c>
      <c r="L731" s="26" t="s">
        <v>795</v>
      </c>
      <c r="M731" s="26">
        <v>11872</v>
      </c>
      <c r="N731" s="27">
        <v>9.6137099999999993</v>
      </c>
      <c r="O731" s="26">
        <v>15</v>
      </c>
      <c r="P731" s="26">
        <v>3</v>
      </c>
      <c r="Q731" s="27">
        <v>1.5090275183999999</v>
      </c>
      <c r="R731" s="28">
        <v>0.21428571428571</v>
      </c>
      <c r="S731" s="26">
        <v>4032</v>
      </c>
      <c r="T731" s="29">
        <v>6084.3989541888004</v>
      </c>
      <c r="U731" s="30">
        <f t="shared" si="35"/>
        <v>-1</v>
      </c>
      <c r="V731" s="18" t="str">
        <f t="shared" si="33"/>
        <v>NO</v>
      </c>
      <c r="W731" s="18"/>
      <c r="X731" s="18"/>
      <c r="Y731" s="30">
        <f t="shared" si="34"/>
        <v>2</v>
      </c>
    </row>
    <row r="732" spans="1:25" ht="31" x14ac:dyDescent="0.3">
      <c r="A732" s="26" t="s">
        <v>1046</v>
      </c>
      <c r="B732" s="26" t="s">
        <v>234</v>
      </c>
      <c r="C732" s="26" t="s">
        <v>1047</v>
      </c>
      <c r="D732" s="26">
        <v>1</v>
      </c>
      <c r="E732" s="26" t="s">
        <v>1046</v>
      </c>
      <c r="F732" s="26" t="s">
        <v>679</v>
      </c>
      <c r="G732" s="26" t="s">
        <v>523</v>
      </c>
      <c r="H732" s="26">
        <v>26838</v>
      </c>
      <c r="I732" s="26" t="s">
        <v>238</v>
      </c>
      <c r="J732" s="27">
        <v>1.1401809799999999E-2</v>
      </c>
      <c r="K732" s="26">
        <v>23812700</v>
      </c>
      <c r="L732" s="26" t="s">
        <v>794</v>
      </c>
      <c r="M732" s="26">
        <v>456000</v>
      </c>
      <c r="N732" s="27">
        <v>5.43682928313E-2</v>
      </c>
      <c r="O732" s="26">
        <v>12</v>
      </c>
      <c r="P732" s="26">
        <v>2</v>
      </c>
      <c r="Q732" s="27">
        <v>4.2966483031299997E-2</v>
      </c>
      <c r="R732" s="28">
        <v>0.18181818181817999</v>
      </c>
      <c r="S732" s="26">
        <v>11906350</v>
      </c>
      <c r="T732" s="29">
        <v>511573.98523971799</v>
      </c>
      <c r="U732" s="30">
        <f t="shared" si="35"/>
        <v>1</v>
      </c>
      <c r="V732" s="18" t="str">
        <f t="shared" si="33"/>
        <v>NO</v>
      </c>
      <c r="W732" s="18"/>
      <c r="X732" s="18"/>
      <c r="Y732" s="30">
        <f t="shared" si="34"/>
        <v>1</v>
      </c>
    </row>
    <row r="733" spans="1:25" ht="31" x14ac:dyDescent="0.3">
      <c r="A733" s="26" t="s">
        <v>1046</v>
      </c>
      <c r="B733" s="26" t="s">
        <v>379</v>
      </c>
      <c r="C733" s="26" t="s">
        <v>1047</v>
      </c>
      <c r="D733" s="26">
        <v>1</v>
      </c>
      <c r="E733" s="26" t="s">
        <v>1046</v>
      </c>
      <c r="F733" s="26" t="s">
        <v>1048</v>
      </c>
      <c r="G733" s="26" t="s">
        <v>523</v>
      </c>
      <c r="H733" s="26">
        <v>27045</v>
      </c>
      <c r="I733" s="26" t="s">
        <v>380</v>
      </c>
      <c r="J733" s="27">
        <v>5.3174359499999997E-2</v>
      </c>
      <c r="K733" s="26">
        <v>982345</v>
      </c>
      <c r="L733" s="26" t="s">
        <v>819</v>
      </c>
      <c r="M733" s="26">
        <v>1077055</v>
      </c>
      <c r="N733" s="27">
        <v>0.20714299999999999</v>
      </c>
      <c r="O733" s="26">
        <v>15</v>
      </c>
      <c r="P733" s="26">
        <v>3</v>
      </c>
      <c r="Q733" s="27">
        <v>0.1539686405</v>
      </c>
      <c r="R733" s="28">
        <v>0.21428571428571</v>
      </c>
      <c r="S733" s="26">
        <v>491172</v>
      </c>
      <c r="T733" s="29">
        <v>75625.085091665998</v>
      </c>
      <c r="U733" s="30">
        <f t="shared" si="35"/>
        <v>1</v>
      </c>
      <c r="V733" s="18" t="str">
        <f t="shared" si="33"/>
        <v>NO</v>
      </c>
      <c r="W733" s="18"/>
      <c r="X733" s="18"/>
      <c r="Y733" s="30">
        <f t="shared" si="34"/>
        <v>1</v>
      </c>
    </row>
    <row r="734" spans="1:25" ht="31" x14ac:dyDescent="0.3">
      <c r="A734" s="26" t="s">
        <v>1046</v>
      </c>
      <c r="B734" s="26" t="s">
        <v>379</v>
      </c>
      <c r="C734" s="26" t="s">
        <v>1047</v>
      </c>
      <c r="D734" s="26">
        <v>1</v>
      </c>
      <c r="E734" s="26" t="s">
        <v>1046</v>
      </c>
      <c r="F734" s="26" t="s">
        <v>1048</v>
      </c>
      <c r="G734" s="26" t="s">
        <v>523</v>
      </c>
      <c r="H734" s="26">
        <v>27045</v>
      </c>
      <c r="I734" s="26" t="s">
        <v>380</v>
      </c>
      <c r="J734" s="27">
        <v>5.3174359499999997E-2</v>
      </c>
      <c r="K734" s="26">
        <v>982345</v>
      </c>
      <c r="L734" s="26" t="s">
        <v>800</v>
      </c>
      <c r="M734" s="26">
        <v>52990</v>
      </c>
      <c r="N734" s="27">
        <v>0.128417</v>
      </c>
      <c r="O734" s="26">
        <v>14</v>
      </c>
      <c r="P734" s="26">
        <v>3</v>
      </c>
      <c r="Q734" s="27">
        <v>7.5242640499999999E-2</v>
      </c>
      <c r="R734" s="28">
        <v>0.23076923076923</v>
      </c>
      <c r="S734" s="26">
        <v>491172</v>
      </c>
      <c r="T734" s="29">
        <v>36957.078219666</v>
      </c>
      <c r="U734" s="30">
        <f t="shared" si="35"/>
        <v>1</v>
      </c>
      <c r="V734" s="18" t="str">
        <f t="shared" si="33"/>
        <v>NO</v>
      </c>
      <c r="W734" s="18"/>
      <c r="X734" s="18"/>
      <c r="Y734" s="30">
        <f t="shared" si="34"/>
        <v>1</v>
      </c>
    </row>
    <row r="735" spans="1:25" ht="31" x14ac:dyDescent="0.3">
      <c r="A735" s="26" t="s">
        <v>1046</v>
      </c>
      <c r="B735" s="26" t="s">
        <v>379</v>
      </c>
      <c r="C735" s="26" t="s">
        <v>1047</v>
      </c>
      <c r="D735" s="26">
        <v>1</v>
      </c>
      <c r="E735" s="26" t="s">
        <v>1046</v>
      </c>
      <c r="F735" s="26" t="s">
        <v>1048</v>
      </c>
      <c r="G735" s="26" t="s">
        <v>523</v>
      </c>
      <c r="H735" s="26">
        <v>27045</v>
      </c>
      <c r="I735" s="26" t="s">
        <v>380</v>
      </c>
      <c r="J735" s="27">
        <v>5.3174359499999997E-2</v>
      </c>
      <c r="K735" s="26">
        <v>982345</v>
      </c>
      <c r="L735" s="26" t="s">
        <v>796</v>
      </c>
      <c r="M735" s="26">
        <v>80360</v>
      </c>
      <c r="N735" s="27">
        <v>0.10971400000000001</v>
      </c>
      <c r="O735" s="26">
        <v>12</v>
      </c>
      <c r="P735" s="26">
        <v>3</v>
      </c>
      <c r="Q735" s="27">
        <v>5.6539640500000002E-2</v>
      </c>
      <c r="R735" s="28">
        <v>0.27272727272726999</v>
      </c>
      <c r="S735" s="26">
        <v>491172</v>
      </c>
      <c r="T735" s="29">
        <v>27770.688303666</v>
      </c>
      <c r="U735" s="30">
        <f t="shared" si="35"/>
        <v>1</v>
      </c>
      <c r="V735" s="18" t="str">
        <f t="shared" si="33"/>
        <v>NO</v>
      </c>
      <c r="W735" s="18"/>
      <c r="X735" s="18"/>
      <c r="Y735" s="30">
        <f t="shared" si="34"/>
        <v>1</v>
      </c>
    </row>
    <row r="736" spans="1:25" ht="31" x14ac:dyDescent="0.3">
      <c r="A736" s="26" t="s">
        <v>1049</v>
      </c>
      <c r="B736" s="26" t="s">
        <v>234</v>
      </c>
      <c r="C736" s="32">
        <v>3.0000000000000001E-3</v>
      </c>
      <c r="D736" s="26">
        <v>1</v>
      </c>
      <c r="E736" s="26" t="s">
        <v>1049</v>
      </c>
      <c r="F736" s="26" t="s">
        <v>377</v>
      </c>
      <c r="G736" s="26" t="s">
        <v>523</v>
      </c>
      <c r="H736" s="26">
        <v>22556</v>
      </c>
      <c r="I736" s="26" t="s">
        <v>238</v>
      </c>
      <c r="J736" s="27">
        <v>1.1350680599999999E-2</v>
      </c>
      <c r="K736" s="26">
        <v>7710600</v>
      </c>
      <c r="L736" s="26" t="s">
        <v>802</v>
      </c>
      <c r="M736" s="26">
        <v>797100</v>
      </c>
      <c r="N736" s="27">
        <v>3.8065179675575003E-2</v>
      </c>
      <c r="O736" s="26">
        <v>10</v>
      </c>
      <c r="P736" s="26">
        <v>1</v>
      </c>
      <c r="Q736" s="27">
        <v>2.6714499075575E-2</v>
      </c>
      <c r="R736" s="28">
        <v>0.11111111111110999</v>
      </c>
      <c r="S736" s="26">
        <v>3855300</v>
      </c>
      <c r="T736" s="29">
        <v>102992.408286064</v>
      </c>
      <c r="U736" s="30">
        <f t="shared" si="35"/>
        <v>1</v>
      </c>
      <c r="V736" s="18" t="str">
        <f t="shared" si="33"/>
        <v>NO</v>
      </c>
      <c r="W736" s="18"/>
      <c r="X736" s="18"/>
      <c r="Y736" s="30">
        <f t="shared" si="34"/>
        <v>1</v>
      </c>
    </row>
    <row r="737" spans="1:25" ht="31" x14ac:dyDescent="0.3">
      <c r="A737" s="26" t="s">
        <v>1050</v>
      </c>
      <c r="B737" s="26" t="s">
        <v>473</v>
      </c>
      <c r="C737" s="26" t="s">
        <v>475</v>
      </c>
      <c r="D737" s="26">
        <v>30</v>
      </c>
      <c r="E737" s="26" t="s">
        <v>1050</v>
      </c>
      <c r="F737" s="26" t="s">
        <v>1051</v>
      </c>
      <c r="G737" s="26" t="s">
        <v>303</v>
      </c>
      <c r="H737" s="26">
        <v>44795</v>
      </c>
      <c r="I737" s="26" t="s">
        <v>474</v>
      </c>
      <c r="J737" s="27">
        <v>0.10464442960000001</v>
      </c>
      <c r="K737" s="26">
        <v>156360</v>
      </c>
      <c r="L737" s="26" t="s">
        <v>813</v>
      </c>
      <c r="M737" s="26">
        <v>28866</v>
      </c>
      <c r="N737" s="27">
        <v>0.70129414082365005</v>
      </c>
      <c r="O737" s="26">
        <v>18</v>
      </c>
      <c r="P737" s="26">
        <v>3</v>
      </c>
      <c r="Q737" s="27">
        <v>0.59664971122364996</v>
      </c>
      <c r="R737" s="28">
        <v>0.17647058823528999</v>
      </c>
      <c r="S737" s="26">
        <v>78180</v>
      </c>
      <c r="T737" s="29">
        <v>46646.074423464903</v>
      </c>
      <c r="U737" s="30">
        <f t="shared" si="35"/>
        <v>1</v>
      </c>
      <c r="V737" s="18" t="str">
        <f t="shared" si="33"/>
        <v>NO</v>
      </c>
      <c r="W737" s="18"/>
      <c r="X737" s="18"/>
      <c r="Y737" s="30">
        <f t="shared" si="34"/>
        <v>2</v>
      </c>
    </row>
    <row r="738" spans="1:25" ht="31" x14ac:dyDescent="0.3">
      <c r="A738" s="26" t="s">
        <v>723</v>
      </c>
      <c r="B738" s="26" t="s">
        <v>29</v>
      </c>
      <c r="C738" s="26" t="s">
        <v>724</v>
      </c>
      <c r="D738" s="26">
        <v>56</v>
      </c>
      <c r="E738" s="26" t="s">
        <v>725</v>
      </c>
      <c r="F738" s="26" t="s">
        <v>726</v>
      </c>
      <c r="G738" s="26" t="s">
        <v>727</v>
      </c>
      <c r="H738" s="26">
        <v>55851</v>
      </c>
      <c r="I738" s="26" t="s">
        <v>32</v>
      </c>
      <c r="J738" s="27">
        <v>15.3178508105</v>
      </c>
      <c r="K738" s="26">
        <v>3024</v>
      </c>
      <c r="L738" s="26" t="s">
        <v>6</v>
      </c>
      <c r="M738" s="26">
        <v>224</v>
      </c>
      <c r="N738" s="27">
        <v>27.763400000000001</v>
      </c>
      <c r="O738" s="26">
        <v>8</v>
      </c>
      <c r="P738" s="26">
        <v>1</v>
      </c>
      <c r="Q738" s="27">
        <v>12.445549189499999</v>
      </c>
      <c r="R738" s="28">
        <v>0.14285714285713999</v>
      </c>
      <c r="S738" s="26">
        <v>1512</v>
      </c>
      <c r="T738" s="29">
        <v>18817.670374524001</v>
      </c>
      <c r="U738" s="30">
        <f t="shared" si="35"/>
        <v>-1</v>
      </c>
      <c r="V738" s="18" t="str">
        <f t="shared" si="33"/>
        <v>NO</v>
      </c>
      <c r="W738" s="18"/>
      <c r="X738" s="18"/>
      <c r="Y738" s="30">
        <f t="shared" si="34"/>
        <v>2</v>
      </c>
    </row>
    <row r="739" spans="1:25" ht="31" x14ac:dyDescent="0.3">
      <c r="A739" s="26" t="s">
        <v>723</v>
      </c>
      <c r="B739" s="26" t="s">
        <v>29</v>
      </c>
      <c r="C739" s="26" t="s">
        <v>724</v>
      </c>
      <c r="D739" s="26">
        <v>56</v>
      </c>
      <c r="E739" s="26" t="s">
        <v>725</v>
      </c>
      <c r="F739" s="26" t="s">
        <v>726</v>
      </c>
      <c r="G739" s="26" t="s">
        <v>727</v>
      </c>
      <c r="H739" s="26">
        <v>55851</v>
      </c>
      <c r="I739" s="26" t="s">
        <v>32</v>
      </c>
      <c r="J739" s="27">
        <v>15.3178508105</v>
      </c>
      <c r="K739" s="26">
        <v>3024</v>
      </c>
      <c r="L739" s="26" t="s">
        <v>790</v>
      </c>
      <c r="M739" s="26">
        <v>7056</v>
      </c>
      <c r="N739" s="27">
        <v>26.2364</v>
      </c>
      <c r="O739" s="26">
        <v>6</v>
      </c>
      <c r="P739" s="26">
        <v>1</v>
      </c>
      <c r="Q739" s="27">
        <v>10.9185491895</v>
      </c>
      <c r="R739" s="28">
        <v>0.2</v>
      </c>
      <c r="S739" s="26">
        <v>1512</v>
      </c>
      <c r="T739" s="29">
        <v>16508.846374524001</v>
      </c>
      <c r="U739" s="30">
        <f t="shared" si="35"/>
        <v>-1</v>
      </c>
      <c r="V739" s="18" t="str">
        <f t="shared" si="33"/>
        <v>NO</v>
      </c>
      <c r="W739" s="18"/>
      <c r="X739" s="18"/>
      <c r="Y739" s="30">
        <f t="shared" si="34"/>
        <v>2</v>
      </c>
    </row>
    <row r="740" spans="1:25" ht="31" x14ac:dyDescent="0.3">
      <c r="A740" s="26" t="s">
        <v>723</v>
      </c>
      <c r="B740" s="26" t="s">
        <v>29</v>
      </c>
      <c r="C740" s="26" t="s">
        <v>724</v>
      </c>
      <c r="D740" s="26">
        <v>56</v>
      </c>
      <c r="E740" s="26" t="s">
        <v>725</v>
      </c>
      <c r="F740" s="26" t="s">
        <v>726</v>
      </c>
      <c r="G740" s="26" t="s">
        <v>727</v>
      </c>
      <c r="H740" s="26">
        <v>55851</v>
      </c>
      <c r="I740" s="26" t="s">
        <v>32</v>
      </c>
      <c r="J740" s="27">
        <v>15.3178508105</v>
      </c>
      <c r="K740" s="26">
        <v>3024</v>
      </c>
      <c r="L740" s="26" t="s">
        <v>793</v>
      </c>
      <c r="M740" s="26">
        <v>1624</v>
      </c>
      <c r="N740" s="27">
        <v>23.1111</v>
      </c>
      <c r="O740" s="26">
        <v>5</v>
      </c>
      <c r="P740" s="26">
        <v>1</v>
      </c>
      <c r="Q740" s="27">
        <v>7.7932491895</v>
      </c>
      <c r="R740" s="28">
        <v>0.25</v>
      </c>
      <c r="S740" s="26">
        <v>1512</v>
      </c>
      <c r="T740" s="29">
        <v>11783.392774524</v>
      </c>
      <c r="U740" s="30">
        <f t="shared" si="35"/>
        <v>-1</v>
      </c>
      <c r="V740" s="18" t="str">
        <f t="shared" si="33"/>
        <v>NO</v>
      </c>
      <c r="W740" s="18"/>
      <c r="X740" s="18"/>
      <c r="Y740" s="30">
        <f t="shared" si="34"/>
        <v>2</v>
      </c>
    </row>
    <row r="741" spans="1:25" ht="31" x14ac:dyDescent="0.3">
      <c r="A741" s="26" t="s">
        <v>728</v>
      </c>
      <c r="B741" s="26" t="s">
        <v>22</v>
      </c>
      <c r="C741" s="26" t="s">
        <v>84</v>
      </c>
      <c r="D741" s="26">
        <v>1</v>
      </c>
      <c r="E741" s="26" t="s">
        <v>728</v>
      </c>
      <c r="F741" s="26" t="s">
        <v>729</v>
      </c>
      <c r="G741" s="26" t="s">
        <v>222</v>
      </c>
      <c r="H741" s="26">
        <v>62451</v>
      </c>
      <c r="I741" s="26" t="s">
        <v>25</v>
      </c>
      <c r="J741" s="27">
        <v>1227.6732499079999</v>
      </c>
      <c r="K741" s="26">
        <v>293</v>
      </c>
      <c r="L741" s="26" t="s">
        <v>6</v>
      </c>
      <c r="M741" s="26">
        <v>425</v>
      </c>
      <c r="N741" s="27">
        <v>2461.54</v>
      </c>
      <c r="O741" s="26">
        <v>14</v>
      </c>
      <c r="P741" s="26">
        <v>1</v>
      </c>
      <c r="Q741" s="27">
        <v>1233.8667500920001</v>
      </c>
      <c r="R741" s="28">
        <v>7.6923076923070002E-2</v>
      </c>
      <c r="S741" s="26">
        <v>146</v>
      </c>
      <c r="T741" s="29">
        <v>180144.54551343201</v>
      </c>
      <c r="U741" s="30">
        <f t="shared" si="35"/>
        <v>1</v>
      </c>
      <c r="V741" s="18" t="str">
        <f t="shared" si="33"/>
        <v>YES</v>
      </c>
      <c r="W741" s="18"/>
      <c r="X741" s="18"/>
      <c r="Y741" s="30">
        <f t="shared" si="34"/>
        <v>2</v>
      </c>
    </row>
    <row r="742" spans="1:25" ht="31" x14ac:dyDescent="0.3">
      <c r="A742" s="26" t="s">
        <v>730</v>
      </c>
      <c r="B742" s="26" t="s">
        <v>7</v>
      </c>
      <c r="C742" s="26" t="s">
        <v>967</v>
      </c>
      <c r="D742" s="26">
        <v>50</v>
      </c>
      <c r="E742" s="26" t="s">
        <v>730</v>
      </c>
      <c r="F742" s="26" t="s">
        <v>1053</v>
      </c>
      <c r="G742" s="26" t="s">
        <v>45</v>
      </c>
      <c r="H742" s="26">
        <v>27048</v>
      </c>
      <c r="I742" s="26" t="s">
        <v>12</v>
      </c>
      <c r="J742" s="27">
        <v>0.21484486389999999</v>
      </c>
      <c r="K742" s="26">
        <v>1468300</v>
      </c>
      <c r="L742" s="26" t="s">
        <v>795</v>
      </c>
      <c r="M742" s="26">
        <v>60350</v>
      </c>
      <c r="N742" s="27">
        <v>0.51119999999999999</v>
      </c>
      <c r="O742" s="26">
        <v>10</v>
      </c>
      <c r="P742" s="26">
        <v>1</v>
      </c>
      <c r="Q742" s="27">
        <v>0.29635513610000003</v>
      </c>
      <c r="R742" s="28">
        <v>0.11111111111110999</v>
      </c>
      <c r="S742" s="26">
        <v>734150</v>
      </c>
      <c r="T742" s="29">
        <v>217569.12316781501</v>
      </c>
      <c r="U742" s="30">
        <f t="shared" si="35"/>
        <v>1</v>
      </c>
      <c r="V742" s="18" t="str">
        <f t="shared" si="33"/>
        <v>NO</v>
      </c>
      <c r="W742" s="18"/>
      <c r="X742" s="18"/>
      <c r="Y742" s="30">
        <f t="shared" si="34"/>
        <v>1</v>
      </c>
    </row>
    <row r="743" spans="1:25" ht="31" x14ac:dyDescent="0.3">
      <c r="A743" s="26" t="s">
        <v>730</v>
      </c>
      <c r="B743" s="26" t="s">
        <v>731</v>
      </c>
      <c r="C743" s="26" t="s">
        <v>732</v>
      </c>
      <c r="D743" s="26">
        <v>1</v>
      </c>
      <c r="E743" s="26" t="s">
        <v>730</v>
      </c>
      <c r="F743" s="26" t="s">
        <v>733</v>
      </c>
      <c r="G743" s="26" t="s">
        <v>45</v>
      </c>
      <c r="H743" s="26">
        <v>35420</v>
      </c>
      <c r="I743" s="26" t="s">
        <v>734</v>
      </c>
      <c r="J743" s="27">
        <v>0.14142334449999999</v>
      </c>
      <c r="K743" s="26">
        <v>342050</v>
      </c>
      <c r="L743" s="26" t="s">
        <v>794</v>
      </c>
      <c r="M743" s="26">
        <v>340700</v>
      </c>
      <c r="N743" s="27">
        <v>1.0568270708654399</v>
      </c>
      <c r="O743" s="26">
        <v>15</v>
      </c>
      <c r="P743" s="26">
        <v>3</v>
      </c>
      <c r="Q743" s="27">
        <v>0.91540372636543998</v>
      </c>
      <c r="R743" s="28">
        <v>0.21428571428571</v>
      </c>
      <c r="S743" s="26">
        <v>171025</v>
      </c>
      <c r="T743" s="29">
        <v>156556.922301649</v>
      </c>
      <c r="U743" s="30">
        <f t="shared" si="35"/>
        <v>1</v>
      </c>
      <c r="V743" s="18" t="str">
        <f t="shared" si="33"/>
        <v>NO</v>
      </c>
      <c r="W743" s="18"/>
      <c r="X743" s="18"/>
      <c r="Y743" s="30">
        <f t="shared" si="34"/>
        <v>1</v>
      </c>
    </row>
    <row r="744" spans="1:25" ht="31" x14ac:dyDescent="0.3">
      <c r="A744" s="26" t="s">
        <v>730</v>
      </c>
      <c r="B744" s="26" t="s">
        <v>7</v>
      </c>
      <c r="C744" s="26" t="s">
        <v>967</v>
      </c>
      <c r="D744" s="26">
        <v>50</v>
      </c>
      <c r="E744" s="26" t="s">
        <v>730</v>
      </c>
      <c r="F744" s="26" t="s">
        <v>1053</v>
      </c>
      <c r="G744" s="26" t="s">
        <v>45</v>
      </c>
      <c r="H744" s="26">
        <v>27048</v>
      </c>
      <c r="I744" s="26" t="s">
        <v>12</v>
      </c>
      <c r="J744" s="27">
        <v>0.21484486389999999</v>
      </c>
      <c r="K744" s="26">
        <v>1468300</v>
      </c>
      <c r="L744" s="26" t="s">
        <v>800</v>
      </c>
      <c r="M744" s="26">
        <v>150</v>
      </c>
      <c r="N744" s="27">
        <v>0.37130200000000002</v>
      </c>
      <c r="O744" s="26">
        <v>6</v>
      </c>
      <c r="P744" s="26">
        <v>1</v>
      </c>
      <c r="Q744" s="27">
        <v>0.1564571361</v>
      </c>
      <c r="R744" s="28">
        <v>0.2</v>
      </c>
      <c r="S744" s="26">
        <v>734150</v>
      </c>
      <c r="T744" s="29">
        <v>114863.00646781499</v>
      </c>
      <c r="U744" s="30">
        <f t="shared" si="35"/>
        <v>-1</v>
      </c>
      <c r="V744" s="18" t="str">
        <f t="shared" si="33"/>
        <v>NO</v>
      </c>
      <c r="W744" s="18"/>
      <c r="X744" s="18"/>
      <c r="Y744" s="30">
        <f t="shared" si="34"/>
        <v>1</v>
      </c>
    </row>
    <row r="745" spans="1:25" ht="31" x14ac:dyDescent="0.3">
      <c r="A745" s="26" t="s">
        <v>730</v>
      </c>
      <c r="B745" s="26" t="s">
        <v>731</v>
      </c>
      <c r="C745" s="26" t="s">
        <v>732</v>
      </c>
      <c r="D745" s="26">
        <v>1</v>
      </c>
      <c r="E745" s="26" t="s">
        <v>730</v>
      </c>
      <c r="F745" s="26" t="s">
        <v>733</v>
      </c>
      <c r="G745" s="26" t="s">
        <v>45</v>
      </c>
      <c r="H745" s="26">
        <v>35420</v>
      </c>
      <c r="I745" s="26" t="s">
        <v>734</v>
      </c>
      <c r="J745" s="27">
        <v>0.14142334449999999</v>
      </c>
      <c r="K745" s="26">
        <v>342050</v>
      </c>
      <c r="L745" s="26" t="s">
        <v>6</v>
      </c>
      <c r="M745" s="26">
        <v>168650</v>
      </c>
      <c r="N745" s="27">
        <v>0.7762</v>
      </c>
      <c r="O745" s="26">
        <v>13</v>
      </c>
      <c r="P745" s="26">
        <v>3</v>
      </c>
      <c r="Q745" s="27">
        <v>0.63477665549999995</v>
      </c>
      <c r="R745" s="28">
        <v>0.25</v>
      </c>
      <c r="S745" s="26">
        <v>171025</v>
      </c>
      <c r="T745" s="29">
        <v>108562.677506887</v>
      </c>
      <c r="U745" s="30">
        <f t="shared" si="35"/>
        <v>1</v>
      </c>
      <c r="V745" s="18" t="str">
        <f t="shared" si="33"/>
        <v>NO</v>
      </c>
      <c r="W745" s="18"/>
      <c r="X745" s="18"/>
      <c r="Y745" s="30">
        <f t="shared" si="34"/>
        <v>1</v>
      </c>
    </row>
    <row r="746" spans="1:25" ht="31" x14ac:dyDescent="0.3">
      <c r="A746" s="26" t="s">
        <v>730</v>
      </c>
      <c r="B746" s="26" t="s">
        <v>731</v>
      </c>
      <c r="C746" s="26" t="s">
        <v>732</v>
      </c>
      <c r="D746" s="26">
        <v>1</v>
      </c>
      <c r="E746" s="26" t="s">
        <v>730</v>
      </c>
      <c r="F746" s="26" t="s">
        <v>733</v>
      </c>
      <c r="G746" s="26" t="s">
        <v>45</v>
      </c>
      <c r="H746" s="26">
        <v>35420</v>
      </c>
      <c r="I746" s="26" t="s">
        <v>734</v>
      </c>
      <c r="J746" s="27">
        <v>0.14142334449999999</v>
      </c>
      <c r="K746" s="26">
        <v>342050</v>
      </c>
      <c r="L746" s="26" t="s">
        <v>796</v>
      </c>
      <c r="M746" s="26">
        <v>83300</v>
      </c>
      <c r="N746" s="27">
        <v>0.73980000000000001</v>
      </c>
      <c r="O746" s="26">
        <v>12</v>
      </c>
      <c r="P746" s="26">
        <v>3</v>
      </c>
      <c r="Q746" s="27">
        <v>0.59837665549999997</v>
      </c>
      <c r="R746" s="28">
        <v>0.27272727272726999</v>
      </c>
      <c r="S746" s="26">
        <v>171025</v>
      </c>
      <c r="T746" s="29">
        <v>102337.36750688701</v>
      </c>
      <c r="U746" s="30">
        <f t="shared" si="35"/>
        <v>1</v>
      </c>
      <c r="V746" s="18" t="str">
        <f t="shared" si="33"/>
        <v>NO</v>
      </c>
      <c r="W746" s="18"/>
      <c r="X746" s="18"/>
      <c r="Y746" s="30">
        <f t="shared" si="34"/>
        <v>1</v>
      </c>
    </row>
    <row r="747" spans="1:25" ht="31" x14ac:dyDescent="0.3">
      <c r="A747" s="26" t="s">
        <v>730</v>
      </c>
      <c r="B747" s="26" t="s">
        <v>7</v>
      </c>
      <c r="C747" s="26" t="s">
        <v>261</v>
      </c>
      <c r="D747" s="26">
        <v>50</v>
      </c>
      <c r="E747" s="26" t="s">
        <v>730</v>
      </c>
      <c r="F747" s="26" t="s">
        <v>1052</v>
      </c>
      <c r="G747" s="26" t="s">
        <v>45</v>
      </c>
      <c r="H747" s="26">
        <v>27047</v>
      </c>
      <c r="I747" s="26" t="s">
        <v>12</v>
      </c>
      <c r="J747" s="27">
        <v>0.13988946869999999</v>
      </c>
      <c r="K747" s="26">
        <v>1498950</v>
      </c>
      <c r="L747" s="26" t="s">
        <v>795</v>
      </c>
      <c r="M747" s="26">
        <v>68100</v>
      </c>
      <c r="N747" s="27">
        <v>0.26740000000000003</v>
      </c>
      <c r="O747" s="26">
        <v>9</v>
      </c>
      <c r="P747" s="26">
        <v>2</v>
      </c>
      <c r="Q747" s="27">
        <v>0.12751053130000001</v>
      </c>
      <c r="R747" s="28">
        <v>0.25</v>
      </c>
      <c r="S747" s="26">
        <v>749475</v>
      </c>
      <c r="T747" s="29">
        <v>95565.955446067499</v>
      </c>
      <c r="U747" s="30">
        <f t="shared" si="35"/>
        <v>-1</v>
      </c>
      <c r="V747" s="18" t="str">
        <f t="shared" si="33"/>
        <v>NO</v>
      </c>
      <c r="W747" s="18"/>
      <c r="X747" s="18"/>
      <c r="Y747" s="30">
        <f t="shared" si="34"/>
        <v>1</v>
      </c>
    </row>
    <row r="748" spans="1:25" ht="31" x14ac:dyDescent="0.3">
      <c r="A748" s="26" t="s">
        <v>1054</v>
      </c>
      <c r="B748" s="26" t="s">
        <v>159</v>
      </c>
      <c r="C748" s="26" t="s">
        <v>1055</v>
      </c>
      <c r="D748" s="26">
        <v>1</v>
      </c>
      <c r="E748" s="26" t="s">
        <v>1054</v>
      </c>
      <c r="F748" s="26" t="s">
        <v>1056</v>
      </c>
      <c r="G748" s="26" t="s">
        <v>129</v>
      </c>
      <c r="H748" s="26">
        <v>32824</v>
      </c>
      <c r="I748" s="26" t="s">
        <v>161</v>
      </c>
      <c r="J748" s="27">
        <v>19.6387225665</v>
      </c>
      <c r="K748" s="26">
        <v>3723</v>
      </c>
      <c r="L748" s="26" t="s">
        <v>796</v>
      </c>
      <c r="M748" s="26">
        <v>427</v>
      </c>
      <c r="N748" s="27">
        <v>35.259500000000003</v>
      </c>
      <c r="O748" s="26">
        <v>16</v>
      </c>
      <c r="P748" s="26">
        <v>1</v>
      </c>
      <c r="Q748" s="27">
        <v>15.620777433500001</v>
      </c>
      <c r="R748" s="28">
        <v>6.6666666666660004E-2</v>
      </c>
      <c r="S748" s="26">
        <v>1861</v>
      </c>
      <c r="T748" s="29">
        <v>29070.2668037435</v>
      </c>
      <c r="U748" s="30">
        <f t="shared" si="35"/>
        <v>-1</v>
      </c>
      <c r="V748" s="18" t="str">
        <f t="shared" si="33"/>
        <v>NO</v>
      </c>
      <c r="W748" s="18"/>
      <c r="X748" s="18"/>
      <c r="Y748" s="30">
        <f t="shared" si="34"/>
        <v>1</v>
      </c>
    </row>
    <row r="749" spans="1:25" ht="31" x14ac:dyDescent="0.3">
      <c r="A749" s="26" t="s">
        <v>1057</v>
      </c>
      <c r="B749" s="26" t="s">
        <v>333</v>
      </c>
      <c r="C749" s="26" t="s">
        <v>88</v>
      </c>
      <c r="D749" s="26">
        <v>10</v>
      </c>
      <c r="E749" s="26" t="s">
        <v>1057</v>
      </c>
      <c r="F749" s="26" t="s">
        <v>1058</v>
      </c>
      <c r="G749" s="26" t="s">
        <v>114</v>
      </c>
      <c r="H749" s="26">
        <v>38809</v>
      </c>
      <c r="I749" s="26" t="s">
        <v>336</v>
      </c>
      <c r="J749" s="27">
        <v>27.916027425399999</v>
      </c>
      <c r="K749" s="26">
        <v>40</v>
      </c>
      <c r="L749" s="26" t="s">
        <v>813</v>
      </c>
      <c r="M749" s="26">
        <v>0</v>
      </c>
      <c r="N749" s="27">
        <v>46.590805909604001</v>
      </c>
      <c r="O749" s="26">
        <v>9</v>
      </c>
      <c r="P749" s="26">
        <v>2</v>
      </c>
      <c r="Q749" s="27">
        <v>18.674778484204001</v>
      </c>
      <c r="R749" s="28">
        <v>0.25</v>
      </c>
      <c r="S749" s="26">
        <v>20</v>
      </c>
      <c r="T749" s="29">
        <v>373.49556968408001</v>
      </c>
      <c r="U749" s="30">
        <f t="shared" si="35"/>
        <v>-1</v>
      </c>
      <c r="V749" s="18" t="str">
        <f t="shared" si="33"/>
        <v>NO</v>
      </c>
      <c r="W749" s="18"/>
      <c r="X749" s="18"/>
      <c r="Y749" s="30">
        <f t="shared" si="34"/>
        <v>1</v>
      </c>
    </row>
    <row r="750" spans="1:25" ht="31" x14ac:dyDescent="0.3">
      <c r="A750" s="26" t="s">
        <v>735</v>
      </c>
      <c r="B750" s="26" t="s">
        <v>216</v>
      </c>
      <c r="C750" s="26" t="s">
        <v>736</v>
      </c>
      <c r="D750" s="26">
        <v>30</v>
      </c>
      <c r="E750" s="26" t="s">
        <v>737</v>
      </c>
      <c r="F750" s="26" t="s">
        <v>738</v>
      </c>
      <c r="G750" s="26" t="s">
        <v>45</v>
      </c>
      <c r="H750" s="26">
        <v>46858</v>
      </c>
      <c r="I750" s="26" t="s">
        <v>221</v>
      </c>
      <c r="J750" s="27">
        <v>0.96446681739999995</v>
      </c>
      <c r="K750" s="26">
        <v>745650</v>
      </c>
      <c r="L750" s="26" t="s">
        <v>6</v>
      </c>
      <c r="M750" s="26">
        <v>3480360</v>
      </c>
      <c r="N750" s="27">
        <v>1.6987433333333299</v>
      </c>
      <c r="O750" s="26">
        <v>26</v>
      </c>
      <c r="P750" s="26">
        <v>2</v>
      </c>
      <c r="Q750" s="27">
        <v>0.73427651593333298</v>
      </c>
      <c r="R750" s="28">
        <v>0.08</v>
      </c>
      <c r="S750" s="26">
        <v>372825</v>
      </c>
      <c r="T750" s="29">
        <v>273756.64205284498</v>
      </c>
      <c r="U750" s="30">
        <f t="shared" si="35"/>
        <v>-1</v>
      </c>
      <c r="V750" s="18" t="str">
        <f t="shared" si="33"/>
        <v>NO</v>
      </c>
      <c r="W750" s="18"/>
      <c r="X750" s="18"/>
      <c r="Y750" s="30">
        <f t="shared" si="34"/>
        <v>2</v>
      </c>
    </row>
    <row r="751" spans="1:25" ht="31" x14ac:dyDescent="0.3">
      <c r="A751" s="26" t="s">
        <v>735</v>
      </c>
      <c r="B751" s="26" t="s">
        <v>216</v>
      </c>
      <c r="C751" s="26" t="s">
        <v>736</v>
      </c>
      <c r="D751" s="26">
        <v>30</v>
      </c>
      <c r="E751" s="26" t="s">
        <v>737</v>
      </c>
      <c r="F751" s="26" t="s">
        <v>738</v>
      </c>
      <c r="G751" s="26" t="s">
        <v>45</v>
      </c>
      <c r="H751" s="26">
        <v>46858</v>
      </c>
      <c r="I751" s="26" t="s">
        <v>221</v>
      </c>
      <c r="J751" s="27">
        <v>0.96446681739999995</v>
      </c>
      <c r="K751" s="26">
        <v>745650</v>
      </c>
      <c r="L751" s="26" t="s">
        <v>795</v>
      </c>
      <c r="M751" s="26">
        <v>365980</v>
      </c>
      <c r="N751" s="27">
        <v>1.48877666666666</v>
      </c>
      <c r="O751" s="26">
        <v>23</v>
      </c>
      <c r="P751" s="26">
        <v>2</v>
      </c>
      <c r="Q751" s="27">
        <v>0.52430984926666602</v>
      </c>
      <c r="R751" s="28">
        <v>9.0909090909089996E-2</v>
      </c>
      <c r="S751" s="26">
        <v>372825</v>
      </c>
      <c r="T751" s="29">
        <v>195475.819552845</v>
      </c>
      <c r="U751" s="30">
        <f t="shared" si="35"/>
        <v>-1</v>
      </c>
      <c r="V751" s="18" t="str">
        <f t="shared" si="33"/>
        <v>NO</v>
      </c>
      <c r="W751" s="18"/>
      <c r="X751" s="18"/>
      <c r="Y751" s="30">
        <f t="shared" si="34"/>
        <v>2</v>
      </c>
    </row>
    <row r="752" spans="1:25" ht="31" x14ac:dyDescent="0.3">
      <c r="A752" s="26" t="s">
        <v>735</v>
      </c>
      <c r="B752" s="26" t="s">
        <v>216</v>
      </c>
      <c r="C752" s="26" t="s">
        <v>736</v>
      </c>
      <c r="D752" s="26">
        <v>30</v>
      </c>
      <c r="E752" s="26" t="s">
        <v>737</v>
      </c>
      <c r="F752" s="26" t="s">
        <v>738</v>
      </c>
      <c r="G752" s="26" t="s">
        <v>45</v>
      </c>
      <c r="H752" s="26">
        <v>46858</v>
      </c>
      <c r="I752" s="26" t="s">
        <v>221</v>
      </c>
      <c r="J752" s="27">
        <v>0.96446681739999995</v>
      </c>
      <c r="K752" s="26">
        <v>745650</v>
      </c>
      <c r="L752" s="26" t="s">
        <v>796</v>
      </c>
      <c r="M752" s="26">
        <v>33630</v>
      </c>
      <c r="N752" s="27">
        <v>1.33988666666666</v>
      </c>
      <c r="O752" s="26">
        <v>21</v>
      </c>
      <c r="P752" s="26">
        <v>2</v>
      </c>
      <c r="Q752" s="27">
        <v>0.37541984926666599</v>
      </c>
      <c r="R752" s="28">
        <v>0.1</v>
      </c>
      <c r="S752" s="26">
        <v>372825</v>
      </c>
      <c r="T752" s="29">
        <v>139965.905302845</v>
      </c>
      <c r="U752" s="30">
        <f t="shared" si="35"/>
        <v>-1</v>
      </c>
      <c r="V752" s="18" t="str">
        <f t="shared" si="33"/>
        <v>NO</v>
      </c>
      <c r="W752" s="18"/>
      <c r="X752" s="18"/>
      <c r="Y752" s="30">
        <f t="shared" si="34"/>
        <v>2</v>
      </c>
    </row>
    <row r="753" spans="1:25" ht="31" x14ac:dyDescent="0.3">
      <c r="A753" s="26" t="s">
        <v>739</v>
      </c>
      <c r="B753" s="26" t="s">
        <v>135</v>
      </c>
      <c r="C753" s="26" t="s">
        <v>128</v>
      </c>
      <c r="D753" s="26">
        <v>30</v>
      </c>
      <c r="E753" s="26" t="s">
        <v>739</v>
      </c>
      <c r="F753" s="26" t="s">
        <v>740</v>
      </c>
      <c r="G753" s="26" t="s">
        <v>11</v>
      </c>
      <c r="H753" s="26">
        <v>43409</v>
      </c>
      <c r="I753" s="26" t="s">
        <v>138</v>
      </c>
      <c r="J753" s="27">
        <v>0.24064807969999999</v>
      </c>
      <c r="K753" s="26">
        <v>1332990</v>
      </c>
      <c r="L753" s="26" t="s">
        <v>798</v>
      </c>
      <c r="M753" s="26">
        <v>90450</v>
      </c>
      <c r="N753" s="27">
        <v>0.33533299999999999</v>
      </c>
      <c r="O753" s="26">
        <v>15</v>
      </c>
      <c r="P753" s="26">
        <v>3</v>
      </c>
      <c r="Q753" s="27">
        <v>9.4684920300000003E-2</v>
      </c>
      <c r="R753" s="28">
        <v>0.21428571428571</v>
      </c>
      <c r="S753" s="26">
        <v>666495</v>
      </c>
      <c r="T753" s="29">
        <v>63107.025955348501</v>
      </c>
      <c r="U753" s="30">
        <f t="shared" si="35"/>
        <v>-1</v>
      </c>
      <c r="V753" s="18" t="str">
        <f t="shared" si="33"/>
        <v>NO</v>
      </c>
      <c r="W753" s="18"/>
      <c r="X753" s="18"/>
      <c r="Y753" s="30">
        <f t="shared" si="34"/>
        <v>2</v>
      </c>
    </row>
    <row r="754" spans="1:25" ht="31" x14ac:dyDescent="0.3">
      <c r="A754" s="26" t="s">
        <v>739</v>
      </c>
      <c r="B754" s="26" t="s">
        <v>135</v>
      </c>
      <c r="C754" s="26" t="s">
        <v>128</v>
      </c>
      <c r="D754" s="26">
        <v>30</v>
      </c>
      <c r="E754" s="26" t="s">
        <v>739</v>
      </c>
      <c r="F754" s="26" t="s">
        <v>740</v>
      </c>
      <c r="G754" s="26" t="s">
        <v>11</v>
      </c>
      <c r="H754" s="26">
        <v>43409</v>
      </c>
      <c r="I754" s="26" t="s">
        <v>138</v>
      </c>
      <c r="J754" s="27">
        <v>0.24064807969999999</v>
      </c>
      <c r="K754" s="26">
        <v>1332990</v>
      </c>
      <c r="L754" s="26" t="s">
        <v>6</v>
      </c>
      <c r="M754" s="26">
        <v>272400</v>
      </c>
      <c r="N754" s="27">
        <v>0.31886666666666602</v>
      </c>
      <c r="O754" s="26">
        <v>13</v>
      </c>
      <c r="P754" s="26">
        <v>3</v>
      </c>
      <c r="Q754" s="27">
        <v>7.8218586966666601E-2</v>
      </c>
      <c r="R754" s="28">
        <v>0.25</v>
      </c>
      <c r="S754" s="26">
        <v>666495</v>
      </c>
      <c r="T754" s="29">
        <v>52132.297120348499</v>
      </c>
      <c r="U754" s="30">
        <f t="shared" si="35"/>
        <v>-1</v>
      </c>
      <c r="V754" s="18" t="str">
        <f t="shared" si="33"/>
        <v>NO</v>
      </c>
      <c r="W754" s="18"/>
      <c r="X754" s="18"/>
      <c r="Y754" s="30">
        <f t="shared" si="34"/>
        <v>2</v>
      </c>
    </row>
    <row r="755" spans="1:25" ht="31" x14ac:dyDescent="0.3">
      <c r="A755" s="26" t="s">
        <v>741</v>
      </c>
      <c r="B755" s="26" t="s">
        <v>29</v>
      </c>
      <c r="C755" s="26" t="s">
        <v>123</v>
      </c>
      <c r="D755" s="26">
        <v>28</v>
      </c>
      <c r="E755" s="26" t="s">
        <v>741</v>
      </c>
      <c r="F755" s="26" t="s">
        <v>742</v>
      </c>
      <c r="G755" s="26" t="s">
        <v>239</v>
      </c>
      <c r="H755" s="26">
        <v>39716</v>
      </c>
      <c r="I755" s="26" t="s">
        <v>32</v>
      </c>
      <c r="J755" s="27">
        <v>0.60168117089999995</v>
      </c>
      <c r="K755" s="26">
        <v>232344</v>
      </c>
      <c r="L755" s="26" t="s">
        <v>790</v>
      </c>
      <c r="M755" s="26">
        <v>3556</v>
      </c>
      <c r="N755" s="27">
        <v>1.6107149999999999</v>
      </c>
      <c r="O755" s="26">
        <v>25</v>
      </c>
      <c r="P755" s="26">
        <v>5</v>
      </c>
      <c r="Q755" s="27">
        <v>1.0090338291000001</v>
      </c>
      <c r="R755" s="28">
        <v>0.20833333333333001</v>
      </c>
      <c r="S755" s="26">
        <v>116172</v>
      </c>
      <c r="T755" s="29">
        <v>117221.47799420499</v>
      </c>
      <c r="U755" s="30">
        <f t="shared" si="35"/>
        <v>1</v>
      </c>
      <c r="V755" s="18" t="str">
        <f t="shared" si="33"/>
        <v>NO</v>
      </c>
      <c r="W755" s="18"/>
      <c r="X755" s="18"/>
      <c r="Y755" s="30">
        <f t="shared" si="34"/>
        <v>1</v>
      </c>
    </row>
    <row r="756" spans="1:25" ht="31" x14ac:dyDescent="0.3">
      <c r="A756" s="26" t="s">
        <v>741</v>
      </c>
      <c r="B756" s="26" t="s">
        <v>29</v>
      </c>
      <c r="C756" s="26" t="s">
        <v>123</v>
      </c>
      <c r="D756" s="26">
        <v>28</v>
      </c>
      <c r="E756" s="26" t="s">
        <v>741</v>
      </c>
      <c r="F756" s="26" t="s">
        <v>742</v>
      </c>
      <c r="G756" s="26" t="s">
        <v>239</v>
      </c>
      <c r="H756" s="26">
        <v>39716</v>
      </c>
      <c r="I756" s="26" t="s">
        <v>32</v>
      </c>
      <c r="J756" s="27">
        <v>0.60168117089999995</v>
      </c>
      <c r="K756" s="26">
        <v>232344</v>
      </c>
      <c r="L756" s="26" t="s">
        <v>6</v>
      </c>
      <c r="M756" s="26">
        <v>957726</v>
      </c>
      <c r="N756" s="27">
        <v>1.3925749999999999</v>
      </c>
      <c r="O756" s="26">
        <v>24</v>
      </c>
      <c r="P756" s="26">
        <v>5</v>
      </c>
      <c r="Q756" s="27">
        <v>0.79089382909999995</v>
      </c>
      <c r="R756" s="28">
        <v>0.21739130434782</v>
      </c>
      <c r="S756" s="26">
        <v>116172</v>
      </c>
      <c r="T756" s="29">
        <v>91879.717914205205</v>
      </c>
      <c r="U756" s="30">
        <f t="shared" si="35"/>
        <v>1</v>
      </c>
      <c r="V756" s="18" t="str">
        <f t="shared" si="33"/>
        <v>NO</v>
      </c>
      <c r="W756" s="18"/>
      <c r="X756" s="18"/>
      <c r="Y756" s="30">
        <f t="shared" si="34"/>
        <v>1</v>
      </c>
    </row>
    <row r="757" spans="1:25" ht="31" x14ac:dyDescent="0.3">
      <c r="A757" s="26" t="s">
        <v>741</v>
      </c>
      <c r="B757" s="26" t="s">
        <v>29</v>
      </c>
      <c r="C757" s="26" t="s">
        <v>123</v>
      </c>
      <c r="D757" s="26">
        <v>28</v>
      </c>
      <c r="E757" s="26" t="s">
        <v>741</v>
      </c>
      <c r="F757" s="26" t="s">
        <v>742</v>
      </c>
      <c r="G757" s="26" t="s">
        <v>239</v>
      </c>
      <c r="H757" s="26">
        <v>39716</v>
      </c>
      <c r="I757" s="26" t="s">
        <v>32</v>
      </c>
      <c r="J757" s="27">
        <v>0.60168117089999995</v>
      </c>
      <c r="K757" s="26">
        <v>232344</v>
      </c>
      <c r="L757" s="26" t="s">
        <v>794</v>
      </c>
      <c r="M757" s="26">
        <v>59864</v>
      </c>
      <c r="N757" s="27">
        <v>1.1563592202289099</v>
      </c>
      <c r="O757" s="26">
        <v>20</v>
      </c>
      <c r="P757" s="26">
        <v>5</v>
      </c>
      <c r="Q757" s="27">
        <v>0.55467804932891895</v>
      </c>
      <c r="R757" s="28">
        <v>0.26315789473683998</v>
      </c>
      <c r="S757" s="26">
        <v>116172</v>
      </c>
      <c r="T757" s="29">
        <v>64438.058346639198</v>
      </c>
      <c r="U757" s="30">
        <f t="shared" si="35"/>
        <v>-1</v>
      </c>
      <c r="V757" s="18" t="str">
        <f t="shared" si="33"/>
        <v>NO</v>
      </c>
      <c r="W757" s="18"/>
      <c r="X757" s="18"/>
      <c r="Y757" s="30">
        <f t="shared" si="34"/>
        <v>1</v>
      </c>
    </row>
    <row r="758" spans="1:25" ht="31" x14ac:dyDescent="0.3">
      <c r="A758" s="26" t="s">
        <v>741</v>
      </c>
      <c r="B758" s="26" t="s">
        <v>29</v>
      </c>
      <c r="C758" s="26" t="s">
        <v>123</v>
      </c>
      <c r="D758" s="26">
        <v>28</v>
      </c>
      <c r="E758" s="26" t="s">
        <v>741</v>
      </c>
      <c r="F758" s="26" t="s">
        <v>742</v>
      </c>
      <c r="G758" s="26" t="s">
        <v>239</v>
      </c>
      <c r="H758" s="26">
        <v>39716</v>
      </c>
      <c r="I758" s="26" t="s">
        <v>32</v>
      </c>
      <c r="J758" s="27">
        <v>0.60168117089999995</v>
      </c>
      <c r="K758" s="26">
        <v>232344</v>
      </c>
      <c r="L758" s="26" t="s">
        <v>813</v>
      </c>
      <c r="M758" s="26">
        <v>504</v>
      </c>
      <c r="N758" s="27">
        <v>1.0955539820307501</v>
      </c>
      <c r="O758" s="26">
        <v>19</v>
      </c>
      <c r="P758" s="26">
        <v>5</v>
      </c>
      <c r="Q758" s="27">
        <v>0.49387281113074999</v>
      </c>
      <c r="R758" s="28">
        <v>0.27777777777777002</v>
      </c>
      <c r="S758" s="26">
        <v>116172</v>
      </c>
      <c r="T758" s="29">
        <v>57374.192214681403</v>
      </c>
      <c r="U758" s="30">
        <f t="shared" si="35"/>
        <v>-1</v>
      </c>
      <c r="V758" s="18" t="str">
        <f t="shared" si="33"/>
        <v>NO</v>
      </c>
      <c r="W758" s="18"/>
      <c r="X758" s="18"/>
      <c r="Y758" s="30">
        <f t="shared" si="34"/>
        <v>1</v>
      </c>
    </row>
    <row r="759" spans="1:25" ht="31" x14ac:dyDescent="0.3">
      <c r="A759" s="26" t="s">
        <v>1059</v>
      </c>
      <c r="B759" s="26" t="s">
        <v>122</v>
      </c>
      <c r="C759" s="26" t="s">
        <v>1060</v>
      </c>
      <c r="D759" s="26">
        <v>21</v>
      </c>
      <c r="E759" s="26" t="s">
        <v>1061</v>
      </c>
      <c r="F759" s="26" t="s">
        <v>209</v>
      </c>
      <c r="G759" s="26" t="s">
        <v>86</v>
      </c>
      <c r="H759" s="26">
        <v>32999</v>
      </c>
      <c r="I759" s="26" t="s">
        <v>126</v>
      </c>
      <c r="J759" s="27">
        <v>4.8112569474000004</v>
      </c>
      <c r="K759" s="26">
        <v>15224</v>
      </c>
      <c r="L759" s="26" t="s">
        <v>792</v>
      </c>
      <c r="M759" s="26">
        <v>12717</v>
      </c>
      <c r="N759" s="27">
        <v>8.9977758712250004</v>
      </c>
      <c r="O759" s="26">
        <v>6</v>
      </c>
      <c r="P759" s="26">
        <v>1</v>
      </c>
      <c r="Q759" s="27">
        <v>4.186518923825</v>
      </c>
      <c r="R759" s="28">
        <v>0.2</v>
      </c>
      <c r="S759" s="26">
        <v>7612</v>
      </c>
      <c r="T759" s="29">
        <v>31867.782048155899</v>
      </c>
      <c r="U759" s="30">
        <f t="shared" si="35"/>
        <v>-1</v>
      </c>
      <c r="V759" s="18" t="str">
        <f t="shared" si="33"/>
        <v>NO</v>
      </c>
      <c r="W759" s="18"/>
      <c r="X759" s="18"/>
      <c r="Y759" s="30">
        <f t="shared" si="34"/>
        <v>1</v>
      </c>
    </row>
    <row r="760" spans="1:25" ht="31" x14ac:dyDescent="0.3">
      <c r="A760" s="26" t="s">
        <v>743</v>
      </c>
      <c r="B760" s="26" t="s">
        <v>29</v>
      </c>
      <c r="C760" s="26" t="s">
        <v>79</v>
      </c>
      <c r="D760" s="26">
        <v>10</v>
      </c>
      <c r="E760" s="26" t="s">
        <v>743</v>
      </c>
      <c r="F760" s="26" t="s">
        <v>744</v>
      </c>
      <c r="G760" s="26" t="s">
        <v>129</v>
      </c>
      <c r="H760" s="26">
        <v>27371</v>
      </c>
      <c r="I760" s="26" t="s">
        <v>32</v>
      </c>
      <c r="J760" s="27">
        <v>0.67695049929999995</v>
      </c>
      <c r="K760" s="26">
        <v>141440</v>
      </c>
      <c r="L760" s="26" t="s">
        <v>6</v>
      </c>
      <c r="M760" s="26">
        <v>547124</v>
      </c>
      <c r="N760" s="27">
        <v>2.8030949999999999</v>
      </c>
      <c r="O760" s="26">
        <v>16</v>
      </c>
      <c r="P760" s="26">
        <v>2</v>
      </c>
      <c r="Q760" s="27">
        <v>2.1261445007000002</v>
      </c>
      <c r="R760" s="28">
        <v>0.13333333333333</v>
      </c>
      <c r="S760" s="26">
        <v>70720</v>
      </c>
      <c r="T760" s="29">
        <v>150360.93908950401</v>
      </c>
      <c r="U760" s="30">
        <f t="shared" si="35"/>
        <v>1</v>
      </c>
      <c r="V760" s="18" t="str">
        <f t="shared" si="33"/>
        <v>NO</v>
      </c>
      <c r="W760" s="18"/>
      <c r="X760" s="18"/>
      <c r="Y760" s="30">
        <f t="shared" si="34"/>
        <v>1</v>
      </c>
    </row>
    <row r="761" spans="1:25" ht="31" x14ac:dyDescent="0.3">
      <c r="A761" s="26" t="s">
        <v>743</v>
      </c>
      <c r="B761" s="26" t="s">
        <v>29</v>
      </c>
      <c r="C761" s="26" t="s">
        <v>79</v>
      </c>
      <c r="D761" s="26">
        <v>10</v>
      </c>
      <c r="E761" s="26" t="s">
        <v>743</v>
      </c>
      <c r="F761" s="26" t="s">
        <v>744</v>
      </c>
      <c r="G761" s="26" t="s">
        <v>129</v>
      </c>
      <c r="H761" s="26">
        <v>27371</v>
      </c>
      <c r="I761" s="26" t="s">
        <v>32</v>
      </c>
      <c r="J761" s="27">
        <v>0.67695049929999995</v>
      </c>
      <c r="K761" s="26">
        <v>141440</v>
      </c>
      <c r="L761" s="26" t="s">
        <v>794</v>
      </c>
      <c r="M761" s="26">
        <v>13272</v>
      </c>
      <c r="N761" s="27">
        <v>2.3318040247859999</v>
      </c>
      <c r="O761" s="26">
        <v>14</v>
      </c>
      <c r="P761" s="26">
        <v>2</v>
      </c>
      <c r="Q761" s="27">
        <v>1.654853525486</v>
      </c>
      <c r="R761" s="28">
        <v>0.15384615384615</v>
      </c>
      <c r="S761" s="26">
        <v>70720</v>
      </c>
      <c r="T761" s="29">
        <v>117031.24132237</v>
      </c>
      <c r="U761" s="30">
        <f t="shared" si="35"/>
        <v>1</v>
      </c>
      <c r="V761" s="18" t="str">
        <f t="shared" si="33"/>
        <v>NO</v>
      </c>
      <c r="W761" s="18"/>
      <c r="X761" s="18"/>
      <c r="Y761" s="30">
        <f t="shared" si="34"/>
        <v>1</v>
      </c>
    </row>
    <row r="762" spans="1:25" ht="31" x14ac:dyDescent="0.3">
      <c r="A762" s="26" t="s">
        <v>743</v>
      </c>
      <c r="B762" s="26" t="s">
        <v>29</v>
      </c>
      <c r="C762" s="26" t="s">
        <v>79</v>
      </c>
      <c r="D762" s="26">
        <v>10</v>
      </c>
      <c r="E762" s="26" t="s">
        <v>743</v>
      </c>
      <c r="F762" s="26" t="s">
        <v>744</v>
      </c>
      <c r="G762" s="26" t="s">
        <v>129</v>
      </c>
      <c r="H762" s="26">
        <v>27371</v>
      </c>
      <c r="I762" s="26" t="s">
        <v>32</v>
      </c>
      <c r="J762" s="27">
        <v>0.67695049929999995</v>
      </c>
      <c r="K762" s="26">
        <v>141440</v>
      </c>
      <c r="L762" s="26" t="s">
        <v>795</v>
      </c>
      <c r="M762" s="26">
        <v>30810</v>
      </c>
      <c r="N762" s="27">
        <v>0.87992066666666602</v>
      </c>
      <c r="O762" s="26">
        <v>9</v>
      </c>
      <c r="P762" s="26">
        <v>2</v>
      </c>
      <c r="Q762" s="27">
        <v>0.20297016736666601</v>
      </c>
      <c r="R762" s="28">
        <v>0.25</v>
      </c>
      <c r="S762" s="26">
        <v>70720</v>
      </c>
      <c r="T762" s="29">
        <v>14354.0502361706</v>
      </c>
      <c r="U762" s="30">
        <f t="shared" si="35"/>
        <v>-1</v>
      </c>
      <c r="V762" s="18" t="str">
        <f t="shared" si="33"/>
        <v>NO</v>
      </c>
      <c r="W762" s="18"/>
      <c r="X762" s="18"/>
      <c r="Y762" s="30">
        <f t="shared" si="34"/>
        <v>1</v>
      </c>
    </row>
    <row r="763" spans="1:25" ht="31" x14ac:dyDescent="0.3">
      <c r="A763" s="26" t="s">
        <v>745</v>
      </c>
      <c r="B763" s="26" t="s">
        <v>147</v>
      </c>
      <c r="C763" s="26" t="s">
        <v>127</v>
      </c>
      <c r="D763" s="26">
        <v>1</v>
      </c>
      <c r="E763" s="26" t="s">
        <v>745</v>
      </c>
      <c r="F763" s="26" t="s">
        <v>746</v>
      </c>
      <c r="G763" s="26" t="s">
        <v>109</v>
      </c>
      <c r="H763" s="26">
        <v>62426</v>
      </c>
      <c r="I763" s="26" t="s">
        <v>150</v>
      </c>
      <c r="J763" s="27">
        <v>28.560766533900001</v>
      </c>
      <c r="K763" s="26">
        <v>808</v>
      </c>
      <c r="L763" s="26" t="s">
        <v>796</v>
      </c>
      <c r="M763" s="26">
        <v>21</v>
      </c>
      <c r="N763" s="27">
        <v>121.91</v>
      </c>
      <c r="O763" s="26">
        <v>21</v>
      </c>
      <c r="P763" s="26">
        <v>5</v>
      </c>
      <c r="Q763" s="27">
        <v>93.349233466100003</v>
      </c>
      <c r="R763" s="28">
        <v>0.25</v>
      </c>
      <c r="S763" s="26">
        <v>404</v>
      </c>
      <c r="T763" s="29">
        <v>37713.0903203044</v>
      </c>
      <c r="U763" s="30">
        <f t="shared" si="35"/>
        <v>1</v>
      </c>
      <c r="V763" s="18" t="str">
        <f t="shared" si="33"/>
        <v>YES</v>
      </c>
      <c r="W763" s="18"/>
      <c r="X763" s="18"/>
      <c r="Y763" s="30">
        <f t="shared" si="34"/>
        <v>2</v>
      </c>
    </row>
    <row r="764" spans="1:25" ht="31" x14ac:dyDescent="0.3">
      <c r="A764" s="26" t="s">
        <v>747</v>
      </c>
      <c r="B764" s="26" t="s">
        <v>51</v>
      </c>
      <c r="C764" s="26" t="s">
        <v>76</v>
      </c>
      <c r="D764" s="26">
        <v>1</v>
      </c>
      <c r="E764" s="26" t="s">
        <v>748</v>
      </c>
      <c r="F764" s="26" t="s">
        <v>749</v>
      </c>
      <c r="G764" s="26" t="s">
        <v>750</v>
      </c>
      <c r="H764" s="26">
        <v>42653</v>
      </c>
      <c r="I764" s="26" t="s">
        <v>55</v>
      </c>
      <c r="J764" s="27">
        <v>82.128820772300003</v>
      </c>
      <c r="K764" s="26">
        <v>3724</v>
      </c>
      <c r="L764" s="26" t="s">
        <v>793</v>
      </c>
      <c r="M764" s="26">
        <v>135</v>
      </c>
      <c r="N764" s="27">
        <v>226.45333333333301</v>
      </c>
      <c r="O764" s="26">
        <v>15</v>
      </c>
      <c r="P764" s="26">
        <v>4</v>
      </c>
      <c r="Q764" s="27">
        <v>144.324512561033</v>
      </c>
      <c r="R764" s="28">
        <v>0.28571428571427998</v>
      </c>
      <c r="S764" s="26">
        <v>1862</v>
      </c>
      <c r="T764" s="29">
        <v>268732.24238864402</v>
      </c>
      <c r="U764" s="30">
        <f t="shared" si="35"/>
        <v>1</v>
      </c>
      <c r="V764" s="18" t="str">
        <f t="shared" si="33"/>
        <v>YES</v>
      </c>
      <c r="W764" s="18"/>
      <c r="X764" s="18"/>
      <c r="Y764" s="30">
        <f t="shared" si="34"/>
        <v>2</v>
      </c>
    </row>
    <row r="765" spans="1:25" ht="31" x14ac:dyDescent="0.3">
      <c r="A765" s="26" t="s">
        <v>1062</v>
      </c>
      <c r="B765" s="26" t="s">
        <v>29</v>
      </c>
      <c r="C765" s="26" t="s">
        <v>38</v>
      </c>
      <c r="D765" s="26">
        <v>30</v>
      </c>
      <c r="E765" s="26" t="s">
        <v>1062</v>
      </c>
      <c r="F765" s="26" t="s">
        <v>39</v>
      </c>
      <c r="G765" s="26" t="s">
        <v>267</v>
      </c>
      <c r="H765" s="26">
        <v>36272</v>
      </c>
      <c r="I765" s="26" t="s">
        <v>32</v>
      </c>
      <c r="J765" s="27">
        <v>0.39284260650000002</v>
      </c>
      <c r="K765" s="26">
        <v>391350</v>
      </c>
      <c r="L765" s="26" t="s">
        <v>794</v>
      </c>
      <c r="M765" s="26">
        <v>1066820</v>
      </c>
      <c r="N765" s="27">
        <v>0.99366730940610004</v>
      </c>
      <c r="O765" s="26">
        <v>21</v>
      </c>
      <c r="P765" s="26">
        <v>2</v>
      </c>
      <c r="Q765" s="27">
        <v>0.60082470290610002</v>
      </c>
      <c r="R765" s="28">
        <v>0.1</v>
      </c>
      <c r="S765" s="26">
        <v>195675</v>
      </c>
      <c r="T765" s="29">
        <v>117566.37374115099</v>
      </c>
      <c r="U765" s="30">
        <f t="shared" si="35"/>
        <v>1</v>
      </c>
      <c r="V765" s="18" t="str">
        <f t="shared" si="33"/>
        <v>NO</v>
      </c>
      <c r="W765" s="18"/>
      <c r="X765" s="18"/>
      <c r="Y765" s="30">
        <f t="shared" si="34"/>
        <v>1</v>
      </c>
    </row>
    <row r="766" spans="1:25" ht="31" x14ac:dyDescent="0.3">
      <c r="A766" s="26" t="s">
        <v>1062</v>
      </c>
      <c r="B766" s="26" t="s">
        <v>29</v>
      </c>
      <c r="C766" s="26" t="s">
        <v>38</v>
      </c>
      <c r="D766" s="26">
        <v>30</v>
      </c>
      <c r="E766" s="26" t="s">
        <v>1062</v>
      </c>
      <c r="F766" s="26" t="s">
        <v>39</v>
      </c>
      <c r="G766" s="26" t="s">
        <v>267</v>
      </c>
      <c r="H766" s="26">
        <v>36272</v>
      </c>
      <c r="I766" s="26" t="s">
        <v>32</v>
      </c>
      <c r="J766" s="27">
        <v>0.39284260650000002</v>
      </c>
      <c r="K766" s="26">
        <v>391350</v>
      </c>
      <c r="L766" s="26" t="s">
        <v>795</v>
      </c>
      <c r="M766" s="26">
        <v>372750</v>
      </c>
      <c r="N766" s="27">
        <v>0.93899999999999995</v>
      </c>
      <c r="O766" s="26">
        <v>20</v>
      </c>
      <c r="P766" s="26">
        <v>2</v>
      </c>
      <c r="Q766" s="27">
        <v>0.54615739350000003</v>
      </c>
      <c r="R766" s="28">
        <v>0.10526315789472999</v>
      </c>
      <c r="S766" s="26">
        <v>195675</v>
      </c>
      <c r="T766" s="29">
        <v>106869.347973112</v>
      </c>
      <c r="U766" s="30">
        <f t="shared" si="35"/>
        <v>1</v>
      </c>
      <c r="V766" s="18" t="str">
        <f t="shared" si="33"/>
        <v>NO</v>
      </c>
      <c r="W766" s="18"/>
      <c r="X766" s="18"/>
      <c r="Y766" s="30">
        <f t="shared" si="34"/>
        <v>1</v>
      </c>
    </row>
    <row r="767" spans="1:25" ht="31" x14ac:dyDescent="0.3">
      <c r="A767" s="26" t="s">
        <v>1062</v>
      </c>
      <c r="B767" s="26" t="s">
        <v>29</v>
      </c>
      <c r="C767" s="26" t="s">
        <v>38</v>
      </c>
      <c r="D767" s="26">
        <v>30</v>
      </c>
      <c r="E767" s="26" t="s">
        <v>1062</v>
      </c>
      <c r="F767" s="26" t="s">
        <v>39</v>
      </c>
      <c r="G767" s="26" t="s">
        <v>267</v>
      </c>
      <c r="H767" s="26">
        <v>36272</v>
      </c>
      <c r="I767" s="26" t="s">
        <v>32</v>
      </c>
      <c r="J767" s="27">
        <v>0.39284260650000002</v>
      </c>
      <c r="K767" s="26">
        <v>391350</v>
      </c>
      <c r="L767" s="26" t="s">
        <v>796</v>
      </c>
      <c r="M767" s="26">
        <v>6540</v>
      </c>
      <c r="N767" s="27">
        <v>0.88203350000000003</v>
      </c>
      <c r="O767" s="26">
        <v>18</v>
      </c>
      <c r="P767" s="26">
        <v>2</v>
      </c>
      <c r="Q767" s="27">
        <v>0.4891908935</v>
      </c>
      <c r="R767" s="28">
        <v>0.11764705882352</v>
      </c>
      <c r="S767" s="26">
        <v>195675</v>
      </c>
      <c r="T767" s="29">
        <v>95722.428085612497</v>
      </c>
      <c r="U767" s="30">
        <f t="shared" si="35"/>
        <v>1</v>
      </c>
      <c r="V767" s="18" t="str">
        <f t="shared" si="33"/>
        <v>NO</v>
      </c>
      <c r="W767" s="18"/>
      <c r="X767" s="18"/>
      <c r="Y767" s="30">
        <f t="shared" si="34"/>
        <v>1</v>
      </c>
    </row>
    <row r="768" spans="1:25" ht="31" x14ac:dyDescent="0.3">
      <c r="A768" s="26" t="s">
        <v>1063</v>
      </c>
      <c r="B768" s="26" t="s">
        <v>855</v>
      </c>
      <c r="C768" s="26" t="s">
        <v>1064</v>
      </c>
      <c r="D768" s="26">
        <v>30</v>
      </c>
      <c r="E768" s="26" t="s">
        <v>1063</v>
      </c>
      <c r="F768" s="26" t="s">
        <v>1065</v>
      </c>
      <c r="G768" s="26" t="s">
        <v>267</v>
      </c>
      <c r="H768" s="26">
        <v>52797</v>
      </c>
      <c r="I768" s="26" t="s">
        <v>859</v>
      </c>
      <c r="J768" s="27">
        <v>0.57537366779999999</v>
      </c>
      <c r="K768" s="26">
        <v>1338930</v>
      </c>
      <c r="L768" s="26" t="s">
        <v>795</v>
      </c>
      <c r="M768" s="26">
        <v>128040</v>
      </c>
      <c r="N768" s="27">
        <v>1.1919999999999999</v>
      </c>
      <c r="O768" s="26">
        <v>16</v>
      </c>
      <c r="P768" s="26">
        <v>2</v>
      </c>
      <c r="Q768" s="27">
        <v>0.61662633219999996</v>
      </c>
      <c r="R768" s="28">
        <v>0.13333333333333</v>
      </c>
      <c r="S768" s="26">
        <v>669465</v>
      </c>
      <c r="T768" s="29">
        <v>412809.747486273</v>
      </c>
      <c r="U768" s="30">
        <f t="shared" si="35"/>
        <v>1</v>
      </c>
      <c r="V768" s="18" t="str">
        <f t="shared" si="33"/>
        <v>NO</v>
      </c>
      <c r="W768" s="18"/>
      <c r="X768" s="18"/>
      <c r="Y768" s="30">
        <f t="shared" si="34"/>
        <v>2</v>
      </c>
    </row>
    <row r="769" spans="1:25" ht="31" x14ac:dyDescent="0.3">
      <c r="A769" s="26" t="s">
        <v>1063</v>
      </c>
      <c r="B769" s="26" t="s">
        <v>855</v>
      </c>
      <c r="C769" s="26" t="s">
        <v>1064</v>
      </c>
      <c r="D769" s="26">
        <v>30</v>
      </c>
      <c r="E769" s="26" t="s">
        <v>1063</v>
      </c>
      <c r="F769" s="26" t="s">
        <v>1065</v>
      </c>
      <c r="G769" s="26" t="s">
        <v>267</v>
      </c>
      <c r="H769" s="26">
        <v>52797</v>
      </c>
      <c r="I769" s="26" t="s">
        <v>859</v>
      </c>
      <c r="J769" s="27">
        <v>0.57537366779999999</v>
      </c>
      <c r="K769" s="26">
        <v>1338930</v>
      </c>
      <c r="L769" s="26" t="s">
        <v>796</v>
      </c>
      <c r="M769" s="26">
        <v>655350</v>
      </c>
      <c r="N769" s="27">
        <v>0.97399999999999998</v>
      </c>
      <c r="O769" s="26">
        <v>9</v>
      </c>
      <c r="P769" s="26">
        <v>2</v>
      </c>
      <c r="Q769" s="27">
        <v>0.39862633219999999</v>
      </c>
      <c r="R769" s="28">
        <v>0.25</v>
      </c>
      <c r="S769" s="26">
        <v>669465</v>
      </c>
      <c r="T769" s="29">
        <v>266866.37748627301</v>
      </c>
      <c r="U769" s="30">
        <f t="shared" si="35"/>
        <v>-1</v>
      </c>
      <c r="V769" s="18" t="str">
        <f t="shared" si="33"/>
        <v>NO</v>
      </c>
      <c r="W769" s="18"/>
      <c r="X769" s="18"/>
      <c r="Y769" s="30">
        <f t="shared" si="34"/>
        <v>2</v>
      </c>
    </row>
    <row r="770" spans="1:25" ht="31" x14ac:dyDescent="0.3">
      <c r="A770" s="26" t="s">
        <v>1066</v>
      </c>
      <c r="B770" s="26" t="s">
        <v>333</v>
      </c>
      <c r="C770" s="26" t="s">
        <v>191</v>
      </c>
      <c r="D770" s="26">
        <v>1</v>
      </c>
      <c r="E770" s="26" t="s">
        <v>1066</v>
      </c>
      <c r="F770" s="26" t="s">
        <v>1067</v>
      </c>
      <c r="G770" s="26" t="s">
        <v>114</v>
      </c>
      <c r="H770" s="26">
        <v>35157</v>
      </c>
      <c r="I770" s="26" t="s">
        <v>336</v>
      </c>
      <c r="J770" s="27">
        <v>43.9711049394</v>
      </c>
      <c r="K770" s="26">
        <v>49</v>
      </c>
      <c r="L770" s="26" t="s">
        <v>790</v>
      </c>
      <c r="M770" s="26">
        <v>30</v>
      </c>
      <c r="N770" s="27">
        <v>153</v>
      </c>
      <c r="O770" s="26">
        <v>12</v>
      </c>
      <c r="P770" s="26">
        <v>1</v>
      </c>
      <c r="Q770" s="27">
        <v>109.02889506059999</v>
      </c>
      <c r="R770" s="28">
        <v>9.0909090909089996E-2</v>
      </c>
      <c r="S770" s="26">
        <v>24</v>
      </c>
      <c r="T770" s="29">
        <v>2616.6934814544002</v>
      </c>
      <c r="U770" s="30">
        <f t="shared" si="35"/>
        <v>1</v>
      </c>
      <c r="V770" s="18" t="str">
        <f t="shared" si="33"/>
        <v>YES</v>
      </c>
      <c r="W770" s="18"/>
      <c r="X770" s="18"/>
      <c r="Y770" s="30">
        <f t="shared" si="34"/>
        <v>1</v>
      </c>
    </row>
    <row r="771" spans="1:25" ht="31" x14ac:dyDescent="0.3">
      <c r="A771" s="26" t="s">
        <v>751</v>
      </c>
      <c r="B771" s="26" t="s">
        <v>29</v>
      </c>
      <c r="C771" s="26" t="s">
        <v>88</v>
      </c>
      <c r="D771" s="26">
        <v>14</v>
      </c>
      <c r="E771" s="26" t="s">
        <v>751</v>
      </c>
      <c r="F771" s="26" t="s">
        <v>752</v>
      </c>
      <c r="G771" s="26" t="s">
        <v>204</v>
      </c>
      <c r="H771" s="26">
        <v>42049</v>
      </c>
      <c r="I771" s="26" t="s">
        <v>32</v>
      </c>
      <c r="J771" s="27">
        <v>0.53576081519999996</v>
      </c>
      <c r="K771" s="26">
        <v>9422</v>
      </c>
      <c r="L771" s="26" t="s">
        <v>6</v>
      </c>
      <c r="M771" s="26">
        <v>966336</v>
      </c>
      <c r="N771" s="27">
        <v>1.5307533333333301</v>
      </c>
      <c r="O771" s="26">
        <v>22</v>
      </c>
      <c r="P771" s="26">
        <v>3</v>
      </c>
      <c r="Q771" s="27">
        <v>0.994992518133333</v>
      </c>
      <c r="R771" s="28">
        <v>0.14285714285713999</v>
      </c>
      <c r="S771" s="26">
        <v>4711</v>
      </c>
      <c r="T771" s="29">
        <v>4687.4097529261298</v>
      </c>
      <c r="U771" s="30">
        <f t="shared" si="35"/>
        <v>1</v>
      </c>
      <c r="V771" s="18" t="str">
        <f t="shared" si="33"/>
        <v>NO</v>
      </c>
      <c r="W771" s="18"/>
      <c r="X771" s="18"/>
      <c r="Y771" s="30">
        <f t="shared" si="34"/>
        <v>2</v>
      </c>
    </row>
    <row r="772" spans="1:25" ht="31" x14ac:dyDescent="0.3">
      <c r="A772" s="26" t="s">
        <v>751</v>
      </c>
      <c r="B772" s="26" t="s">
        <v>29</v>
      </c>
      <c r="C772" s="26" t="s">
        <v>88</v>
      </c>
      <c r="D772" s="26">
        <v>14</v>
      </c>
      <c r="E772" s="26" t="s">
        <v>751</v>
      </c>
      <c r="F772" s="26" t="s">
        <v>752</v>
      </c>
      <c r="G772" s="26" t="s">
        <v>204</v>
      </c>
      <c r="H772" s="26">
        <v>42049</v>
      </c>
      <c r="I772" s="26" t="s">
        <v>32</v>
      </c>
      <c r="J772" s="27">
        <v>0.53576081519999996</v>
      </c>
      <c r="K772" s="26">
        <v>9422</v>
      </c>
      <c r="L772" s="26" t="s">
        <v>794</v>
      </c>
      <c r="M772" s="26">
        <v>182252</v>
      </c>
      <c r="N772" s="27">
        <v>0.83370191063015997</v>
      </c>
      <c r="O772" s="26">
        <v>21</v>
      </c>
      <c r="P772" s="26">
        <v>3</v>
      </c>
      <c r="Q772" s="27">
        <v>0.29794109543016001</v>
      </c>
      <c r="R772" s="28">
        <v>0.15</v>
      </c>
      <c r="S772" s="26">
        <v>4711</v>
      </c>
      <c r="T772" s="29">
        <v>1403.6005005714901</v>
      </c>
      <c r="U772" s="30">
        <f t="shared" si="35"/>
        <v>-1</v>
      </c>
      <c r="V772" s="18" t="str">
        <f t="shared" si="33"/>
        <v>NO</v>
      </c>
      <c r="W772" s="18"/>
      <c r="X772" s="18"/>
      <c r="Y772" s="30">
        <f t="shared" si="34"/>
        <v>2</v>
      </c>
    </row>
    <row r="773" spans="1:25" ht="31" x14ac:dyDescent="0.3">
      <c r="A773" s="26" t="s">
        <v>751</v>
      </c>
      <c r="B773" s="26" t="s">
        <v>29</v>
      </c>
      <c r="C773" s="26" t="s">
        <v>88</v>
      </c>
      <c r="D773" s="26">
        <v>14</v>
      </c>
      <c r="E773" s="26" t="s">
        <v>751</v>
      </c>
      <c r="F773" s="26" t="s">
        <v>752</v>
      </c>
      <c r="G773" s="26" t="s">
        <v>204</v>
      </c>
      <c r="H773" s="26">
        <v>42049</v>
      </c>
      <c r="I773" s="26" t="s">
        <v>32</v>
      </c>
      <c r="J773" s="27">
        <v>0.53576081519999996</v>
      </c>
      <c r="K773" s="26">
        <v>9422</v>
      </c>
      <c r="L773" s="26" t="s">
        <v>796</v>
      </c>
      <c r="M773" s="26">
        <v>28546</v>
      </c>
      <c r="N773" s="27">
        <v>0.673929</v>
      </c>
      <c r="O773" s="26">
        <v>18</v>
      </c>
      <c r="P773" s="26">
        <v>3</v>
      </c>
      <c r="Q773" s="27">
        <v>0.13816818480000001</v>
      </c>
      <c r="R773" s="28">
        <v>0.17647058823528999</v>
      </c>
      <c r="S773" s="26">
        <v>4711</v>
      </c>
      <c r="T773" s="29">
        <v>650.91031859279997</v>
      </c>
      <c r="U773" s="30">
        <f t="shared" si="35"/>
        <v>-1</v>
      </c>
      <c r="V773" s="18" t="str">
        <f t="shared" si="33"/>
        <v>NO</v>
      </c>
      <c r="W773" s="18"/>
      <c r="X773" s="18"/>
      <c r="Y773" s="30">
        <f t="shared" si="34"/>
        <v>2</v>
      </c>
    </row>
    <row r="774" spans="1:25" ht="31" x14ac:dyDescent="0.3">
      <c r="A774" s="26" t="s">
        <v>751</v>
      </c>
      <c r="B774" s="26" t="s">
        <v>753</v>
      </c>
      <c r="C774" s="26" t="s">
        <v>635</v>
      </c>
      <c r="D774" s="26">
        <v>1</v>
      </c>
      <c r="E774" s="26" t="s">
        <v>751</v>
      </c>
      <c r="F774" s="26" t="s">
        <v>754</v>
      </c>
      <c r="G774" s="26" t="s">
        <v>204</v>
      </c>
      <c r="H774" s="26">
        <v>59012</v>
      </c>
      <c r="I774" s="26" t="s">
        <v>755</v>
      </c>
      <c r="J774" s="27">
        <v>0.52215687119999998</v>
      </c>
      <c r="K774" s="26">
        <v>440</v>
      </c>
      <c r="L774" s="26" t="s">
        <v>6</v>
      </c>
      <c r="M774" s="26">
        <v>256600</v>
      </c>
      <c r="N774" s="27">
        <v>1.3345</v>
      </c>
      <c r="O774" s="26">
        <v>20</v>
      </c>
      <c r="P774" s="26">
        <v>1</v>
      </c>
      <c r="Q774" s="27">
        <v>0.81234312880000004</v>
      </c>
      <c r="R774" s="28">
        <v>5.2631578947360001E-2</v>
      </c>
      <c r="S774" s="26">
        <v>220</v>
      </c>
      <c r="T774" s="29">
        <v>178.71548833599999</v>
      </c>
      <c r="U774" s="30">
        <f t="shared" si="35"/>
        <v>1</v>
      </c>
      <c r="V774" s="18" t="str">
        <f t="shared" si="33"/>
        <v>NO</v>
      </c>
      <c r="W774" s="18"/>
      <c r="X774" s="18"/>
      <c r="Y774" s="30">
        <f t="shared" si="34"/>
        <v>2</v>
      </c>
    </row>
    <row r="775" spans="1:25" ht="31" x14ac:dyDescent="0.3">
      <c r="A775" s="26" t="s">
        <v>1068</v>
      </c>
      <c r="B775" s="26" t="s">
        <v>29</v>
      </c>
      <c r="C775" s="26" t="s">
        <v>1069</v>
      </c>
      <c r="D775" s="26">
        <v>60</v>
      </c>
      <c r="E775" s="26" t="s">
        <v>1068</v>
      </c>
      <c r="F775" s="26" t="s">
        <v>1070</v>
      </c>
      <c r="G775" s="26" t="s">
        <v>718</v>
      </c>
      <c r="H775" s="26">
        <v>59664</v>
      </c>
      <c r="I775" s="26" t="s">
        <v>32</v>
      </c>
      <c r="J775" s="27">
        <v>0.56480730909999999</v>
      </c>
      <c r="K775" s="26">
        <v>46080</v>
      </c>
      <c r="L775" s="26" t="s">
        <v>794</v>
      </c>
      <c r="M775" s="26">
        <v>2400</v>
      </c>
      <c r="N775" s="27">
        <v>0.70505264852505001</v>
      </c>
      <c r="O775" s="26">
        <v>11</v>
      </c>
      <c r="P775" s="26">
        <v>1</v>
      </c>
      <c r="Q775" s="27">
        <v>0.14024533942504999</v>
      </c>
      <c r="R775" s="28">
        <v>0.1</v>
      </c>
      <c r="S775" s="26">
        <v>23040</v>
      </c>
      <c r="T775" s="29">
        <v>3231.2526203531502</v>
      </c>
      <c r="U775" s="30">
        <f t="shared" si="35"/>
        <v>-1</v>
      </c>
      <c r="V775" s="18" t="str">
        <f t="shared" si="33"/>
        <v>NO</v>
      </c>
      <c r="W775" s="18"/>
      <c r="X775" s="18"/>
      <c r="Y775" s="30">
        <f t="shared" si="34"/>
        <v>2</v>
      </c>
    </row>
    <row r="776" spans="1:25" ht="31" x14ac:dyDescent="0.3">
      <c r="A776" s="26" t="s">
        <v>1071</v>
      </c>
      <c r="B776" s="26" t="s">
        <v>405</v>
      </c>
      <c r="C776" s="26" t="s">
        <v>399</v>
      </c>
      <c r="D776" s="26">
        <v>10</v>
      </c>
      <c r="E776" s="26" t="s">
        <v>1072</v>
      </c>
      <c r="F776" s="26" t="s">
        <v>1073</v>
      </c>
      <c r="G776" s="26" t="s">
        <v>45</v>
      </c>
      <c r="H776" s="26">
        <v>25426</v>
      </c>
      <c r="I776" s="26" t="s">
        <v>409</v>
      </c>
      <c r="J776" s="27">
        <v>9.6634172500000004E-2</v>
      </c>
      <c r="K776" s="26">
        <v>1966110</v>
      </c>
      <c r="L776" s="26" t="s">
        <v>794</v>
      </c>
      <c r="M776" s="26">
        <v>4</v>
      </c>
      <c r="N776" s="27">
        <v>0.43792040394548998</v>
      </c>
      <c r="O776" s="26">
        <v>14</v>
      </c>
      <c r="P776" s="26">
        <v>3</v>
      </c>
      <c r="Q776" s="27">
        <v>0.34128623144548997</v>
      </c>
      <c r="R776" s="28">
        <v>0.23076923076923</v>
      </c>
      <c r="S776" s="26">
        <v>983055</v>
      </c>
      <c r="T776" s="29">
        <v>335503.13625364698</v>
      </c>
      <c r="U776" s="30">
        <f t="shared" si="35"/>
        <v>1</v>
      </c>
      <c r="V776" s="18" t="str">
        <f t="shared" si="33"/>
        <v>NO</v>
      </c>
      <c r="W776" s="18"/>
      <c r="X776" s="18"/>
      <c r="Y776" s="30">
        <f t="shared" si="34"/>
        <v>1</v>
      </c>
    </row>
    <row r="777" spans="1:25" ht="31" x14ac:dyDescent="0.3">
      <c r="A777" s="26" t="s">
        <v>756</v>
      </c>
      <c r="B777" s="26" t="s">
        <v>29</v>
      </c>
      <c r="C777" s="26" t="s">
        <v>310</v>
      </c>
      <c r="D777" s="26">
        <v>28</v>
      </c>
      <c r="E777" s="26" t="s">
        <v>757</v>
      </c>
      <c r="F777" s="26" t="s">
        <v>758</v>
      </c>
      <c r="G777" s="26" t="s">
        <v>37</v>
      </c>
      <c r="H777" s="26">
        <v>59706</v>
      </c>
      <c r="I777" s="26" t="s">
        <v>32</v>
      </c>
      <c r="J777" s="27">
        <v>0.2372029437</v>
      </c>
      <c r="K777" s="26">
        <v>131740</v>
      </c>
      <c r="L777" s="26" t="s">
        <v>6</v>
      </c>
      <c r="M777" s="26">
        <v>4116</v>
      </c>
      <c r="N777" s="27">
        <v>0.83163266666666602</v>
      </c>
      <c r="O777" s="26">
        <v>17</v>
      </c>
      <c r="P777" s="26">
        <v>4</v>
      </c>
      <c r="Q777" s="27">
        <v>0.59442972296666596</v>
      </c>
      <c r="R777" s="28">
        <v>0.25</v>
      </c>
      <c r="S777" s="26">
        <v>65870</v>
      </c>
      <c r="T777" s="29">
        <v>39155.0858518143</v>
      </c>
      <c r="U777" s="30">
        <f t="shared" si="35"/>
        <v>1</v>
      </c>
      <c r="V777" s="18" t="str">
        <f t="shared" ref="V777:V843" si="36">IF(Q777&gt;$V$7,"YES","NO")</f>
        <v>NO</v>
      </c>
      <c r="W777" s="18"/>
      <c r="X777" s="18"/>
      <c r="Y777" s="30">
        <f t="shared" ref="Y777:Y843" si="37">IF(H777&lt;39761.19,1,2)</f>
        <v>2</v>
      </c>
    </row>
    <row r="778" spans="1:25" ht="31" x14ac:dyDescent="0.3">
      <c r="A778" s="26" t="s">
        <v>1074</v>
      </c>
      <c r="B778" s="26" t="s">
        <v>135</v>
      </c>
      <c r="C778" s="26" t="s">
        <v>505</v>
      </c>
      <c r="D778" s="26">
        <v>28</v>
      </c>
      <c r="E778" s="26" t="s">
        <v>1075</v>
      </c>
      <c r="F778" s="26" t="s">
        <v>1076</v>
      </c>
      <c r="G778" s="26" t="s">
        <v>463</v>
      </c>
      <c r="H778" s="26">
        <v>58756</v>
      </c>
      <c r="I778" s="26" t="s">
        <v>138</v>
      </c>
      <c r="J778" s="27">
        <v>0.73132997379999998</v>
      </c>
      <c r="K778" s="26">
        <v>92652</v>
      </c>
      <c r="L778" s="26" t="s">
        <v>813</v>
      </c>
      <c r="M778" s="26">
        <v>23976</v>
      </c>
      <c r="N778" s="27">
        <v>3.0321615464260998</v>
      </c>
      <c r="O778" s="26">
        <v>11</v>
      </c>
      <c r="P778" s="26">
        <v>1</v>
      </c>
      <c r="Q778" s="27">
        <v>2.3008315726260999</v>
      </c>
      <c r="R778" s="28">
        <v>0.1</v>
      </c>
      <c r="S778" s="26">
        <v>46326</v>
      </c>
      <c r="T778" s="29">
        <v>106588.32343347601</v>
      </c>
      <c r="U778" s="30">
        <f t="shared" ref="U778:U841" si="38">IF(N778&gt;2*J778,1,IF(N778&lt;=2*J778,-1,0))</f>
        <v>1</v>
      </c>
      <c r="V778" s="18" t="str">
        <f t="shared" si="36"/>
        <v>NO</v>
      </c>
      <c r="W778" s="18"/>
      <c r="X778" s="18"/>
      <c r="Y778" s="30">
        <f t="shared" si="37"/>
        <v>2</v>
      </c>
    </row>
    <row r="779" spans="1:25" ht="31" x14ac:dyDescent="0.3">
      <c r="A779" s="26" t="s">
        <v>1074</v>
      </c>
      <c r="B779" s="26" t="s">
        <v>135</v>
      </c>
      <c r="C779" s="26" t="s">
        <v>72</v>
      </c>
      <c r="D779" s="26">
        <v>28</v>
      </c>
      <c r="E779" s="26" t="s">
        <v>1075</v>
      </c>
      <c r="F779" s="26" t="s">
        <v>1077</v>
      </c>
      <c r="G779" s="26" t="s">
        <v>463</v>
      </c>
      <c r="H779" s="26">
        <v>58839</v>
      </c>
      <c r="I779" s="26" t="s">
        <v>138</v>
      </c>
      <c r="J779" s="27">
        <v>1.4622948851999999</v>
      </c>
      <c r="K779" s="26">
        <v>89040</v>
      </c>
      <c r="L779" s="26" t="s">
        <v>813</v>
      </c>
      <c r="M779" s="26">
        <v>17358</v>
      </c>
      <c r="N779" s="27">
        <v>3.0321615464260998</v>
      </c>
      <c r="O779" s="26">
        <v>11</v>
      </c>
      <c r="P779" s="26">
        <v>1</v>
      </c>
      <c r="Q779" s="27">
        <v>1.5698666612261001</v>
      </c>
      <c r="R779" s="28">
        <v>0.1</v>
      </c>
      <c r="S779" s="26">
        <v>44520</v>
      </c>
      <c r="T779" s="29">
        <v>69890.463757785896</v>
      </c>
      <c r="U779" s="30">
        <f t="shared" si="38"/>
        <v>1</v>
      </c>
      <c r="V779" s="18" t="str">
        <f t="shared" si="36"/>
        <v>NO</v>
      </c>
      <c r="W779" s="18"/>
      <c r="X779" s="18"/>
      <c r="Y779" s="30">
        <f t="shared" si="37"/>
        <v>2</v>
      </c>
    </row>
    <row r="780" spans="1:25" ht="31" x14ac:dyDescent="0.3">
      <c r="A780" s="26" t="s">
        <v>759</v>
      </c>
      <c r="B780" s="26" t="s">
        <v>234</v>
      </c>
      <c r="C780" s="26" t="s">
        <v>760</v>
      </c>
      <c r="D780" s="26">
        <v>1</v>
      </c>
      <c r="E780" s="26" t="s">
        <v>759</v>
      </c>
      <c r="F780" s="26" t="s">
        <v>761</v>
      </c>
      <c r="G780" s="26" t="s">
        <v>118</v>
      </c>
      <c r="H780" s="26">
        <v>37728</v>
      </c>
      <c r="I780" s="26" t="s">
        <v>238</v>
      </c>
      <c r="J780" s="27">
        <v>0.1085984034</v>
      </c>
      <c r="K780" s="26">
        <v>1927600</v>
      </c>
      <c r="L780" s="26" t="s">
        <v>794</v>
      </c>
      <c r="M780" s="26">
        <v>342100</v>
      </c>
      <c r="N780" s="27">
        <v>0.32459027592473999</v>
      </c>
      <c r="O780" s="26">
        <v>25</v>
      </c>
      <c r="P780" s="26">
        <v>7</v>
      </c>
      <c r="Q780" s="27">
        <v>0.21599187252474</v>
      </c>
      <c r="R780" s="28">
        <v>0.29166666666666002</v>
      </c>
      <c r="S780" s="26">
        <v>963800</v>
      </c>
      <c r="T780" s="29">
        <v>208172.966739344</v>
      </c>
      <c r="U780" s="30">
        <f t="shared" si="38"/>
        <v>1</v>
      </c>
      <c r="V780" s="18" t="str">
        <f t="shared" si="36"/>
        <v>NO</v>
      </c>
      <c r="W780" s="18"/>
      <c r="X780" s="18"/>
      <c r="Y780" s="30">
        <f t="shared" si="37"/>
        <v>1</v>
      </c>
    </row>
    <row r="781" spans="1:25" ht="31" x14ac:dyDescent="0.3">
      <c r="A781" s="26" t="s">
        <v>1078</v>
      </c>
      <c r="B781" s="26" t="s">
        <v>7</v>
      </c>
      <c r="C781" s="26" t="s">
        <v>136</v>
      </c>
      <c r="D781" s="26">
        <v>100</v>
      </c>
      <c r="E781" s="26" t="s">
        <v>1078</v>
      </c>
      <c r="F781" s="26" t="s">
        <v>1080</v>
      </c>
      <c r="G781" s="26" t="s">
        <v>118</v>
      </c>
      <c r="H781" s="26">
        <v>23779</v>
      </c>
      <c r="I781" s="26" t="s">
        <v>12</v>
      </c>
      <c r="J781" s="27">
        <v>2.0809581099999998E-2</v>
      </c>
      <c r="K781" s="26">
        <v>9653100</v>
      </c>
      <c r="L781" s="26" t="s">
        <v>819</v>
      </c>
      <c r="M781" s="26">
        <v>1970020</v>
      </c>
      <c r="N781" s="27">
        <v>0.17349999999999999</v>
      </c>
      <c r="O781" s="26">
        <v>24</v>
      </c>
      <c r="P781" s="26">
        <v>1</v>
      </c>
      <c r="Q781" s="27">
        <v>0.15269041890000001</v>
      </c>
      <c r="R781" s="28">
        <v>4.3478260869559998E-2</v>
      </c>
      <c r="S781" s="26">
        <v>4826550</v>
      </c>
      <c r="T781" s="29">
        <v>736967.94134179503</v>
      </c>
      <c r="U781" s="30">
        <f t="shared" si="38"/>
        <v>1</v>
      </c>
      <c r="V781" s="18" t="str">
        <f t="shared" si="36"/>
        <v>NO</v>
      </c>
      <c r="W781" s="18"/>
      <c r="X781" s="18"/>
      <c r="Y781" s="30">
        <f t="shared" si="37"/>
        <v>1</v>
      </c>
    </row>
    <row r="782" spans="1:25" ht="31" x14ac:dyDescent="0.3">
      <c r="A782" s="26" t="s">
        <v>1078</v>
      </c>
      <c r="B782" s="26" t="s">
        <v>7</v>
      </c>
      <c r="C782" s="26" t="s">
        <v>136</v>
      </c>
      <c r="D782" s="26">
        <v>100</v>
      </c>
      <c r="E782" s="26" t="s">
        <v>1078</v>
      </c>
      <c r="F782" s="26" t="s">
        <v>1080</v>
      </c>
      <c r="G782" s="26" t="s">
        <v>118</v>
      </c>
      <c r="H782" s="26">
        <v>23779</v>
      </c>
      <c r="I782" s="26" t="s">
        <v>12</v>
      </c>
      <c r="J782" s="27">
        <v>2.0809581099999998E-2</v>
      </c>
      <c r="K782" s="26">
        <v>9653100</v>
      </c>
      <c r="L782" s="26" t="s">
        <v>802</v>
      </c>
      <c r="M782" s="26">
        <v>494190</v>
      </c>
      <c r="N782" s="27">
        <v>0.14592565625957299</v>
      </c>
      <c r="O782" s="26">
        <v>23</v>
      </c>
      <c r="P782" s="26">
        <v>1</v>
      </c>
      <c r="Q782" s="27">
        <v>0.12511607515957299</v>
      </c>
      <c r="R782" s="28">
        <v>4.5454545454540002E-2</v>
      </c>
      <c r="S782" s="26">
        <v>4826550</v>
      </c>
      <c r="T782" s="29">
        <v>603878.99256143696</v>
      </c>
      <c r="U782" s="30">
        <f t="shared" si="38"/>
        <v>1</v>
      </c>
      <c r="V782" s="18" t="str">
        <f t="shared" si="36"/>
        <v>NO</v>
      </c>
      <c r="W782" s="18"/>
      <c r="X782" s="18"/>
      <c r="Y782" s="30">
        <f t="shared" si="37"/>
        <v>1</v>
      </c>
    </row>
    <row r="783" spans="1:25" ht="31" x14ac:dyDescent="0.3">
      <c r="A783" s="26" t="s">
        <v>1078</v>
      </c>
      <c r="B783" s="26" t="s">
        <v>7</v>
      </c>
      <c r="C783" s="26" t="s">
        <v>136</v>
      </c>
      <c r="D783" s="26">
        <v>100</v>
      </c>
      <c r="E783" s="26" t="s">
        <v>1078</v>
      </c>
      <c r="F783" s="26" t="s">
        <v>1080</v>
      </c>
      <c r="G783" s="26" t="s">
        <v>118</v>
      </c>
      <c r="H783" s="26">
        <v>23779</v>
      </c>
      <c r="I783" s="26" t="s">
        <v>12</v>
      </c>
      <c r="J783" s="27">
        <v>2.0809581099999998E-2</v>
      </c>
      <c r="K783" s="26">
        <v>9653100</v>
      </c>
      <c r="L783" s="26" t="s">
        <v>791</v>
      </c>
      <c r="M783" s="26">
        <v>914400</v>
      </c>
      <c r="N783" s="27">
        <v>0.13980000000000001</v>
      </c>
      <c r="O783" s="26">
        <v>21</v>
      </c>
      <c r="P783" s="26">
        <v>1</v>
      </c>
      <c r="Q783" s="27">
        <v>0.11899041890000001</v>
      </c>
      <c r="R783" s="28">
        <v>0.05</v>
      </c>
      <c r="S783" s="26">
        <v>4826550</v>
      </c>
      <c r="T783" s="29">
        <v>574313.20634179504</v>
      </c>
      <c r="U783" s="30">
        <f t="shared" si="38"/>
        <v>1</v>
      </c>
      <c r="V783" s="18" t="str">
        <f t="shared" si="36"/>
        <v>NO</v>
      </c>
      <c r="W783" s="18"/>
      <c r="X783" s="18"/>
      <c r="Y783" s="30">
        <f t="shared" si="37"/>
        <v>1</v>
      </c>
    </row>
    <row r="784" spans="1:25" ht="31" x14ac:dyDescent="0.3">
      <c r="A784" s="26" t="s">
        <v>1078</v>
      </c>
      <c r="B784" s="26" t="s">
        <v>7</v>
      </c>
      <c r="C784" s="26" t="s">
        <v>195</v>
      </c>
      <c r="D784" s="26">
        <v>100</v>
      </c>
      <c r="E784" s="26" t="s">
        <v>1078</v>
      </c>
      <c r="F784" s="26" t="s">
        <v>1079</v>
      </c>
      <c r="G784" s="26" t="s">
        <v>118</v>
      </c>
      <c r="H784" s="26">
        <v>23778</v>
      </c>
      <c r="I784" s="26" t="s">
        <v>12</v>
      </c>
      <c r="J784" s="27">
        <v>2.5206691600000001E-2</v>
      </c>
      <c r="K784" s="26">
        <v>1473200</v>
      </c>
      <c r="L784" s="26" t="s">
        <v>819</v>
      </c>
      <c r="M784" s="26">
        <v>1681840</v>
      </c>
      <c r="N784" s="27">
        <v>0.13700000000000001</v>
      </c>
      <c r="O784" s="26">
        <v>20</v>
      </c>
      <c r="P784" s="26">
        <v>2</v>
      </c>
      <c r="Q784" s="27">
        <v>0.1117933084</v>
      </c>
      <c r="R784" s="28">
        <v>0.10526315789472999</v>
      </c>
      <c r="S784" s="26">
        <v>736600</v>
      </c>
      <c r="T784" s="29">
        <v>82346.950967440003</v>
      </c>
      <c r="U784" s="30">
        <f t="shared" si="38"/>
        <v>1</v>
      </c>
      <c r="V784" s="18" t="str">
        <f t="shared" si="36"/>
        <v>NO</v>
      </c>
      <c r="W784" s="18"/>
      <c r="X784" s="18"/>
      <c r="Y784" s="30">
        <f t="shared" si="37"/>
        <v>1</v>
      </c>
    </row>
    <row r="785" spans="1:25" ht="31" x14ac:dyDescent="0.3">
      <c r="A785" s="26" t="s">
        <v>1078</v>
      </c>
      <c r="B785" s="26" t="s">
        <v>7</v>
      </c>
      <c r="C785" s="26" t="s">
        <v>195</v>
      </c>
      <c r="D785" s="26">
        <v>100</v>
      </c>
      <c r="E785" s="26" t="s">
        <v>1078</v>
      </c>
      <c r="F785" s="26" t="s">
        <v>1079</v>
      </c>
      <c r="G785" s="26" t="s">
        <v>118</v>
      </c>
      <c r="H785" s="26">
        <v>23778</v>
      </c>
      <c r="I785" s="26" t="s">
        <v>12</v>
      </c>
      <c r="J785" s="27">
        <v>2.5206691600000001E-2</v>
      </c>
      <c r="K785" s="26">
        <v>1473200</v>
      </c>
      <c r="L785" s="26" t="s">
        <v>802</v>
      </c>
      <c r="M785" s="26">
        <v>338910</v>
      </c>
      <c r="N785" s="27">
        <v>0.103348785970026</v>
      </c>
      <c r="O785" s="26">
        <v>19</v>
      </c>
      <c r="P785" s="26">
        <v>2</v>
      </c>
      <c r="Q785" s="27">
        <v>7.8142094370026893E-2</v>
      </c>
      <c r="R785" s="28">
        <v>0.11111111111110999</v>
      </c>
      <c r="S785" s="26">
        <v>736600</v>
      </c>
      <c r="T785" s="29">
        <v>57559.466712961803</v>
      </c>
      <c r="U785" s="30">
        <f t="shared" si="38"/>
        <v>1</v>
      </c>
      <c r="V785" s="18" t="str">
        <f t="shared" si="36"/>
        <v>NO</v>
      </c>
      <c r="W785" s="18"/>
      <c r="X785" s="18"/>
      <c r="Y785" s="30">
        <f t="shared" si="37"/>
        <v>1</v>
      </c>
    </row>
    <row r="786" spans="1:25" ht="31" x14ac:dyDescent="0.3">
      <c r="A786" s="26" t="s">
        <v>762</v>
      </c>
      <c r="B786" s="26" t="s">
        <v>29</v>
      </c>
      <c r="C786" s="26" t="s">
        <v>107</v>
      </c>
      <c r="D786" s="26">
        <v>28</v>
      </c>
      <c r="E786" s="26" t="s">
        <v>762</v>
      </c>
      <c r="F786" s="26" t="s">
        <v>244</v>
      </c>
      <c r="G786" s="26" t="s">
        <v>86</v>
      </c>
      <c r="H786" s="26">
        <v>43936</v>
      </c>
      <c r="I786" s="26" t="s">
        <v>32</v>
      </c>
      <c r="J786" s="27">
        <v>1.5479362813999999</v>
      </c>
      <c r="K786" s="26">
        <v>3047632</v>
      </c>
      <c r="L786" s="26" t="s">
        <v>6</v>
      </c>
      <c r="M786" s="26">
        <v>38095316</v>
      </c>
      <c r="N786" s="27">
        <v>2.5</v>
      </c>
      <c r="O786" s="26">
        <v>26</v>
      </c>
      <c r="P786" s="26">
        <v>3</v>
      </c>
      <c r="Q786" s="27">
        <v>0.95206371860000005</v>
      </c>
      <c r="R786" s="28">
        <v>0.12</v>
      </c>
      <c r="S786" s="26">
        <v>1523816</v>
      </c>
      <c r="T786" s="29">
        <v>1450769.9274221701</v>
      </c>
      <c r="U786" s="30">
        <f t="shared" si="38"/>
        <v>-1</v>
      </c>
      <c r="V786" s="18" t="str">
        <f t="shared" si="36"/>
        <v>NO</v>
      </c>
      <c r="W786" s="18"/>
      <c r="X786" s="18"/>
      <c r="Y786" s="30">
        <f t="shared" si="37"/>
        <v>2</v>
      </c>
    </row>
    <row r="787" spans="1:25" ht="31" x14ac:dyDescent="0.3">
      <c r="A787" s="26" t="s">
        <v>762</v>
      </c>
      <c r="B787" s="26" t="s">
        <v>29</v>
      </c>
      <c r="C787" s="26" t="s">
        <v>107</v>
      </c>
      <c r="D787" s="26">
        <v>28</v>
      </c>
      <c r="E787" s="26" t="s">
        <v>762</v>
      </c>
      <c r="F787" s="26" t="s">
        <v>244</v>
      </c>
      <c r="G787" s="26" t="s">
        <v>86</v>
      </c>
      <c r="H787" s="26">
        <v>43936</v>
      </c>
      <c r="I787" s="26" t="s">
        <v>32</v>
      </c>
      <c r="J787" s="27">
        <v>1.5479362813999999</v>
      </c>
      <c r="K787" s="26">
        <v>3047632</v>
      </c>
      <c r="L787" s="26" t="s">
        <v>795</v>
      </c>
      <c r="M787" s="26">
        <v>1716904</v>
      </c>
      <c r="N787" s="27">
        <v>2.0071400000000001</v>
      </c>
      <c r="O787" s="26">
        <v>20</v>
      </c>
      <c r="P787" s="26">
        <v>3</v>
      </c>
      <c r="Q787" s="27">
        <v>0.45920371859999998</v>
      </c>
      <c r="R787" s="28">
        <v>0.15789473684210001</v>
      </c>
      <c r="S787" s="26">
        <v>1523816</v>
      </c>
      <c r="T787" s="29">
        <v>699741.97366217698</v>
      </c>
      <c r="U787" s="30">
        <f t="shared" si="38"/>
        <v>-1</v>
      </c>
      <c r="V787" s="18" t="str">
        <f t="shared" si="36"/>
        <v>NO</v>
      </c>
      <c r="W787" s="18"/>
      <c r="X787" s="18"/>
      <c r="Y787" s="30">
        <f t="shared" si="37"/>
        <v>2</v>
      </c>
    </row>
    <row r="788" spans="1:25" ht="31" x14ac:dyDescent="0.3">
      <c r="A788" s="26" t="s">
        <v>762</v>
      </c>
      <c r="B788" s="26" t="s">
        <v>29</v>
      </c>
      <c r="C788" s="26" t="s">
        <v>8</v>
      </c>
      <c r="D788" s="26">
        <v>28</v>
      </c>
      <c r="E788" s="26" t="s">
        <v>762</v>
      </c>
      <c r="F788" s="26" t="s">
        <v>764</v>
      </c>
      <c r="G788" s="26" t="s">
        <v>86</v>
      </c>
      <c r="H788" s="26">
        <v>43934</v>
      </c>
      <c r="I788" s="26" t="s">
        <v>32</v>
      </c>
      <c r="J788" s="27">
        <v>1.2952118445</v>
      </c>
      <c r="K788" s="26">
        <v>1150548</v>
      </c>
      <c r="L788" s="26" t="s">
        <v>6</v>
      </c>
      <c r="M788" s="26">
        <v>15308988</v>
      </c>
      <c r="N788" s="27">
        <v>2.5</v>
      </c>
      <c r="O788" s="26">
        <v>26</v>
      </c>
      <c r="P788" s="26">
        <v>2</v>
      </c>
      <c r="Q788" s="27">
        <v>1.2047881555</v>
      </c>
      <c r="R788" s="28">
        <v>0.08</v>
      </c>
      <c r="S788" s="26">
        <v>575274</v>
      </c>
      <c r="T788" s="29">
        <v>693083.30136710696</v>
      </c>
      <c r="U788" s="30">
        <f t="shared" si="38"/>
        <v>-1</v>
      </c>
      <c r="V788" s="18" t="str">
        <f t="shared" si="36"/>
        <v>NO</v>
      </c>
      <c r="W788" s="18"/>
      <c r="X788" s="18"/>
      <c r="Y788" s="30">
        <f t="shared" si="37"/>
        <v>2</v>
      </c>
    </row>
    <row r="789" spans="1:25" ht="31" x14ac:dyDescent="0.3">
      <c r="A789" s="26" t="s">
        <v>762</v>
      </c>
      <c r="B789" s="26" t="s">
        <v>29</v>
      </c>
      <c r="C789" s="26" t="s">
        <v>107</v>
      </c>
      <c r="D789" s="26">
        <v>28</v>
      </c>
      <c r="E789" s="26" t="s">
        <v>762</v>
      </c>
      <c r="F789" s="26" t="s">
        <v>244</v>
      </c>
      <c r="G789" s="26" t="s">
        <v>86</v>
      </c>
      <c r="H789" s="26">
        <v>43936</v>
      </c>
      <c r="I789" s="26" t="s">
        <v>32</v>
      </c>
      <c r="J789" s="27">
        <v>1.5479362813999999</v>
      </c>
      <c r="K789" s="26">
        <v>3047632</v>
      </c>
      <c r="L789" s="26" t="s">
        <v>796</v>
      </c>
      <c r="M789" s="26">
        <v>336580</v>
      </c>
      <c r="N789" s="27">
        <v>1.9957825</v>
      </c>
      <c r="O789" s="26">
        <v>19</v>
      </c>
      <c r="P789" s="26">
        <v>3</v>
      </c>
      <c r="Q789" s="27">
        <v>0.44784621860000001</v>
      </c>
      <c r="R789" s="28">
        <v>0.16666666666666</v>
      </c>
      <c r="S789" s="26">
        <v>1523816</v>
      </c>
      <c r="T789" s="29">
        <v>682435.23344217695</v>
      </c>
      <c r="U789" s="30">
        <f t="shared" si="38"/>
        <v>-1</v>
      </c>
      <c r="V789" s="18" t="str">
        <f t="shared" si="36"/>
        <v>NO</v>
      </c>
      <c r="W789" s="18"/>
      <c r="X789" s="18"/>
      <c r="Y789" s="30">
        <f t="shared" si="37"/>
        <v>2</v>
      </c>
    </row>
    <row r="790" spans="1:25" ht="31" x14ac:dyDescent="0.3">
      <c r="A790" s="26" t="s">
        <v>762</v>
      </c>
      <c r="B790" s="26" t="s">
        <v>29</v>
      </c>
      <c r="C790" s="26" t="s">
        <v>107</v>
      </c>
      <c r="D790" s="26">
        <v>28</v>
      </c>
      <c r="E790" s="26" t="s">
        <v>762</v>
      </c>
      <c r="F790" s="26" t="s">
        <v>244</v>
      </c>
      <c r="G790" s="26" t="s">
        <v>86</v>
      </c>
      <c r="H790" s="26">
        <v>43936</v>
      </c>
      <c r="I790" s="26" t="s">
        <v>32</v>
      </c>
      <c r="J790" s="27">
        <v>1.5479362813999999</v>
      </c>
      <c r="K790" s="26">
        <v>3047632</v>
      </c>
      <c r="L790" s="26" t="s">
        <v>794</v>
      </c>
      <c r="M790" s="26">
        <v>465192</v>
      </c>
      <c r="N790" s="27">
        <v>1.8219161959425001</v>
      </c>
      <c r="O790" s="26">
        <v>13</v>
      </c>
      <c r="P790" s="26">
        <v>3</v>
      </c>
      <c r="Q790" s="27">
        <v>0.27397991454249998</v>
      </c>
      <c r="R790" s="28">
        <v>0.25</v>
      </c>
      <c r="S790" s="26">
        <v>1523816</v>
      </c>
      <c r="T790" s="29">
        <v>417494.97745849402</v>
      </c>
      <c r="U790" s="30">
        <f t="shared" si="38"/>
        <v>-1</v>
      </c>
      <c r="V790" s="18" t="str">
        <f t="shared" si="36"/>
        <v>NO</v>
      </c>
      <c r="W790" s="18"/>
      <c r="X790" s="18"/>
      <c r="Y790" s="30">
        <f t="shared" si="37"/>
        <v>2</v>
      </c>
    </row>
    <row r="791" spans="1:25" ht="31" x14ac:dyDescent="0.3">
      <c r="A791" s="26" t="s">
        <v>762</v>
      </c>
      <c r="B791" s="26" t="s">
        <v>29</v>
      </c>
      <c r="C791" s="26" t="s">
        <v>8</v>
      </c>
      <c r="D791" s="26">
        <v>28</v>
      </c>
      <c r="E791" s="26" t="s">
        <v>762</v>
      </c>
      <c r="F791" s="26" t="s">
        <v>764</v>
      </c>
      <c r="G791" s="26" t="s">
        <v>86</v>
      </c>
      <c r="H791" s="26">
        <v>43934</v>
      </c>
      <c r="I791" s="26" t="s">
        <v>32</v>
      </c>
      <c r="J791" s="27">
        <v>1.2952118445</v>
      </c>
      <c r="K791" s="26">
        <v>1150548</v>
      </c>
      <c r="L791" s="26" t="s">
        <v>795</v>
      </c>
      <c r="M791" s="26">
        <v>430864</v>
      </c>
      <c r="N791" s="27">
        <v>1.983455</v>
      </c>
      <c r="O791" s="26">
        <v>20</v>
      </c>
      <c r="P791" s="26">
        <v>2</v>
      </c>
      <c r="Q791" s="27">
        <v>0.68824315550000004</v>
      </c>
      <c r="R791" s="28">
        <v>0.10526315789472999</v>
      </c>
      <c r="S791" s="26">
        <v>575274</v>
      </c>
      <c r="T791" s="29">
        <v>395928.39303710702</v>
      </c>
      <c r="U791" s="30">
        <f t="shared" si="38"/>
        <v>-1</v>
      </c>
      <c r="V791" s="18" t="str">
        <f t="shared" si="36"/>
        <v>NO</v>
      </c>
      <c r="W791" s="18"/>
      <c r="X791" s="18"/>
      <c r="Y791" s="30">
        <f t="shared" si="37"/>
        <v>2</v>
      </c>
    </row>
    <row r="792" spans="1:25" ht="31" x14ac:dyDescent="0.3">
      <c r="A792" s="26" t="s">
        <v>762</v>
      </c>
      <c r="B792" s="26" t="s">
        <v>29</v>
      </c>
      <c r="C792" s="26" t="s">
        <v>8</v>
      </c>
      <c r="D792" s="26">
        <v>28</v>
      </c>
      <c r="E792" s="26" t="s">
        <v>762</v>
      </c>
      <c r="F792" s="26" t="s">
        <v>764</v>
      </c>
      <c r="G792" s="26" t="s">
        <v>86</v>
      </c>
      <c r="H792" s="26">
        <v>43934</v>
      </c>
      <c r="I792" s="26" t="s">
        <v>32</v>
      </c>
      <c r="J792" s="27">
        <v>1.2952118445</v>
      </c>
      <c r="K792" s="26">
        <v>1150548</v>
      </c>
      <c r="L792" s="26" t="s">
        <v>794</v>
      </c>
      <c r="M792" s="26">
        <v>232960</v>
      </c>
      <c r="N792" s="27">
        <v>1.8219161959425001</v>
      </c>
      <c r="O792" s="26">
        <v>15</v>
      </c>
      <c r="P792" s="26">
        <v>2</v>
      </c>
      <c r="Q792" s="27">
        <v>0.52670435144250005</v>
      </c>
      <c r="R792" s="28">
        <v>0.14285714285713999</v>
      </c>
      <c r="S792" s="26">
        <v>575274</v>
      </c>
      <c r="T792" s="29">
        <v>302999.319071732</v>
      </c>
      <c r="U792" s="30">
        <f t="shared" si="38"/>
        <v>-1</v>
      </c>
      <c r="V792" s="18" t="str">
        <f t="shared" si="36"/>
        <v>NO</v>
      </c>
      <c r="W792" s="18"/>
      <c r="X792" s="18"/>
      <c r="Y792" s="30">
        <f t="shared" si="37"/>
        <v>2</v>
      </c>
    </row>
    <row r="793" spans="1:25" ht="31" x14ac:dyDescent="0.3">
      <c r="A793" s="26" t="s">
        <v>762</v>
      </c>
      <c r="B793" s="26" t="s">
        <v>29</v>
      </c>
      <c r="C793" s="26" t="s">
        <v>8</v>
      </c>
      <c r="D793" s="26">
        <v>28</v>
      </c>
      <c r="E793" s="26" t="s">
        <v>762</v>
      </c>
      <c r="F793" s="26" t="s">
        <v>764</v>
      </c>
      <c r="G793" s="26" t="s">
        <v>86</v>
      </c>
      <c r="H793" s="26">
        <v>43934</v>
      </c>
      <c r="I793" s="26" t="s">
        <v>32</v>
      </c>
      <c r="J793" s="27">
        <v>1.2952118445</v>
      </c>
      <c r="K793" s="26">
        <v>1150548</v>
      </c>
      <c r="L793" s="26" t="s">
        <v>796</v>
      </c>
      <c r="M793" s="26">
        <v>75824</v>
      </c>
      <c r="N793" s="27">
        <v>1.8069379999999999</v>
      </c>
      <c r="O793" s="26">
        <v>14</v>
      </c>
      <c r="P793" s="26">
        <v>2</v>
      </c>
      <c r="Q793" s="27">
        <v>0.5117261555</v>
      </c>
      <c r="R793" s="28">
        <v>0.15384615384615</v>
      </c>
      <c r="S793" s="26">
        <v>575274</v>
      </c>
      <c r="T793" s="29">
        <v>294382.752379107</v>
      </c>
      <c r="U793" s="30">
        <f t="shared" si="38"/>
        <v>-1</v>
      </c>
      <c r="V793" s="18" t="str">
        <f t="shared" si="36"/>
        <v>NO</v>
      </c>
      <c r="W793" s="18"/>
      <c r="X793" s="18"/>
      <c r="Y793" s="30">
        <f t="shared" si="37"/>
        <v>2</v>
      </c>
    </row>
    <row r="794" spans="1:25" ht="31" x14ac:dyDescent="0.3">
      <c r="A794" s="26" t="s">
        <v>762</v>
      </c>
      <c r="B794" s="26" t="s">
        <v>29</v>
      </c>
      <c r="C794" s="26" t="s">
        <v>112</v>
      </c>
      <c r="D794" s="26">
        <v>5</v>
      </c>
      <c r="E794" s="26" t="s">
        <v>762</v>
      </c>
      <c r="F794" s="26" t="s">
        <v>763</v>
      </c>
      <c r="G794" s="26" t="s">
        <v>86</v>
      </c>
      <c r="H794" s="26">
        <v>40200</v>
      </c>
      <c r="I794" s="26" t="s">
        <v>32</v>
      </c>
      <c r="J794" s="27">
        <v>1.5359209214</v>
      </c>
      <c r="K794" s="26">
        <v>30820</v>
      </c>
      <c r="L794" s="26" t="s">
        <v>6</v>
      </c>
      <c r="M794" s="26">
        <v>3020102</v>
      </c>
      <c r="N794" s="27">
        <v>2.5</v>
      </c>
      <c r="O794" s="26">
        <v>24</v>
      </c>
      <c r="P794" s="26">
        <v>1</v>
      </c>
      <c r="Q794" s="27">
        <v>0.96407907859999997</v>
      </c>
      <c r="R794" s="28">
        <v>4.3478260869559998E-2</v>
      </c>
      <c r="S794" s="26">
        <v>15410</v>
      </c>
      <c r="T794" s="29">
        <v>14856.458601226001</v>
      </c>
      <c r="U794" s="30">
        <f t="shared" si="38"/>
        <v>-1</v>
      </c>
      <c r="V794" s="18" t="str">
        <f t="shared" si="36"/>
        <v>NO</v>
      </c>
      <c r="W794" s="18"/>
      <c r="X794" s="18"/>
      <c r="Y794" s="30">
        <f t="shared" si="37"/>
        <v>2</v>
      </c>
    </row>
    <row r="795" spans="1:25" ht="31" x14ac:dyDescent="0.3">
      <c r="A795" s="26" t="s">
        <v>762</v>
      </c>
      <c r="B795" s="26" t="s">
        <v>29</v>
      </c>
      <c r="C795" s="26" t="s">
        <v>112</v>
      </c>
      <c r="D795" s="26">
        <v>5</v>
      </c>
      <c r="E795" s="26" t="s">
        <v>762</v>
      </c>
      <c r="F795" s="26" t="s">
        <v>763</v>
      </c>
      <c r="G795" s="26" t="s">
        <v>86</v>
      </c>
      <c r="H795" s="26">
        <v>40200</v>
      </c>
      <c r="I795" s="26" t="s">
        <v>32</v>
      </c>
      <c r="J795" s="27">
        <v>1.5359209214</v>
      </c>
      <c r="K795" s="26">
        <v>30820</v>
      </c>
      <c r="L795" s="26" t="s">
        <v>795</v>
      </c>
      <c r="M795" s="26">
        <v>60600</v>
      </c>
      <c r="N795" s="27">
        <v>2.0760000000000001</v>
      </c>
      <c r="O795" s="26">
        <v>19</v>
      </c>
      <c r="P795" s="26">
        <v>1</v>
      </c>
      <c r="Q795" s="27">
        <v>0.54007907860000004</v>
      </c>
      <c r="R795" s="28">
        <v>5.5555555555550001E-2</v>
      </c>
      <c r="S795" s="26">
        <v>15410</v>
      </c>
      <c r="T795" s="29">
        <v>8322.6186012260005</v>
      </c>
      <c r="U795" s="30">
        <f t="shared" si="38"/>
        <v>-1</v>
      </c>
      <c r="V795" s="18" t="str">
        <f t="shared" si="36"/>
        <v>NO</v>
      </c>
      <c r="W795" s="18"/>
      <c r="X795" s="18"/>
      <c r="Y795" s="30">
        <f t="shared" si="37"/>
        <v>2</v>
      </c>
    </row>
    <row r="796" spans="1:25" ht="31" x14ac:dyDescent="0.3">
      <c r="A796" s="26" t="s">
        <v>762</v>
      </c>
      <c r="B796" s="26" t="s">
        <v>29</v>
      </c>
      <c r="C796" s="26" t="s">
        <v>112</v>
      </c>
      <c r="D796" s="26">
        <v>5</v>
      </c>
      <c r="E796" s="26" t="s">
        <v>762</v>
      </c>
      <c r="F796" s="26" t="s">
        <v>763</v>
      </c>
      <c r="G796" s="26" t="s">
        <v>86</v>
      </c>
      <c r="H796" s="26">
        <v>40200</v>
      </c>
      <c r="I796" s="26" t="s">
        <v>32</v>
      </c>
      <c r="J796" s="27">
        <v>1.5359209214</v>
      </c>
      <c r="K796" s="26">
        <v>30820</v>
      </c>
      <c r="L796" s="26" t="s">
        <v>794</v>
      </c>
      <c r="M796" s="26">
        <v>26010</v>
      </c>
      <c r="N796" s="27">
        <v>1.9425019847164799</v>
      </c>
      <c r="O796" s="26">
        <v>15</v>
      </c>
      <c r="P796" s="26">
        <v>1</v>
      </c>
      <c r="Q796" s="27">
        <v>0.40658106331648902</v>
      </c>
      <c r="R796" s="28">
        <v>7.1428571428569995E-2</v>
      </c>
      <c r="S796" s="26">
        <v>15410</v>
      </c>
      <c r="T796" s="29">
        <v>6265.4141857070999</v>
      </c>
      <c r="U796" s="30">
        <f t="shared" si="38"/>
        <v>-1</v>
      </c>
      <c r="V796" s="18" t="str">
        <f t="shared" si="36"/>
        <v>NO</v>
      </c>
      <c r="W796" s="18"/>
      <c r="X796" s="18"/>
      <c r="Y796" s="30">
        <f t="shared" si="37"/>
        <v>2</v>
      </c>
    </row>
    <row r="797" spans="1:25" ht="31" x14ac:dyDescent="0.3">
      <c r="A797" s="26" t="s">
        <v>762</v>
      </c>
      <c r="B797" s="26" t="s">
        <v>29</v>
      </c>
      <c r="C797" s="26" t="s">
        <v>112</v>
      </c>
      <c r="D797" s="26">
        <v>5</v>
      </c>
      <c r="E797" s="26" t="s">
        <v>762</v>
      </c>
      <c r="F797" s="26" t="s">
        <v>763</v>
      </c>
      <c r="G797" s="26" t="s">
        <v>86</v>
      </c>
      <c r="H797" s="26">
        <v>40200</v>
      </c>
      <c r="I797" s="26" t="s">
        <v>32</v>
      </c>
      <c r="J797" s="27">
        <v>1.5359209214</v>
      </c>
      <c r="K797" s="26">
        <v>30820</v>
      </c>
      <c r="L797" s="26" t="s">
        <v>796</v>
      </c>
      <c r="M797" s="26">
        <v>252650</v>
      </c>
      <c r="N797" s="27">
        <v>1.8461000000000001</v>
      </c>
      <c r="O797" s="26">
        <v>11</v>
      </c>
      <c r="P797" s="26">
        <v>1</v>
      </c>
      <c r="Q797" s="27">
        <v>0.31017907859999999</v>
      </c>
      <c r="R797" s="28">
        <v>0.1</v>
      </c>
      <c r="S797" s="26">
        <v>15410</v>
      </c>
      <c r="T797" s="29">
        <v>4779.8596012260004</v>
      </c>
      <c r="U797" s="30">
        <f t="shared" si="38"/>
        <v>-1</v>
      </c>
      <c r="V797" s="18" t="str">
        <f t="shared" si="36"/>
        <v>NO</v>
      </c>
      <c r="W797" s="18"/>
      <c r="X797" s="18"/>
      <c r="Y797" s="30">
        <f t="shared" si="37"/>
        <v>2</v>
      </c>
    </row>
    <row r="798" spans="1:25" ht="31" x14ac:dyDescent="0.3">
      <c r="A798" s="26" t="s">
        <v>762</v>
      </c>
      <c r="B798" s="26" t="s">
        <v>29</v>
      </c>
      <c r="C798" s="26" t="s">
        <v>112</v>
      </c>
      <c r="D798" s="26">
        <v>5</v>
      </c>
      <c r="E798" s="26" t="s">
        <v>762</v>
      </c>
      <c r="F798" s="26" t="s">
        <v>763</v>
      </c>
      <c r="G798" s="26" t="s">
        <v>86</v>
      </c>
      <c r="H798" s="26">
        <v>40200</v>
      </c>
      <c r="I798" s="26" t="s">
        <v>32</v>
      </c>
      <c r="J798" s="27">
        <v>1.5359209214</v>
      </c>
      <c r="K798" s="26">
        <v>30820</v>
      </c>
      <c r="L798" s="26" t="s">
        <v>814</v>
      </c>
      <c r="M798" s="26">
        <v>380</v>
      </c>
      <c r="N798" s="27">
        <v>1.68333333333333</v>
      </c>
      <c r="O798" s="26">
        <v>6</v>
      </c>
      <c r="P798" s="26">
        <v>1</v>
      </c>
      <c r="Q798" s="27">
        <v>0.14741241193333299</v>
      </c>
      <c r="R798" s="28">
        <v>0.2</v>
      </c>
      <c r="S798" s="26">
        <v>15410</v>
      </c>
      <c r="T798" s="29">
        <v>2271.6252678926699</v>
      </c>
      <c r="U798" s="30">
        <f t="shared" si="38"/>
        <v>-1</v>
      </c>
      <c r="V798" s="18" t="str">
        <f t="shared" si="36"/>
        <v>NO</v>
      </c>
      <c r="W798" s="18"/>
      <c r="X798" s="18"/>
      <c r="Y798" s="30">
        <f t="shared" si="37"/>
        <v>2</v>
      </c>
    </row>
    <row r="799" spans="1:25" ht="31" x14ac:dyDescent="0.3">
      <c r="A799" s="26" t="s">
        <v>765</v>
      </c>
      <c r="B799" s="26" t="s">
        <v>29</v>
      </c>
      <c r="C799" s="26" t="s">
        <v>38</v>
      </c>
      <c r="D799" s="26">
        <v>56</v>
      </c>
      <c r="E799" s="26" t="s">
        <v>765</v>
      </c>
      <c r="F799" s="26" t="s">
        <v>766</v>
      </c>
      <c r="G799" s="26" t="s">
        <v>114</v>
      </c>
      <c r="H799" s="26">
        <v>58178</v>
      </c>
      <c r="I799" s="26" t="s">
        <v>32</v>
      </c>
      <c r="J799" s="27">
        <v>8.1321899867000003</v>
      </c>
      <c r="K799" s="26">
        <v>187096</v>
      </c>
      <c r="L799" s="26" t="s">
        <v>813</v>
      </c>
      <c r="M799" s="26">
        <v>-112</v>
      </c>
      <c r="N799" s="27">
        <v>14.187790251387501</v>
      </c>
      <c r="O799" s="26">
        <v>20</v>
      </c>
      <c r="P799" s="26">
        <v>2</v>
      </c>
      <c r="Q799" s="27">
        <v>6.0556002646874996</v>
      </c>
      <c r="R799" s="28">
        <v>0.10526315789472999</v>
      </c>
      <c r="S799" s="26">
        <v>93548</v>
      </c>
      <c r="T799" s="29">
        <v>566489.29356098606</v>
      </c>
      <c r="U799" s="30">
        <f t="shared" si="38"/>
        <v>-1</v>
      </c>
      <c r="V799" s="18" t="str">
        <f t="shared" si="36"/>
        <v>NO</v>
      </c>
      <c r="W799" s="18"/>
      <c r="X799" s="18"/>
      <c r="Y799" s="30">
        <f t="shared" si="37"/>
        <v>2</v>
      </c>
    </row>
    <row r="800" spans="1:25" ht="31" x14ac:dyDescent="0.3">
      <c r="A800" s="26" t="s">
        <v>765</v>
      </c>
      <c r="B800" s="26" t="s">
        <v>29</v>
      </c>
      <c r="C800" s="26" t="s">
        <v>38</v>
      </c>
      <c r="D800" s="26">
        <v>56</v>
      </c>
      <c r="E800" s="26" t="s">
        <v>765</v>
      </c>
      <c r="F800" s="26" t="s">
        <v>766</v>
      </c>
      <c r="G800" s="26" t="s">
        <v>114</v>
      </c>
      <c r="H800" s="26">
        <v>58178</v>
      </c>
      <c r="I800" s="26" t="s">
        <v>32</v>
      </c>
      <c r="J800" s="27">
        <v>8.1321899867000003</v>
      </c>
      <c r="K800" s="26">
        <v>187096</v>
      </c>
      <c r="L800" s="26" t="s">
        <v>6</v>
      </c>
      <c r="M800" s="26">
        <v>181118</v>
      </c>
      <c r="N800" s="27">
        <v>13.794499999999999</v>
      </c>
      <c r="O800" s="26">
        <v>18</v>
      </c>
      <c r="P800" s="26">
        <v>2</v>
      </c>
      <c r="Q800" s="27">
        <v>5.6623100132999999</v>
      </c>
      <c r="R800" s="28">
        <v>0.11764705882352</v>
      </c>
      <c r="S800" s="26">
        <v>93548</v>
      </c>
      <c r="T800" s="29">
        <v>529697.77712418803</v>
      </c>
      <c r="U800" s="30">
        <f t="shared" si="38"/>
        <v>-1</v>
      </c>
      <c r="V800" s="18" t="str">
        <f t="shared" si="36"/>
        <v>NO</v>
      </c>
      <c r="W800" s="18"/>
      <c r="X800" s="18"/>
      <c r="Y800" s="30">
        <f t="shared" si="37"/>
        <v>2</v>
      </c>
    </row>
    <row r="801" spans="1:25" ht="31" x14ac:dyDescent="0.3">
      <c r="A801" s="26" t="s">
        <v>765</v>
      </c>
      <c r="B801" s="26" t="s">
        <v>29</v>
      </c>
      <c r="C801" s="26" t="s">
        <v>38</v>
      </c>
      <c r="D801" s="26">
        <v>56</v>
      </c>
      <c r="E801" s="26" t="s">
        <v>765</v>
      </c>
      <c r="F801" s="26" t="s">
        <v>766</v>
      </c>
      <c r="G801" s="26" t="s">
        <v>114</v>
      </c>
      <c r="H801" s="26">
        <v>58178</v>
      </c>
      <c r="I801" s="26" t="s">
        <v>32</v>
      </c>
      <c r="J801" s="27">
        <v>8.1321899867000003</v>
      </c>
      <c r="K801" s="26">
        <v>187096</v>
      </c>
      <c r="L801" s="26" t="s">
        <v>791</v>
      </c>
      <c r="M801" s="26">
        <v>4984</v>
      </c>
      <c r="N801" s="27">
        <v>13.32095</v>
      </c>
      <c r="O801" s="26">
        <v>17</v>
      </c>
      <c r="P801" s="26">
        <v>2</v>
      </c>
      <c r="Q801" s="27">
        <v>5.1887600132999996</v>
      </c>
      <c r="R801" s="28">
        <v>0.125</v>
      </c>
      <c r="S801" s="26">
        <v>93548</v>
      </c>
      <c r="T801" s="29">
        <v>485398.12172418798</v>
      </c>
      <c r="U801" s="30">
        <f t="shared" si="38"/>
        <v>-1</v>
      </c>
      <c r="V801" s="18" t="str">
        <f t="shared" si="36"/>
        <v>NO</v>
      </c>
      <c r="W801" s="18"/>
      <c r="X801" s="18"/>
      <c r="Y801" s="30">
        <f t="shared" si="37"/>
        <v>2</v>
      </c>
    </row>
    <row r="802" spans="1:25" ht="31" x14ac:dyDescent="0.3">
      <c r="A802" s="26" t="s">
        <v>767</v>
      </c>
      <c r="B802" s="26" t="s">
        <v>29</v>
      </c>
      <c r="C802" s="26" t="s">
        <v>769</v>
      </c>
      <c r="D802" s="26">
        <v>56</v>
      </c>
      <c r="E802" s="26" t="s">
        <v>767</v>
      </c>
      <c r="F802" s="26" t="s">
        <v>770</v>
      </c>
      <c r="G802" s="26" t="s">
        <v>116</v>
      </c>
      <c r="H802" s="26">
        <v>51923</v>
      </c>
      <c r="I802" s="26" t="s">
        <v>32</v>
      </c>
      <c r="J802" s="27">
        <v>0.46719298999999997</v>
      </c>
      <c r="K802" s="26">
        <v>1261120</v>
      </c>
      <c r="L802" s="26" t="s">
        <v>794</v>
      </c>
      <c r="M802" s="26">
        <v>60480</v>
      </c>
      <c r="N802" s="27">
        <v>0.705218066947919</v>
      </c>
      <c r="O802" s="26">
        <v>18</v>
      </c>
      <c r="P802" s="26">
        <v>1</v>
      </c>
      <c r="Q802" s="27">
        <v>0.238025076947919</v>
      </c>
      <c r="R802" s="28">
        <v>5.882352941176E-2</v>
      </c>
      <c r="S802" s="26">
        <v>630560</v>
      </c>
      <c r="T802" s="29">
        <v>150089.09252028001</v>
      </c>
      <c r="U802" s="30">
        <f t="shared" si="38"/>
        <v>-1</v>
      </c>
      <c r="V802" s="18" t="str">
        <f t="shared" si="36"/>
        <v>NO</v>
      </c>
      <c r="W802" s="18"/>
      <c r="X802" s="18"/>
      <c r="Y802" s="30">
        <f t="shared" si="37"/>
        <v>2</v>
      </c>
    </row>
    <row r="803" spans="1:25" ht="31" x14ac:dyDescent="0.3">
      <c r="A803" s="26" t="s">
        <v>767</v>
      </c>
      <c r="B803" s="26" t="s">
        <v>29</v>
      </c>
      <c r="C803" s="26" t="s">
        <v>769</v>
      </c>
      <c r="D803" s="26">
        <v>56</v>
      </c>
      <c r="E803" s="26" t="s">
        <v>767</v>
      </c>
      <c r="F803" s="26" t="s">
        <v>770</v>
      </c>
      <c r="G803" s="26" t="s">
        <v>116</v>
      </c>
      <c r="H803" s="26">
        <v>51923</v>
      </c>
      <c r="I803" s="26" t="s">
        <v>32</v>
      </c>
      <c r="J803" s="27">
        <v>0.46719298999999997</v>
      </c>
      <c r="K803" s="26">
        <v>1261120</v>
      </c>
      <c r="L803" s="26" t="s">
        <v>796</v>
      </c>
      <c r="M803" s="26">
        <v>672</v>
      </c>
      <c r="N803" s="27">
        <v>0.64583299999999999</v>
      </c>
      <c r="O803" s="26">
        <v>16</v>
      </c>
      <c r="P803" s="26">
        <v>1</v>
      </c>
      <c r="Q803" s="27">
        <v>0.17864000999999999</v>
      </c>
      <c r="R803" s="28">
        <v>6.6666666666660004E-2</v>
      </c>
      <c r="S803" s="26">
        <v>630560</v>
      </c>
      <c r="T803" s="29">
        <v>112643.24470559999</v>
      </c>
      <c r="U803" s="30">
        <f t="shared" si="38"/>
        <v>-1</v>
      </c>
      <c r="V803" s="18" t="str">
        <f t="shared" si="36"/>
        <v>NO</v>
      </c>
      <c r="W803" s="18"/>
      <c r="X803" s="18"/>
      <c r="Y803" s="30">
        <f t="shared" si="37"/>
        <v>2</v>
      </c>
    </row>
    <row r="804" spans="1:25" ht="31" x14ac:dyDescent="0.3">
      <c r="A804" s="26" t="s">
        <v>767</v>
      </c>
      <c r="B804" s="26" t="s">
        <v>29</v>
      </c>
      <c r="C804" s="26" t="s">
        <v>769</v>
      </c>
      <c r="D804" s="26">
        <v>56</v>
      </c>
      <c r="E804" s="26" t="s">
        <v>767</v>
      </c>
      <c r="F804" s="26" t="s">
        <v>770</v>
      </c>
      <c r="G804" s="26" t="s">
        <v>116</v>
      </c>
      <c r="H804" s="26">
        <v>51923</v>
      </c>
      <c r="I804" s="26" t="s">
        <v>32</v>
      </c>
      <c r="J804" s="27">
        <v>0.46719298999999997</v>
      </c>
      <c r="K804" s="26">
        <v>1261120</v>
      </c>
      <c r="L804" s="26" t="s">
        <v>797</v>
      </c>
      <c r="M804" s="26">
        <v>19572</v>
      </c>
      <c r="N804" s="27">
        <v>0.624217841475324</v>
      </c>
      <c r="O804" s="26">
        <v>13</v>
      </c>
      <c r="P804" s="26">
        <v>1</v>
      </c>
      <c r="Q804" s="27">
        <v>0.157024851475324</v>
      </c>
      <c r="R804" s="28">
        <v>8.3333333333329998E-2</v>
      </c>
      <c r="S804" s="26">
        <v>630560</v>
      </c>
      <c r="T804" s="29">
        <v>99013.590346280296</v>
      </c>
      <c r="U804" s="30">
        <f t="shared" si="38"/>
        <v>-1</v>
      </c>
      <c r="V804" s="18" t="str">
        <f t="shared" si="36"/>
        <v>NO</v>
      </c>
      <c r="W804" s="18"/>
      <c r="X804" s="18"/>
      <c r="Y804" s="30">
        <f t="shared" si="37"/>
        <v>2</v>
      </c>
    </row>
    <row r="805" spans="1:25" ht="31" x14ac:dyDescent="0.3">
      <c r="A805" s="26" t="s">
        <v>767</v>
      </c>
      <c r="B805" s="26" t="s">
        <v>29</v>
      </c>
      <c r="C805" s="26" t="s">
        <v>769</v>
      </c>
      <c r="D805" s="26">
        <v>56</v>
      </c>
      <c r="E805" s="26" t="s">
        <v>767</v>
      </c>
      <c r="F805" s="26" t="s">
        <v>770</v>
      </c>
      <c r="G805" s="26" t="s">
        <v>116</v>
      </c>
      <c r="H805" s="26">
        <v>51923</v>
      </c>
      <c r="I805" s="26" t="s">
        <v>32</v>
      </c>
      <c r="J805" s="27">
        <v>0.46719298999999997</v>
      </c>
      <c r="K805" s="26">
        <v>1261120</v>
      </c>
      <c r="L805" s="26" t="s">
        <v>6</v>
      </c>
      <c r="M805" s="26">
        <v>560</v>
      </c>
      <c r="N805" s="27">
        <v>0.59499999999999997</v>
      </c>
      <c r="O805" s="26">
        <v>7</v>
      </c>
      <c r="P805" s="26">
        <v>1</v>
      </c>
      <c r="Q805" s="27">
        <v>0.12780701</v>
      </c>
      <c r="R805" s="28">
        <v>0.16666666666666</v>
      </c>
      <c r="S805" s="26">
        <v>630560</v>
      </c>
      <c r="T805" s="29">
        <v>80589.988225599998</v>
      </c>
      <c r="U805" s="30">
        <f t="shared" si="38"/>
        <v>-1</v>
      </c>
      <c r="V805" s="18" t="str">
        <f t="shared" si="36"/>
        <v>NO</v>
      </c>
      <c r="W805" s="18"/>
      <c r="X805" s="18"/>
      <c r="Y805" s="30">
        <f t="shared" si="37"/>
        <v>2</v>
      </c>
    </row>
    <row r="806" spans="1:25" ht="31" x14ac:dyDescent="0.3">
      <c r="A806" s="26" t="s">
        <v>771</v>
      </c>
      <c r="B806" s="26" t="s">
        <v>371</v>
      </c>
      <c r="C806" s="26" t="s">
        <v>119</v>
      </c>
      <c r="D806" s="26">
        <v>1</v>
      </c>
      <c r="E806" s="26" t="s">
        <v>771</v>
      </c>
      <c r="F806" s="26" t="s">
        <v>772</v>
      </c>
      <c r="G806" s="26" t="s">
        <v>204</v>
      </c>
      <c r="H806" s="26">
        <v>36933</v>
      </c>
      <c r="I806" s="26" t="s">
        <v>375</v>
      </c>
      <c r="J806" s="27">
        <v>0.17307231419999999</v>
      </c>
      <c r="K806" s="26">
        <v>776520</v>
      </c>
      <c r="L806" s="26" t="s">
        <v>6</v>
      </c>
      <c r="M806" s="26">
        <v>19200</v>
      </c>
      <c r="N806" s="27">
        <v>0.74824999999999997</v>
      </c>
      <c r="O806" s="26">
        <v>11</v>
      </c>
      <c r="P806" s="26">
        <v>1</v>
      </c>
      <c r="Q806" s="27">
        <v>0.57517768579999995</v>
      </c>
      <c r="R806" s="28">
        <v>0.1</v>
      </c>
      <c r="S806" s="26">
        <v>388260</v>
      </c>
      <c r="T806" s="29">
        <v>223318.488288708</v>
      </c>
      <c r="U806" s="30">
        <f t="shared" si="38"/>
        <v>1</v>
      </c>
      <c r="V806" s="18" t="str">
        <f t="shared" si="36"/>
        <v>NO</v>
      </c>
      <c r="W806" s="18"/>
      <c r="X806" s="18"/>
      <c r="Y806" s="30">
        <f t="shared" si="37"/>
        <v>1</v>
      </c>
    </row>
    <row r="807" spans="1:25" ht="31" x14ac:dyDescent="0.3">
      <c r="A807" s="26" t="s">
        <v>771</v>
      </c>
      <c r="B807" s="26" t="s">
        <v>371</v>
      </c>
      <c r="C807" s="26" t="s">
        <v>119</v>
      </c>
      <c r="D807" s="26">
        <v>1</v>
      </c>
      <c r="E807" s="26" t="s">
        <v>771</v>
      </c>
      <c r="F807" s="26" t="s">
        <v>772</v>
      </c>
      <c r="G807" s="26" t="s">
        <v>204</v>
      </c>
      <c r="H807" s="26">
        <v>36933</v>
      </c>
      <c r="I807" s="26" t="s">
        <v>375</v>
      </c>
      <c r="J807" s="27">
        <v>0.17307231419999999</v>
      </c>
      <c r="K807" s="26">
        <v>776520</v>
      </c>
      <c r="L807" s="26" t="s">
        <v>793</v>
      </c>
      <c r="M807" s="26">
        <v>1400</v>
      </c>
      <c r="N807" s="27">
        <v>0.63400000000000001</v>
      </c>
      <c r="O807" s="26">
        <v>10</v>
      </c>
      <c r="P807" s="26">
        <v>1</v>
      </c>
      <c r="Q807" s="27">
        <v>0.46092768579999999</v>
      </c>
      <c r="R807" s="28">
        <v>0.11111111111110999</v>
      </c>
      <c r="S807" s="26">
        <v>388260</v>
      </c>
      <c r="T807" s="29">
        <v>178959.78328870799</v>
      </c>
      <c r="U807" s="30">
        <f t="shared" si="38"/>
        <v>1</v>
      </c>
      <c r="V807" s="18" t="str">
        <f t="shared" si="36"/>
        <v>NO</v>
      </c>
      <c r="W807" s="18"/>
      <c r="X807" s="18"/>
      <c r="Y807" s="30">
        <f t="shared" si="37"/>
        <v>1</v>
      </c>
    </row>
    <row r="808" spans="1:25" ht="31" x14ac:dyDescent="0.3">
      <c r="A808" s="26" t="s">
        <v>773</v>
      </c>
      <c r="B808" s="26" t="s">
        <v>29</v>
      </c>
      <c r="C808" s="26" t="s">
        <v>774</v>
      </c>
      <c r="D808" s="26">
        <v>21</v>
      </c>
      <c r="E808" s="26" t="s">
        <v>773</v>
      </c>
      <c r="F808" s="26" t="s">
        <v>775</v>
      </c>
      <c r="G808" s="26" t="s">
        <v>86</v>
      </c>
      <c r="H808" s="26">
        <v>35367</v>
      </c>
      <c r="I808" s="26" t="s">
        <v>32</v>
      </c>
      <c r="J808" s="27">
        <v>5.0413383104999996</v>
      </c>
      <c r="K808" s="26">
        <v>53477</v>
      </c>
      <c r="L808" s="26" t="s">
        <v>797</v>
      </c>
      <c r="M808" s="26">
        <v>2907</v>
      </c>
      <c r="N808" s="27">
        <v>11.0725659907015</v>
      </c>
      <c r="O808" s="26">
        <v>26</v>
      </c>
      <c r="P808" s="26">
        <v>5</v>
      </c>
      <c r="Q808" s="27">
        <v>6.0312276802015798</v>
      </c>
      <c r="R808" s="28">
        <v>0.2</v>
      </c>
      <c r="S808" s="26">
        <v>26738</v>
      </c>
      <c r="T808" s="29">
        <v>161262.965713229</v>
      </c>
      <c r="U808" s="30">
        <f t="shared" si="38"/>
        <v>1</v>
      </c>
      <c r="V808" s="18" t="str">
        <f t="shared" si="36"/>
        <v>NO</v>
      </c>
      <c r="W808" s="18"/>
      <c r="X808" s="18"/>
      <c r="Y808" s="30">
        <f t="shared" si="37"/>
        <v>1</v>
      </c>
    </row>
    <row r="809" spans="1:25" ht="31" x14ac:dyDescent="0.3">
      <c r="A809" s="26" t="s">
        <v>773</v>
      </c>
      <c r="B809" s="26" t="s">
        <v>29</v>
      </c>
      <c r="C809" s="26" t="s">
        <v>774</v>
      </c>
      <c r="D809" s="26">
        <v>21</v>
      </c>
      <c r="E809" s="26" t="s">
        <v>773</v>
      </c>
      <c r="F809" s="26" t="s">
        <v>775</v>
      </c>
      <c r="G809" s="26" t="s">
        <v>86</v>
      </c>
      <c r="H809" s="26">
        <v>35367</v>
      </c>
      <c r="I809" s="26" t="s">
        <v>32</v>
      </c>
      <c r="J809" s="27">
        <v>5.0413383104999996</v>
      </c>
      <c r="K809" s="26">
        <v>53477</v>
      </c>
      <c r="L809" s="26" t="s">
        <v>6</v>
      </c>
      <c r="M809" s="26">
        <v>46986</v>
      </c>
      <c r="N809" s="27">
        <v>9.9813833333333299</v>
      </c>
      <c r="O809" s="26">
        <v>24</v>
      </c>
      <c r="P809" s="26">
        <v>5</v>
      </c>
      <c r="Q809" s="27">
        <v>4.9400450228333304</v>
      </c>
      <c r="R809" s="28">
        <v>0.21739130434782</v>
      </c>
      <c r="S809" s="26">
        <v>26738</v>
      </c>
      <c r="T809" s="29">
        <v>132086.923820517</v>
      </c>
      <c r="U809" s="30">
        <f t="shared" si="38"/>
        <v>-1</v>
      </c>
      <c r="V809" s="18" t="str">
        <f t="shared" si="36"/>
        <v>NO</v>
      </c>
      <c r="W809" s="18"/>
      <c r="X809" s="18"/>
      <c r="Y809" s="30">
        <f t="shared" si="37"/>
        <v>1</v>
      </c>
    </row>
    <row r="810" spans="1:25" ht="31" x14ac:dyDescent="0.3">
      <c r="A810" s="26" t="s">
        <v>773</v>
      </c>
      <c r="B810" s="26" t="s">
        <v>29</v>
      </c>
      <c r="C810" s="26" t="s">
        <v>774</v>
      </c>
      <c r="D810" s="26">
        <v>21</v>
      </c>
      <c r="E810" s="26" t="s">
        <v>773</v>
      </c>
      <c r="F810" s="26" t="s">
        <v>775</v>
      </c>
      <c r="G810" s="26" t="s">
        <v>86</v>
      </c>
      <c r="H810" s="26">
        <v>35367</v>
      </c>
      <c r="I810" s="26" t="s">
        <v>32</v>
      </c>
      <c r="J810" s="27">
        <v>5.0413383104999996</v>
      </c>
      <c r="K810" s="26">
        <v>53477</v>
      </c>
      <c r="L810" s="26" t="s">
        <v>819</v>
      </c>
      <c r="M810" s="26">
        <v>101410</v>
      </c>
      <c r="N810" s="27">
        <v>9.8311100000000007</v>
      </c>
      <c r="O810" s="26">
        <v>23</v>
      </c>
      <c r="P810" s="26">
        <v>5</v>
      </c>
      <c r="Q810" s="27">
        <v>4.7897716895000002</v>
      </c>
      <c r="R810" s="28">
        <v>0.22727272727271999</v>
      </c>
      <c r="S810" s="26">
        <v>26738</v>
      </c>
      <c r="T810" s="29">
        <v>128068.915433851</v>
      </c>
      <c r="U810" s="30">
        <f t="shared" si="38"/>
        <v>-1</v>
      </c>
      <c r="V810" s="18" t="str">
        <f t="shared" si="36"/>
        <v>NO</v>
      </c>
      <c r="W810" s="18"/>
      <c r="X810" s="18"/>
      <c r="Y810" s="30">
        <f t="shared" si="37"/>
        <v>1</v>
      </c>
    </row>
    <row r="811" spans="1:25" ht="31" x14ac:dyDescent="0.3">
      <c r="A811" s="26" t="s">
        <v>773</v>
      </c>
      <c r="B811" s="26" t="s">
        <v>29</v>
      </c>
      <c r="C811" s="26" t="s">
        <v>774</v>
      </c>
      <c r="D811" s="26">
        <v>21</v>
      </c>
      <c r="E811" s="26" t="s">
        <v>773</v>
      </c>
      <c r="F811" s="26" t="s">
        <v>775</v>
      </c>
      <c r="G811" s="26" t="s">
        <v>86</v>
      </c>
      <c r="H811" s="26">
        <v>35367</v>
      </c>
      <c r="I811" s="26" t="s">
        <v>32</v>
      </c>
      <c r="J811" s="27">
        <v>5.0413383104999996</v>
      </c>
      <c r="K811" s="26">
        <v>53477</v>
      </c>
      <c r="L811" s="26" t="s">
        <v>798</v>
      </c>
      <c r="M811" s="26">
        <v>7000</v>
      </c>
      <c r="N811" s="27">
        <v>9.6516666666666602</v>
      </c>
      <c r="O811" s="26">
        <v>22</v>
      </c>
      <c r="P811" s="26">
        <v>5</v>
      </c>
      <c r="Q811" s="27">
        <v>4.6103283561666597</v>
      </c>
      <c r="R811" s="28">
        <v>0.23809523809523001</v>
      </c>
      <c r="S811" s="26">
        <v>26738</v>
      </c>
      <c r="T811" s="29">
        <v>123270.959587184</v>
      </c>
      <c r="U811" s="30">
        <f t="shared" si="38"/>
        <v>-1</v>
      </c>
      <c r="V811" s="18" t="str">
        <f t="shared" si="36"/>
        <v>NO</v>
      </c>
      <c r="W811" s="18"/>
      <c r="X811" s="18"/>
      <c r="Y811" s="30">
        <f t="shared" si="37"/>
        <v>1</v>
      </c>
    </row>
    <row r="812" spans="1:25" ht="31" x14ac:dyDescent="0.3">
      <c r="A812" s="26" t="s">
        <v>773</v>
      </c>
      <c r="B812" s="26" t="s">
        <v>29</v>
      </c>
      <c r="C812" s="26" t="s">
        <v>774</v>
      </c>
      <c r="D812" s="26">
        <v>21</v>
      </c>
      <c r="E812" s="26" t="s">
        <v>773</v>
      </c>
      <c r="F812" s="26" t="s">
        <v>775</v>
      </c>
      <c r="G812" s="26" t="s">
        <v>86</v>
      </c>
      <c r="H812" s="26">
        <v>35367</v>
      </c>
      <c r="I812" s="26" t="s">
        <v>32</v>
      </c>
      <c r="J812" s="27">
        <v>5.0413383104999996</v>
      </c>
      <c r="K812" s="26">
        <v>53477</v>
      </c>
      <c r="L812" s="26" t="s">
        <v>814</v>
      </c>
      <c r="M812" s="26">
        <v>213</v>
      </c>
      <c r="N812" s="27">
        <v>8.7908325000000005</v>
      </c>
      <c r="O812" s="26">
        <v>21</v>
      </c>
      <c r="P812" s="26">
        <v>5</v>
      </c>
      <c r="Q812" s="27">
        <v>3.7494941895</v>
      </c>
      <c r="R812" s="28">
        <v>0.25</v>
      </c>
      <c r="S812" s="26">
        <v>26738</v>
      </c>
      <c r="T812" s="29">
        <v>100253.975638851</v>
      </c>
      <c r="U812" s="30">
        <f t="shared" si="38"/>
        <v>-1</v>
      </c>
      <c r="V812" s="18" t="str">
        <f t="shared" si="36"/>
        <v>NO</v>
      </c>
      <c r="W812" s="18"/>
      <c r="X812" s="18"/>
      <c r="Y812" s="30">
        <f t="shared" si="37"/>
        <v>1</v>
      </c>
    </row>
    <row r="813" spans="1:25" ht="31" x14ac:dyDescent="0.3">
      <c r="A813" s="26" t="s">
        <v>1081</v>
      </c>
      <c r="B813" s="26" t="s">
        <v>234</v>
      </c>
      <c r="C813" s="32">
        <v>8.9999999999999998E-4</v>
      </c>
      <c r="D813" s="26">
        <v>1</v>
      </c>
      <c r="E813" s="26" t="s">
        <v>1081</v>
      </c>
      <c r="F813" s="26" t="s">
        <v>1082</v>
      </c>
      <c r="G813" s="26" t="s">
        <v>378</v>
      </c>
      <c r="H813" s="26">
        <v>44691</v>
      </c>
      <c r="I813" s="26" t="s">
        <v>238</v>
      </c>
      <c r="J813" s="27">
        <v>3.6046080199999997E-2</v>
      </c>
      <c r="K813" s="26">
        <v>1779100</v>
      </c>
      <c r="L813" s="26" t="s">
        <v>798</v>
      </c>
      <c r="M813" s="26">
        <v>190100</v>
      </c>
      <c r="N813" s="27">
        <v>0.1666</v>
      </c>
      <c r="O813" s="26">
        <v>23</v>
      </c>
      <c r="P813" s="26">
        <v>3</v>
      </c>
      <c r="Q813" s="27">
        <v>0.1305539198</v>
      </c>
      <c r="R813" s="28">
        <v>0.13636363636363</v>
      </c>
      <c r="S813" s="26">
        <v>889550</v>
      </c>
      <c r="T813" s="29">
        <v>116134.23935809</v>
      </c>
      <c r="U813" s="30">
        <f t="shared" si="38"/>
        <v>1</v>
      </c>
      <c r="V813" s="18" t="str">
        <f t="shared" si="36"/>
        <v>NO</v>
      </c>
      <c r="W813" s="18"/>
      <c r="X813" s="18"/>
      <c r="Y813" s="30">
        <f t="shared" si="37"/>
        <v>2</v>
      </c>
    </row>
    <row r="814" spans="1:25" ht="31" x14ac:dyDescent="0.3">
      <c r="A814" s="26" t="s">
        <v>1081</v>
      </c>
      <c r="B814" s="26" t="s">
        <v>234</v>
      </c>
      <c r="C814" s="32">
        <v>8.9999999999999998E-4</v>
      </c>
      <c r="D814" s="26">
        <v>1</v>
      </c>
      <c r="E814" s="26" t="s">
        <v>1081</v>
      </c>
      <c r="F814" s="26" t="s">
        <v>1082</v>
      </c>
      <c r="G814" s="26" t="s">
        <v>378</v>
      </c>
      <c r="H814" s="26">
        <v>44691</v>
      </c>
      <c r="I814" s="26" t="s">
        <v>238</v>
      </c>
      <c r="J814" s="27">
        <v>3.6046080199999997E-2</v>
      </c>
      <c r="K814" s="26">
        <v>1779100</v>
      </c>
      <c r="L814" s="26" t="s">
        <v>819</v>
      </c>
      <c r="M814" s="26">
        <v>6932200</v>
      </c>
      <c r="N814" s="27">
        <v>0.14369999999999999</v>
      </c>
      <c r="O814" s="26">
        <v>22</v>
      </c>
      <c r="P814" s="26">
        <v>3</v>
      </c>
      <c r="Q814" s="27">
        <v>0.1076539198</v>
      </c>
      <c r="R814" s="28">
        <v>0.14285714285713999</v>
      </c>
      <c r="S814" s="26">
        <v>889550</v>
      </c>
      <c r="T814" s="29">
        <v>95763.544358090003</v>
      </c>
      <c r="U814" s="30">
        <f t="shared" si="38"/>
        <v>1</v>
      </c>
      <c r="V814" s="18" t="str">
        <f t="shared" si="36"/>
        <v>NO</v>
      </c>
      <c r="W814" s="18"/>
      <c r="X814" s="18"/>
      <c r="Y814" s="30">
        <f t="shared" si="37"/>
        <v>2</v>
      </c>
    </row>
    <row r="815" spans="1:25" ht="31" x14ac:dyDescent="0.3">
      <c r="A815" s="26" t="s">
        <v>1081</v>
      </c>
      <c r="B815" s="26" t="s">
        <v>234</v>
      </c>
      <c r="C815" s="32">
        <v>8.9999999999999998E-4</v>
      </c>
      <c r="D815" s="26">
        <v>1</v>
      </c>
      <c r="E815" s="26" t="s">
        <v>1081</v>
      </c>
      <c r="F815" s="26" t="s">
        <v>1082</v>
      </c>
      <c r="G815" s="26" t="s">
        <v>378</v>
      </c>
      <c r="H815" s="26">
        <v>44691</v>
      </c>
      <c r="I815" s="26" t="s">
        <v>238</v>
      </c>
      <c r="J815" s="27">
        <v>3.6046080199999997E-2</v>
      </c>
      <c r="K815" s="26">
        <v>1779100</v>
      </c>
      <c r="L815" s="26" t="s">
        <v>813</v>
      </c>
      <c r="M815" s="26">
        <v>132200</v>
      </c>
      <c r="N815" s="27">
        <v>9.0646536572350001E-2</v>
      </c>
      <c r="O815" s="26">
        <v>20</v>
      </c>
      <c r="P815" s="26">
        <v>3</v>
      </c>
      <c r="Q815" s="27">
        <v>5.4600456372349997E-2</v>
      </c>
      <c r="R815" s="28">
        <v>0.15789473684210001</v>
      </c>
      <c r="S815" s="26">
        <v>889550</v>
      </c>
      <c r="T815" s="29">
        <v>48569.8359660239</v>
      </c>
      <c r="U815" s="30">
        <f t="shared" si="38"/>
        <v>1</v>
      </c>
      <c r="V815" s="18" t="str">
        <f t="shared" si="36"/>
        <v>NO</v>
      </c>
      <c r="W815" s="18"/>
      <c r="X815" s="18"/>
      <c r="Y815" s="30">
        <f t="shared" si="37"/>
        <v>2</v>
      </c>
    </row>
    <row r="816" spans="1:25" ht="31" x14ac:dyDescent="0.3">
      <c r="A816" s="26" t="s">
        <v>1081</v>
      </c>
      <c r="B816" s="26" t="s">
        <v>234</v>
      </c>
      <c r="C816" s="32">
        <v>8.9999999999999998E-4</v>
      </c>
      <c r="D816" s="26">
        <v>1</v>
      </c>
      <c r="E816" s="26" t="s">
        <v>1081</v>
      </c>
      <c r="F816" s="26" t="s">
        <v>1082</v>
      </c>
      <c r="G816" s="26" t="s">
        <v>378</v>
      </c>
      <c r="H816" s="26">
        <v>44691</v>
      </c>
      <c r="I816" s="26" t="s">
        <v>238</v>
      </c>
      <c r="J816" s="27">
        <v>3.6046080199999997E-2</v>
      </c>
      <c r="K816" s="26">
        <v>1779100</v>
      </c>
      <c r="L816" s="26" t="s">
        <v>794</v>
      </c>
      <c r="M816" s="26">
        <v>951900</v>
      </c>
      <c r="N816" s="27">
        <v>8.6063850779760004E-2</v>
      </c>
      <c r="O816" s="26">
        <v>18</v>
      </c>
      <c r="P816" s="26">
        <v>3</v>
      </c>
      <c r="Q816" s="27">
        <v>5.001777057976E-2</v>
      </c>
      <c r="R816" s="28">
        <v>0.17647058823528999</v>
      </c>
      <c r="S816" s="26">
        <v>889550</v>
      </c>
      <c r="T816" s="29">
        <v>44493.307819225498</v>
      </c>
      <c r="U816" s="30">
        <f t="shared" si="38"/>
        <v>1</v>
      </c>
      <c r="V816" s="18" t="str">
        <f t="shared" si="36"/>
        <v>NO</v>
      </c>
      <c r="W816" s="18"/>
      <c r="X816" s="18"/>
      <c r="Y816" s="30">
        <f t="shared" si="37"/>
        <v>2</v>
      </c>
    </row>
    <row r="817" spans="1:25" ht="31" x14ac:dyDescent="0.3">
      <c r="A817" s="26" t="s">
        <v>1081</v>
      </c>
      <c r="B817" s="26" t="s">
        <v>234</v>
      </c>
      <c r="C817" s="32">
        <v>8.9999999999999998E-4</v>
      </c>
      <c r="D817" s="26">
        <v>1</v>
      </c>
      <c r="E817" s="26" t="s">
        <v>1081</v>
      </c>
      <c r="F817" s="26" t="s">
        <v>1082</v>
      </c>
      <c r="G817" s="26" t="s">
        <v>378</v>
      </c>
      <c r="H817" s="26">
        <v>44691</v>
      </c>
      <c r="I817" s="26" t="s">
        <v>238</v>
      </c>
      <c r="J817" s="27">
        <v>3.6046080199999997E-2</v>
      </c>
      <c r="K817" s="26">
        <v>1779100</v>
      </c>
      <c r="L817" s="26" t="s">
        <v>797</v>
      </c>
      <c r="M817" s="26">
        <v>296000</v>
      </c>
      <c r="N817" s="27">
        <v>7.2101705740079999E-2</v>
      </c>
      <c r="O817" s="26">
        <v>15</v>
      </c>
      <c r="P817" s="26">
        <v>3</v>
      </c>
      <c r="Q817" s="27">
        <v>3.6055625540080002E-2</v>
      </c>
      <c r="R817" s="28">
        <v>0.21428571428571</v>
      </c>
      <c r="S817" s="26">
        <v>889550</v>
      </c>
      <c r="T817" s="29">
        <v>32073.2816991781</v>
      </c>
      <c r="U817" s="30">
        <f t="shared" si="38"/>
        <v>1</v>
      </c>
      <c r="V817" s="18" t="str">
        <f t="shared" si="36"/>
        <v>NO</v>
      </c>
      <c r="W817" s="18"/>
      <c r="X817" s="18"/>
      <c r="Y817" s="30">
        <f t="shared" si="37"/>
        <v>2</v>
      </c>
    </row>
    <row r="818" spans="1:25" ht="31" x14ac:dyDescent="0.3">
      <c r="A818" s="26" t="s">
        <v>1083</v>
      </c>
      <c r="B818" s="26" t="s">
        <v>101</v>
      </c>
      <c r="C818" s="26" t="s">
        <v>514</v>
      </c>
      <c r="D818" s="26">
        <v>1</v>
      </c>
      <c r="E818" s="26" t="s">
        <v>1083</v>
      </c>
      <c r="F818" s="26" t="s">
        <v>1084</v>
      </c>
      <c r="G818" s="26" t="s">
        <v>154</v>
      </c>
      <c r="H818" s="26">
        <v>42657</v>
      </c>
      <c r="I818" s="26" t="s">
        <v>103</v>
      </c>
      <c r="J818" s="27">
        <v>14.3775287313</v>
      </c>
      <c r="K818" s="26">
        <v>15</v>
      </c>
      <c r="L818" s="26" t="s">
        <v>796</v>
      </c>
      <c r="M818" s="26">
        <v>845</v>
      </c>
      <c r="N818" s="27">
        <v>60.252000000000002</v>
      </c>
      <c r="O818" s="26">
        <v>19</v>
      </c>
      <c r="P818" s="26">
        <v>4</v>
      </c>
      <c r="Q818" s="27">
        <v>45.874471268699999</v>
      </c>
      <c r="R818" s="28">
        <v>0.22222222222221999</v>
      </c>
      <c r="S818" s="26">
        <v>7</v>
      </c>
      <c r="T818" s="29">
        <v>321.12129888089999</v>
      </c>
      <c r="U818" s="30">
        <f t="shared" si="38"/>
        <v>1</v>
      </c>
      <c r="V818" s="18" t="str">
        <f t="shared" si="36"/>
        <v>YES</v>
      </c>
      <c r="W818" s="18"/>
      <c r="X818" s="18"/>
      <c r="Y818" s="30">
        <f t="shared" si="37"/>
        <v>2</v>
      </c>
    </row>
    <row r="819" spans="1:25" ht="31" x14ac:dyDescent="0.3">
      <c r="A819" s="26" t="s">
        <v>1083</v>
      </c>
      <c r="B819" s="26" t="s">
        <v>101</v>
      </c>
      <c r="C819" s="26" t="s">
        <v>514</v>
      </c>
      <c r="D819" s="26">
        <v>1</v>
      </c>
      <c r="E819" s="26" t="s">
        <v>1083</v>
      </c>
      <c r="F819" s="26" t="s">
        <v>1084</v>
      </c>
      <c r="G819" s="26" t="s">
        <v>154</v>
      </c>
      <c r="H819" s="26">
        <v>42657</v>
      </c>
      <c r="I819" s="26" t="s">
        <v>103</v>
      </c>
      <c r="J819" s="27">
        <v>14.3775287313</v>
      </c>
      <c r="K819" s="26">
        <v>15</v>
      </c>
      <c r="L819" s="26" t="s">
        <v>790</v>
      </c>
      <c r="M819" s="26">
        <v>7400</v>
      </c>
      <c r="N819" s="27">
        <v>48.972000000000001</v>
      </c>
      <c r="O819" s="26">
        <v>17</v>
      </c>
      <c r="P819" s="26">
        <v>4</v>
      </c>
      <c r="Q819" s="27">
        <v>34.594471268699998</v>
      </c>
      <c r="R819" s="28">
        <v>0.25</v>
      </c>
      <c r="S819" s="26">
        <v>7</v>
      </c>
      <c r="T819" s="29">
        <v>242.16129888090001</v>
      </c>
      <c r="U819" s="30">
        <f t="shared" si="38"/>
        <v>1</v>
      </c>
      <c r="V819" s="18" t="str">
        <f t="shared" si="36"/>
        <v>NO</v>
      </c>
      <c r="W819" s="18"/>
      <c r="X819" s="18"/>
      <c r="Y819" s="30">
        <f t="shared" si="37"/>
        <v>2</v>
      </c>
    </row>
    <row r="820" spans="1:25" ht="31" x14ac:dyDescent="0.3">
      <c r="A820" s="26" t="s">
        <v>776</v>
      </c>
      <c r="B820" s="26" t="s">
        <v>135</v>
      </c>
      <c r="C820" s="26" t="s">
        <v>399</v>
      </c>
      <c r="D820" s="26">
        <v>84</v>
      </c>
      <c r="E820" s="26" t="s">
        <v>776</v>
      </c>
      <c r="F820" s="26" t="s">
        <v>777</v>
      </c>
      <c r="G820" s="26" t="s">
        <v>727</v>
      </c>
      <c r="H820" s="26">
        <v>43541</v>
      </c>
      <c r="I820" s="26" t="s">
        <v>138</v>
      </c>
      <c r="J820" s="27">
        <v>44.946026142599997</v>
      </c>
      <c r="K820" s="26">
        <v>9324</v>
      </c>
      <c r="L820" s="26" t="s">
        <v>6</v>
      </c>
      <c r="M820" s="26">
        <v>7896</v>
      </c>
      <c r="N820" s="27">
        <v>93.590699999999998</v>
      </c>
      <c r="O820" s="26">
        <v>12</v>
      </c>
      <c r="P820" s="26">
        <v>2</v>
      </c>
      <c r="Q820" s="27">
        <v>48.644673857400001</v>
      </c>
      <c r="R820" s="28">
        <v>0.18181818181817999</v>
      </c>
      <c r="S820" s="26">
        <v>4662</v>
      </c>
      <c r="T820" s="29">
        <v>226781.469523198</v>
      </c>
      <c r="U820" s="30">
        <f t="shared" si="38"/>
        <v>1</v>
      </c>
      <c r="V820" s="18" t="str">
        <f t="shared" si="36"/>
        <v>YES</v>
      </c>
      <c r="W820" s="18"/>
      <c r="X820" s="18"/>
      <c r="Y820" s="30">
        <f t="shared" si="37"/>
        <v>2</v>
      </c>
    </row>
    <row r="821" spans="1:25" ht="31" x14ac:dyDescent="0.3">
      <c r="A821" s="26" t="s">
        <v>778</v>
      </c>
      <c r="B821" s="26" t="s">
        <v>29</v>
      </c>
      <c r="C821" s="26" t="s">
        <v>399</v>
      </c>
      <c r="D821" s="26">
        <v>28</v>
      </c>
      <c r="E821" s="26" t="s">
        <v>778</v>
      </c>
      <c r="F821" s="26" t="s">
        <v>779</v>
      </c>
      <c r="G821" s="26" t="s">
        <v>129</v>
      </c>
      <c r="H821" s="26">
        <v>31860</v>
      </c>
      <c r="I821" s="26" t="s">
        <v>32</v>
      </c>
      <c r="J821" s="27">
        <v>0.70174815729999995</v>
      </c>
      <c r="K821" s="26">
        <v>121688</v>
      </c>
      <c r="L821" s="26" t="s">
        <v>794</v>
      </c>
      <c r="M821" s="26">
        <v>6300</v>
      </c>
      <c r="N821" s="27">
        <v>3.16170131169015</v>
      </c>
      <c r="O821" s="26">
        <v>25</v>
      </c>
      <c r="P821" s="26">
        <v>5</v>
      </c>
      <c r="Q821" s="27">
        <v>2.4599531543901501</v>
      </c>
      <c r="R821" s="28">
        <v>0.20833333333333001</v>
      </c>
      <c r="S821" s="26">
        <v>60844</v>
      </c>
      <c r="T821" s="29">
        <v>149673.38972571399</v>
      </c>
      <c r="U821" s="30">
        <f t="shared" si="38"/>
        <v>1</v>
      </c>
      <c r="V821" s="18" t="str">
        <f t="shared" si="36"/>
        <v>NO</v>
      </c>
      <c r="W821" s="18"/>
      <c r="X821" s="18"/>
      <c r="Y821" s="30">
        <f t="shared" si="37"/>
        <v>1</v>
      </c>
    </row>
    <row r="822" spans="1:25" ht="31" x14ac:dyDescent="0.3">
      <c r="A822" s="26" t="s">
        <v>778</v>
      </c>
      <c r="B822" s="26" t="s">
        <v>29</v>
      </c>
      <c r="C822" s="26" t="s">
        <v>399</v>
      </c>
      <c r="D822" s="26">
        <v>28</v>
      </c>
      <c r="E822" s="26" t="s">
        <v>778</v>
      </c>
      <c r="F822" s="26" t="s">
        <v>779</v>
      </c>
      <c r="G822" s="26" t="s">
        <v>129</v>
      </c>
      <c r="H822" s="26">
        <v>31860</v>
      </c>
      <c r="I822" s="26" t="s">
        <v>32</v>
      </c>
      <c r="J822" s="27">
        <v>0.70174815729999995</v>
      </c>
      <c r="K822" s="26">
        <v>121688</v>
      </c>
      <c r="L822" s="26" t="s">
        <v>6</v>
      </c>
      <c r="M822" s="26">
        <v>43260</v>
      </c>
      <c r="N822" s="27">
        <v>2.1067300000000002</v>
      </c>
      <c r="O822" s="26">
        <v>22</v>
      </c>
      <c r="P822" s="26">
        <v>5</v>
      </c>
      <c r="Q822" s="27">
        <v>1.4049818427</v>
      </c>
      <c r="R822" s="28">
        <v>0.23809523809523001</v>
      </c>
      <c r="S822" s="26">
        <v>60844</v>
      </c>
      <c r="T822" s="29">
        <v>85484.715237238794</v>
      </c>
      <c r="U822" s="30">
        <f t="shared" si="38"/>
        <v>1</v>
      </c>
      <c r="V822" s="18" t="str">
        <f t="shared" si="36"/>
        <v>NO</v>
      </c>
      <c r="W822" s="18"/>
      <c r="X822" s="18"/>
      <c r="Y822" s="30">
        <f t="shared" si="37"/>
        <v>1</v>
      </c>
    </row>
    <row r="823" spans="1:25" ht="31" x14ac:dyDescent="0.3">
      <c r="A823" s="26" t="s">
        <v>778</v>
      </c>
      <c r="B823" s="26" t="s">
        <v>29</v>
      </c>
      <c r="C823" s="26" t="s">
        <v>399</v>
      </c>
      <c r="D823" s="26">
        <v>28</v>
      </c>
      <c r="E823" s="26" t="s">
        <v>778</v>
      </c>
      <c r="F823" s="26" t="s">
        <v>779</v>
      </c>
      <c r="G823" s="26" t="s">
        <v>129</v>
      </c>
      <c r="H823" s="26">
        <v>31860</v>
      </c>
      <c r="I823" s="26" t="s">
        <v>32</v>
      </c>
      <c r="J823" s="27">
        <v>0.70174815729999995</v>
      </c>
      <c r="K823" s="26">
        <v>121688</v>
      </c>
      <c r="L823" s="26" t="s">
        <v>796</v>
      </c>
      <c r="M823" s="26">
        <v>364</v>
      </c>
      <c r="N823" s="27">
        <v>2.0020199999999999</v>
      </c>
      <c r="O823" s="26">
        <v>20</v>
      </c>
      <c r="P823" s="26">
        <v>5</v>
      </c>
      <c r="Q823" s="27">
        <v>1.3002718427</v>
      </c>
      <c r="R823" s="28">
        <v>0.26315789473683998</v>
      </c>
      <c r="S823" s="26">
        <v>60844</v>
      </c>
      <c r="T823" s="29">
        <v>79113.739997238794</v>
      </c>
      <c r="U823" s="30">
        <f t="shared" si="38"/>
        <v>1</v>
      </c>
      <c r="V823" s="18" t="str">
        <f t="shared" si="36"/>
        <v>NO</v>
      </c>
      <c r="W823" s="18"/>
      <c r="X823" s="18"/>
      <c r="Y823" s="30">
        <f t="shared" si="37"/>
        <v>1</v>
      </c>
    </row>
    <row r="824" spans="1:25" ht="31" x14ac:dyDescent="0.3">
      <c r="A824" s="26" t="s">
        <v>780</v>
      </c>
      <c r="B824" s="26" t="s">
        <v>135</v>
      </c>
      <c r="C824" s="26" t="s">
        <v>310</v>
      </c>
      <c r="D824" s="26">
        <v>14</v>
      </c>
      <c r="E824" s="26" t="s">
        <v>780</v>
      </c>
      <c r="F824" s="26" t="s">
        <v>781</v>
      </c>
      <c r="G824" s="26" t="s">
        <v>118</v>
      </c>
      <c r="H824" s="26">
        <v>50702</v>
      </c>
      <c r="I824" s="26" t="s">
        <v>138</v>
      </c>
      <c r="J824" s="27">
        <v>0.57520340759999999</v>
      </c>
      <c r="K824" s="26">
        <v>14</v>
      </c>
      <c r="L824" s="26" t="s">
        <v>6</v>
      </c>
      <c r="M824" s="26">
        <v>75370</v>
      </c>
      <c r="N824" s="27">
        <v>1.4804999999999999</v>
      </c>
      <c r="O824" s="26">
        <v>17</v>
      </c>
      <c r="P824" s="26">
        <v>2</v>
      </c>
      <c r="Q824" s="27">
        <v>0.90529659240000004</v>
      </c>
      <c r="R824" s="28">
        <v>0.125</v>
      </c>
      <c r="S824" s="26">
        <v>7</v>
      </c>
      <c r="T824" s="29">
        <v>6.3370761468000003</v>
      </c>
      <c r="U824" s="30">
        <f t="shared" si="38"/>
        <v>1</v>
      </c>
      <c r="V824" s="18" t="str">
        <f t="shared" si="36"/>
        <v>NO</v>
      </c>
      <c r="W824" s="18"/>
      <c r="X824" s="18"/>
      <c r="Y824" s="30">
        <f t="shared" si="37"/>
        <v>2</v>
      </c>
    </row>
    <row r="825" spans="1:25" ht="31" x14ac:dyDescent="0.3">
      <c r="A825" s="26" t="s">
        <v>1085</v>
      </c>
      <c r="B825" s="26" t="s">
        <v>29</v>
      </c>
      <c r="C825" s="26" t="s">
        <v>79</v>
      </c>
      <c r="D825" s="26">
        <v>10</v>
      </c>
      <c r="E825" s="26" t="s">
        <v>1085</v>
      </c>
      <c r="F825" s="26" t="s">
        <v>207</v>
      </c>
      <c r="G825" s="26" t="s">
        <v>129</v>
      </c>
      <c r="H825" s="26">
        <v>24002</v>
      </c>
      <c r="I825" s="26" t="s">
        <v>32</v>
      </c>
      <c r="J825" s="27">
        <v>0.40392061509999999</v>
      </c>
      <c r="K825" s="26">
        <v>1894140</v>
      </c>
      <c r="L825" s="26" t="s">
        <v>801</v>
      </c>
      <c r="M825" s="26">
        <v>8950</v>
      </c>
      <c r="N825" s="27">
        <v>1.0787150000000001</v>
      </c>
      <c r="O825" s="26">
        <v>20</v>
      </c>
      <c r="P825" s="26">
        <v>4</v>
      </c>
      <c r="Q825" s="27">
        <v>0.67479438489999999</v>
      </c>
      <c r="R825" s="28">
        <v>0.21052631578947001</v>
      </c>
      <c r="S825" s="26">
        <v>947070</v>
      </c>
      <c r="T825" s="29">
        <v>639077.518107243</v>
      </c>
      <c r="U825" s="30">
        <f t="shared" si="38"/>
        <v>1</v>
      </c>
      <c r="V825" s="18" t="str">
        <f t="shared" si="36"/>
        <v>NO</v>
      </c>
      <c r="W825" s="18"/>
      <c r="X825" s="18"/>
      <c r="Y825" s="30">
        <f t="shared" si="37"/>
        <v>1</v>
      </c>
    </row>
    <row r="826" spans="1:25" ht="31" x14ac:dyDescent="0.3">
      <c r="A826" s="26" t="s">
        <v>1085</v>
      </c>
      <c r="B826" s="26" t="s">
        <v>29</v>
      </c>
      <c r="C826" s="26" t="s">
        <v>79</v>
      </c>
      <c r="D826" s="26">
        <v>10</v>
      </c>
      <c r="E826" s="26" t="s">
        <v>1085</v>
      </c>
      <c r="F826" s="26" t="s">
        <v>207</v>
      </c>
      <c r="G826" s="26" t="s">
        <v>129</v>
      </c>
      <c r="H826" s="26">
        <v>24002</v>
      </c>
      <c r="I826" s="26" t="s">
        <v>32</v>
      </c>
      <c r="J826" s="27">
        <v>0.40392061509999999</v>
      </c>
      <c r="K826" s="26">
        <v>1894140</v>
      </c>
      <c r="L826" s="26" t="s">
        <v>800</v>
      </c>
      <c r="M826" s="26">
        <v>2800</v>
      </c>
      <c r="N826" s="27">
        <v>0.90125900000000003</v>
      </c>
      <c r="O826" s="26">
        <v>19</v>
      </c>
      <c r="P826" s="26">
        <v>4</v>
      </c>
      <c r="Q826" s="27">
        <v>0.49733838489999999</v>
      </c>
      <c r="R826" s="28">
        <v>0.22222222222221999</v>
      </c>
      <c r="S826" s="26">
        <v>947070</v>
      </c>
      <c r="T826" s="29">
        <v>471014.26418724301</v>
      </c>
      <c r="U826" s="30">
        <f t="shared" si="38"/>
        <v>1</v>
      </c>
      <c r="V826" s="18" t="str">
        <f t="shared" si="36"/>
        <v>NO</v>
      </c>
      <c r="W826" s="18"/>
      <c r="X826" s="18"/>
      <c r="Y826" s="30">
        <f t="shared" si="37"/>
        <v>1</v>
      </c>
    </row>
    <row r="827" spans="1:25" ht="31" x14ac:dyDescent="0.3">
      <c r="A827" s="26" t="s">
        <v>1085</v>
      </c>
      <c r="B827" s="26" t="s">
        <v>29</v>
      </c>
      <c r="C827" s="26" t="s">
        <v>79</v>
      </c>
      <c r="D827" s="26">
        <v>10</v>
      </c>
      <c r="E827" s="26" t="s">
        <v>1085</v>
      </c>
      <c r="F827" s="26" t="s">
        <v>207</v>
      </c>
      <c r="G827" s="26" t="s">
        <v>129</v>
      </c>
      <c r="H827" s="26">
        <v>24002</v>
      </c>
      <c r="I827" s="26" t="s">
        <v>32</v>
      </c>
      <c r="J827" s="27">
        <v>0.40392061509999999</v>
      </c>
      <c r="K827" s="26">
        <v>1894140</v>
      </c>
      <c r="L827" s="26" t="s">
        <v>798</v>
      </c>
      <c r="M827" s="26">
        <v>7430</v>
      </c>
      <c r="N827" s="27">
        <v>0.62</v>
      </c>
      <c r="O827" s="26">
        <v>15</v>
      </c>
      <c r="P827" s="26">
        <v>4</v>
      </c>
      <c r="Q827" s="27">
        <v>0.2160793849</v>
      </c>
      <c r="R827" s="28">
        <v>0.28571428571427998</v>
      </c>
      <c r="S827" s="26">
        <v>947070</v>
      </c>
      <c r="T827" s="29">
        <v>204642.303057243</v>
      </c>
      <c r="U827" s="30">
        <f t="shared" si="38"/>
        <v>-1</v>
      </c>
      <c r="V827" s="18" t="str">
        <f t="shared" si="36"/>
        <v>NO</v>
      </c>
      <c r="W827" s="18"/>
      <c r="X827" s="18"/>
      <c r="Y827" s="30">
        <f t="shared" si="37"/>
        <v>1</v>
      </c>
    </row>
    <row r="828" spans="1:25" ht="31" x14ac:dyDescent="0.3">
      <c r="A828" s="26" t="s">
        <v>782</v>
      </c>
      <c r="B828" s="26" t="s">
        <v>29</v>
      </c>
      <c r="C828" s="26" t="s">
        <v>128</v>
      </c>
      <c r="D828" s="26">
        <v>10</v>
      </c>
      <c r="E828" s="26" t="s">
        <v>783</v>
      </c>
      <c r="F828" s="26" t="s">
        <v>784</v>
      </c>
      <c r="G828" s="26" t="s">
        <v>45</v>
      </c>
      <c r="H828" s="26">
        <v>24004</v>
      </c>
      <c r="I828" s="26" t="s">
        <v>32</v>
      </c>
      <c r="J828" s="27">
        <v>1.0271854630999999</v>
      </c>
      <c r="K828" s="26">
        <v>33720</v>
      </c>
      <c r="L828" s="26" t="s">
        <v>6</v>
      </c>
      <c r="M828" s="26">
        <v>4910</v>
      </c>
      <c r="N828" s="27">
        <v>4.5739999999999998</v>
      </c>
      <c r="O828" s="26">
        <v>14</v>
      </c>
      <c r="P828" s="26">
        <v>2</v>
      </c>
      <c r="Q828" s="27">
        <v>3.5468145368999999</v>
      </c>
      <c r="R828" s="28">
        <v>0.15384615384615</v>
      </c>
      <c r="S828" s="26">
        <v>16860</v>
      </c>
      <c r="T828" s="29">
        <v>59799.293092134001</v>
      </c>
      <c r="U828" s="30">
        <f t="shared" si="38"/>
        <v>1</v>
      </c>
      <c r="V828" s="18" t="str">
        <f t="shared" si="36"/>
        <v>NO</v>
      </c>
      <c r="W828" s="18"/>
      <c r="X828" s="18"/>
      <c r="Y828" s="30">
        <f t="shared" si="37"/>
        <v>1</v>
      </c>
    </row>
    <row r="829" spans="1:25" ht="31" x14ac:dyDescent="0.3">
      <c r="A829" s="26" t="s">
        <v>782</v>
      </c>
      <c r="B829" s="26" t="s">
        <v>29</v>
      </c>
      <c r="C829" s="26" t="s">
        <v>128</v>
      </c>
      <c r="D829" s="26">
        <v>10</v>
      </c>
      <c r="E829" s="26" t="s">
        <v>783</v>
      </c>
      <c r="F829" s="26" t="s">
        <v>784</v>
      </c>
      <c r="G829" s="26" t="s">
        <v>45</v>
      </c>
      <c r="H829" s="26">
        <v>24004</v>
      </c>
      <c r="I829" s="26" t="s">
        <v>32</v>
      </c>
      <c r="J829" s="27">
        <v>1.0271854630999999</v>
      </c>
      <c r="K829" s="26">
        <v>33720</v>
      </c>
      <c r="L829" s="26" t="s">
        <v>795</v>
      </c>
      <c r="M829" s="26">
        <v>6180</v>
      </c>
      <c r="N829" s="27">
        <v>3.2066666666666599</v>
      </c>
      <c r="O829" s="26">
        <v>11</v>
      </c>
      <c r="P829" s="26">
        <v>2</v>
      </c>
      <c r="Q829" s="27">
        <v>2.17948120356666</v>
      </c>
      <c r="R829" s="28">
        <v>0.2</v>
      </c>
      <c r="S829" s="26">
        <v>16860</v>
      </c>
      <c r="T829" s="29">
        <v>36746.053092134003</v>
      </c>
      <c r="U829" s="30">
        <f t="shared" si="38"/>
        <v>1</v>
      </c>
      <c r="V829" s="18" t="str">
        <f t="shared" si="36"/>
        <v>NO</v>
      </c>
      <c r="W829" s="18"/>
      <c r="X829" s="18"/>
      <c r="Y829" s="30">
        <f t="shared" si="37"/>
        <v>1</v>
      </c>
    </row>
    <row r="830" spans="1:25" ht="31" x14ac:dyDescent="0.3">
      <c r="A830" s="26" t="s">
        <v>782</v>
      </c>
      <c r="B830" s="26" t="s">
        <v>29</v>
      </c>
      <c r="C830" s="26" t="s">
        <v>128</v>
      </c>
      <c r="D830" s="26">
        <v>10</v>
      </c>
      <c r="E830" s="26" t="s">
        <v>783</v>
      </c>
      <c r="F830" s="26" t="s">
        <v>784</v>
      </c>
      <c r="G830" s="26" t="s">
        <v>45</v>
      </c>
      <c r="H830" s="26">
        <v>24004</v>
      </c>
      <c r="I830" s="26" t="s">
        <v>32</v>
      </c>
      <c r="J830" s="27">
        <v>1.0271854630999999</v>
      </c>
      <c r="K830" s="26">
        <v>33720</v>
      </c>
      <c r="L830" s="26" t="s">
        <v>790</v>
      </c>
      <c r="M830" s="26">
        <v>3110</v>
      </c>
      <c r="N830" s="27">
        <v>3.181</v>
      </c>
      <c r="O830" s="26">
        <v>10</v>
      </c>
      <c r="P830" s="26">
        <v>2</v>
      </c>
      <c r="Q830" s="27">
        <v>2.1538145369000001</v>
      </c>
      <c r="R830" s="28">
        <v>0.22222222222221999</v>
      </c>
      <c r="S830" s="26">
        <v>16860</v>
      </c>
      <c r="T830" s="29">
        <v>36313.313092133998</v>
      </c>
      <c r="U830" s="30">
        <f t="shared" si="38"/>
        <v>1</v>
      </c>
      <c r="V830" s="18" t="str">
        <f t="shared" si="36"/>
        <v>NO</v>
      </c>
      <c r="W830" s="18"/>
      <c r="X830" s="18"/>
      <c r="Y830" s="30">
        <f t="shared" si="37"/>
        <v>1</v>
      </c>
    </row>
    <row r="831" spans="1:25" ht="31" x14ac:dyDescent="0.3">
      <c r="A831" s="26" t="s">
        <v>785</v>
      </c>
      <c r="B831" s="26" t="s">
        <v>263</v>
      </c>
      <c r="C831" s="26" t="s">
        <v>788</v>
      </c>
      <c r="D831" s="26">
        <v>1</v>
      </c>
      <c r="E831" s="26" t="s">
        <v>785</v>
      </c>
      <c r="F831" s="26" t="s">
        <v>789</v>
      </c>
      <c r="G831" s="26" t="s">
        <v>116</v>
      </c>
      <c r="H831" s="26">
        <v>26313</v>
      </c>
      <c r="I831" s="26" t="s">
        <v>268</v>
      </c>
      <c r="J831" s="27">
        <v>50.653690306400001</v>
      </c>
      <c r="K831" s="26">
        <v>13125</v>
      </c>
      <c r="L831" s="26" t="s">
        <v>6</v>
      </c>
      <c r="M831" s="26">
        <v>13787</v>
      </c>
      <c r="N831" s="27">
        <v>147.17574999999999</v>
      </c>
      <c r="O831" s="26">
        <v>24</v>
      </c>
      <c r="P831" s="26">
        <v>5</v>
      </c>
      <c r="Q831" s="27">
        <v>96.522059693599999</v>
      </c>
      <c r="R831" s="28">
        <v>0.21739130434782</v>
      </c>
      <c r="S831" s="26">
        <v>6562</v>
      </c>
      <c r="T831" s="29">
        <v>633377.75570940296</v>
      </c>
      <c r="U831" s="30">
        <f t="shared" si="38"/>
        <v>1</v>
      </c>
      <c r="V831" s="18" t="str">
        <f t="shared" si="36"/>
        <v>YES</v>
      </c>
      <c r="W831" s="18"/>
      <c r="X831" s="18"/>
      <c r="Y831" s="30">
        <f t="shared" si="37"/>
        <v>1</v>
      </c>
    </row>
    <row r="832" spans="1:25" ht="31" x14ac:dyDescent="0.3">
      <c r="A832" s="26" t="s">
        <v>785</v>
      </c>
      <c r="B832" s="26" t="s">
        <v>263</v>
      </c>
      <c r="C832" s="26" t="s">
        <v>788</v>
      </c>
      <c r="D832" s="26">
        <v>1</v>
      </c>
      <c r="E832" s="26" t="s">
        <v>785</v>
      </c>
      <c r="F832" s="26" t="s">
        <v>789</v>
      </c>
      <c r="G832" s="26" t="s">
        <v>116</v>
      </c>
      <c r="H832" s="26">
        <v>26313</v>
      </c>
      <c r="I832" s="26" t="s">
        <v>268</v>
      </c>
      <c r="J832" s="27">
        <v>50.653690306400001</v>
      </c>
      <c r="K832" s="26">
        <v>13125</v>
      </c>
      <c r="L832" s="26" t="s">
        <v>790</v>
      </c>
      <c r="M832" s="26">
        <v>2782</v>
      </c>
      <c r="N832" s="27">
        <v>141.44</v>
      </c>
      <c r="O832" s="26">
        <v>23</v>
      </c>
      <c r="P832" s="26">
        <v>5</v>
      </c>
      <c r="Q832" s="27">
        <v>90.786309693600003</v>
      </c>
      <c r="R832" s="28">
        <v>0.22727272727271999</v>
      </c>
      <c r="S832" s="26">
        <v>6562</v>
      </c>
      <c r="T832" s="29">
        <v>595739.76420940296</v>
      </c>
      <c r="U832" s="30">
        <f t="shared" si="38"/>
        <v>1</v>
      </c>
      <c r="V832" s="18" t="str">
        <f t="shared" si="36"/>
        <v>YES</v>
      </c>
      <c r="W832" s="18"/>
      <c r="X832" s="18"/>
      <c r="Y832" s="30">
        <f t="shared" si="37"/>
        <v>1</v>
      </c>
    </row>
    <row r="833" spans="1:25" ht="31" x14ac:dyDescent="0.3">
      <c r="A833" s="26" t="s">
        <v>785</v>
      </c>
      <c r="B833" s="26" t="s">
        <v>263</v>
      </c>
      <c r="C833" s="26" t="s">
        <v>788</v>
      </c>
      <c r="D833" s="26">
        <v>1</v>
      </c>
      <c r="E833" s="26" t="s">
        <v>785</v>
      </c>
      <c r="F833" s="26" t="s">
        <v>789</v>
      </c>
      <c r="G833" s="26" t="s">
        <v>116</v>
      </c>
      <c r="H833" s="26">
        <v>26313</v>
      </c>
      <c r="I833" s="26" t="s">
        <v>268</v>
      </c>
      <c r="J833" s="27">
        <v>50.653690306400001</v>
      </c>
      <c r="K833" s="26">
        <v>13125</v>
      </c>
      <c r="L833" s="26" t="s">
        <v>813</v>
      </c>
      <c r="M833" s="26">
        <v>3656</v>
      </c>
      <c r="N833" s="27">
        <v>131.064412628875</v>
      </c>
      <c r="O833" s="26">
        <v>22</v>
      </c>
      <c r="P833" s="26">
        <v>5</v>
      </c>
      <c r="Q833" s="27">
        <v>80.410722322474996</v>
      </c>
      <c r="R833" s="28">
        <v>0.23809523809523001</v>
      </c>
      <c r="S833" s="26">
        <v>6562</v>
      </c>
      <c r="T833" s="29">
        <v>527655.15988008003</v>
      </c>
      <c r="U833" s="30">
        <f t="shared" si="38"/>
        <v>1</v>
      </c>
      <c r="V833" s="18" t="str">
        <f t="shared" si="36"/>
        <v>YES</v>
      </c>
      <c r="W833" s="18"/>
      <c r="X833" s="18"/>
      <c r="Y833" s="30">
        <f t="shared" si="37"/>
        <v>1</v>
      </c>
    </row>
    <row r="834" spans="1:25" ht="31" x14ac:dyDescent="0.3">
      <c r="A834" s="26" t="s">
        <v>785</v>
      </c>
      <c r="B834" s="26" t="s">
        <v>263</v>
      </c>
      <c r="C834" s="26" t="s">
        <v>788</v>
      </c>
      <c r="D834" s="26">
        <v>1</v>
      </c>
      <c r="E834" s="26" t="s">
        <v>785</v>
      </c>
      <c r="F834" s="26" t="s">
        <v>789</v>
      </c>
      <c r="G834" s="26" t="s">
        <v>116</v>
      </c>
      <c r="H834" s="26">
        <v>26313</v>
      </c>
      <c r="I834" s="26" t="s">
        <v>268</v>
      </c>
      <c r="J834" s="27">
        <v>50.653690306400001</v>
      </c>
      <c r="K834" s="26">
        <v>13125</v>
      </c>
      <c r="L834" s="26" t="s">
        <v>791</v>
      </c>
      <c r="M834" s="26">
        <v>47</v>
      </c>
      <c r="N834" s="27">
        <v>108.45</v>
      </c>
      <c r="O834" s="26">
        <v>19</v>
      </c>
      <c r="P834" s="26">
        <v>5</v>
      </c>
      <c r="Q834" s="27">
        <v>57.796309693600001</v>
      </c>
      <c r="R834" s="28">
        <v>0.27777777777777002</v>
      </c>
      <c r="S834" s="26">
        <v>6562</v>
      </c>
      <c r="T834" s="29">
        <v>379259.38420940301</v>
      </c>
      <c r="U834" s="30">
        <f t="shared" si="38"/>
        <v>1</v>
      </c>
      <c r="V834" s="18" t="str">
        <f t="shared" si="36"/>
        <v>YES</v>
      </c>
      <c r="W834" s="18"/>
      <c r="X834" s="18"/>
      <c r="Y834" s="30">
        <f t="shared" si="37"/>
        <v>1</v>
      </c>
    </row>
    <row r="835" spans="1:25" ht="31" x14ac:dyDescent="0.3">
      <c r="A835" s="26" t="s">
        <v>785</v>
      </c>
      <c r="B835" s="26" t="s">
        <v>263</v>
      </c>
      <c r="C835" s="26" t="s">
        <v>788</v>
      </c>
      <c r="D835" s="26">
        <v>1</v>
      </c>
      <c r="E835" s="26" t="s">
        <v>785</v>
      </c>
      <c r="F835" s="26" t="s">
        <v>789</v>
      </c>
      <c r="G835" s="26" t="s">
        <v>116</v>
      </c>
      <c r="H835" s="26">
        <v>26313</v>
      </c>
      <c r="I835" s="26" t="s">
        <v>268</v>
      </c>
      <c r="J835" s="27">
        <v>50.653690306400001</v>
      </c>
      <c r="K835" s="26">
        <v>13125</v>
      </c>
      <c r="L835" s="26" t="s">
        <v>795</v>
      </c>
      <c r="M835" s="26">
        <v>459</v>
      </c>
      <c r="N835" s="27">
        <v>107.33</v>
      </c>
      <c r="O835" s="26">
        <v>18</v>
      </c>
      <c r="P835" s="26">
        <v>5</v>
      </c>
      <c r="Q835" s="27">
        <v>56.676309693599997</v>
      </c>
      <c r="R835" s="28">
        <v>0.29411764705881999</v>
      </c>
      <c r="S835" s="26">
        <v>6562</v>
      </c>
      <c r="T835" s="29">
        <v>371909.94420940301</v>
      </c>
      <c r="U835" s="30">
        <f t="shared" si="38"/>
        <v>1</v>
      </c>
      <c r="V835" s="18" t="str">
        <f t="shared" si="36"/>
        <v>YES</v>
      </c>
      <c r="W835" s="18"/>
      <c r="X835" s="18"/>
      <c r="Y835" s="30">
        <f t="shared" si="37"/>
        <v>1</v>
      </c>
    </row>
    <row r="836" spans="1:25" ht="31" x14ac:dyDescent="0.3">
      <c r="A836" s="26" t="s">
        <v>785</v>
      </c>
      <c r="B836" s="26" t="s">
        <v>263</v>
      </c>
      <c r="C836" s="26" t="s">
        <v>786</v>
      </c>
      <c r="D836" s="26">
        <v>1</v>
      </c>
      <c r="E836" s="26" t="s">
        <v>785</v>
      </c>
      <c r="F836" s="26" t="s">
        <v>787</v>
      </c>
      <c r="G836" s="26" t="s">
        <v>116</v>
      </c>
      <c r="H836" s="26">
        <v>34423</v>
      </c>
      <c r="I836" s="26" t="s">
        <v>268</v>
      </c>
      <c r="J836" s="27">
        <v>110.086262843</v>
      </c>
      <c r="K836" s="26">
        <v>2512</v>
      </c>
      <c r="L836" s="26" t="s">
        <v>6</v>
      </c>
      <c r="M836" s="26">
        <v>3668</v>
      </c>
      <c r="N836" s="27">
        <v>396.36</v>
      </c>
      <c r="O836" s="26">
        <v>23</v>
      </c>
      <c r="P836" s="26">
        <v>2</v>
      </c>
      <c r="Q836" s="27">
        <v>286.27373715700003</v>
      </c>
      <c r="R836" s="28">
        <v>9.0909090909089996E-2</v>
      </c>
      <c r="S836" s="26">
        <v>1256</v>
      </c>
      <c r="T836" s="29">
        <v>359559.81386919197</v>
      </c>
      <c r="U836" s="30">
        <f t="shared" si="38"/>
        <v>1</v>
      </c>
      <c r="V836" s="18" t="str">
        <f t="shared" si="36"/>
        <v>YES</v>
      </c>
      <c r="W836" s="18"/>
      <c r="X836" s="18"/>
      <c r="Y836" s="30">
        <f t="shared" si="37"/>
        <v>1</v>
      </c>
    </row>
    <row r="837" spans="1:25" ht="31" x14ac:dyDescent="0.3">
      <c r="A837" s="26" t="s">
        <v>785</v>
      </c>
      <c r="B837" s="26" t="s">
        <v>263</v>
      </c>
      <c r="C837" s="26" t="s">
        <v>786</v>
      </c>
      <c r="D837" s="26">
        <v>1</v>
      </c>
      <c r="E837" s="26" t="s">
        <v>785</v>
      </c>
      <c r="F837" s="26" t="s">
        <v>787</v>
      </c>
      <c r="G837" s="26" t="s">
        <v>116</v>
      </c>
      <c r="H837" s="26">
        <v>34423</v>
      </c>
      <c r="I837" s="26" t="s">
        <v>268</v>
      </c>
      <c r="J837" s="27">
        <v>110.086262843</v>
      </c>
      <c r="K837" s="26">
        <v>2512</v>
      </c>
      <c r="L837" s="26" t="s">
        <v>790</v>
      </c>
      <c r="M837" s="26">
        <v>303</v>
      </c>
      <c r="N837" s="27">
        <v>377.9</v>
      </c>
      <c r="O837" s="26">
        <v>22</v>
      </c>
      <c r="P837" s="26">
        <v>2</v>
      </c>
      <c r="Q837" s="27">
        <v>267.81373715699999</v>
      </c>
      <c r="R837" s="28">
        <v>9.5238095238090001E-2</v>
      </c>
      <c r="S837" s="26">
        <v>1256</v>
      </c>
      <c r="T837" s="29">
        <v>336374.05386919202</v>
      </c>
      <c r="U837" s="30">
        <f t="shared" si="38"/>
        <v>1</v>
      </c>
      <c r="V837" s="18" t="str">
        <f t="shared" si="36"/>
        <v>YES</v>
      </c>
      <c r="W837" s="18"/>
      <c r="X837" s="18"/>
      <c r="Y837" s="30">
        <f t="shared" si="37"/>
        <v>1</v>
      </c>
    </row>
    <row r="838" spans="1:25" ht="31" x14ac:dyDescent="0.3">
      <c r="A838" s="26" t="s">
        <v>785</v>
      </c>
      <c r="B838" s="26" t="s">
        <v>263</v>
      </c>
      <c r="C838" s="26" t="s">
        <v>786</v>
      </c>
      <c r="D838" s="26">
        <v>1</v>
      </c>
      <c r="E838" s="26" t="s">
        <v>785</v>
      </c>
      <c r="F838" s="26" t="s">
        <v>787</v>
      </c>
      <c r="G838" s="26" t="s">
        <v>116</v>
      </c>
      <c r="H838" s="26">
        <v>34423</v>
      </c>
      <c r="I838" s="26" t="s">
        <v>268</v>
      </c>
      <c r="J838" s="27">
        <v>110.086262843</v>
      </c>
      <c r="K838" s="26">
        <v>2512</v>
      </c>
      <c r="L838" s="26" t="s">
        <v>813</v>
      </c>
      <c r="M838" s="26">
        <v>2338</v>
      </c>
      <c r="N838" s="27">
        <v>316.106817630065</v>
      </c>
      <c r="O838" s="26">
        <v>19</v>
      </c>
      <c r="P838" s="26">
        <v>2</v>
      </c>
      <c r="Q838" s="27">
        <v>206.02055478706501</v>
      </c>
      <c r="R838" s="28">
        <v>0.11111111111110999</v>
      </c>
      <c r="S838" s="26">
        <v>1256</v>
      </c>
      <c r="T838" s="29">
        <v>258761.81681255301</v>
      </c>
      <c r="U838" s="30">
        <f t="shared" si="38"/>
        <v>1</v>
      </c>
      <c r="V838" s="18" t="str">
        <f t="shared" si="36"/>
        <v>YES</v>
      </c>
      <c r="W838" s="18"/>
      <c r="X838" s="18"/>
      <c r="Y838" s="30">
        <f t="shared" si="37"/>
        <v>1</v>
      </c>
    </row>
    <row r="839" spans="1:25" ht="31" x14ac:dyDescent="0.3">
      <c r="A839" s="26" t="s">
        <v>785</v>
      </c>
      <c r="B839" s="26" t="s">
        <v>263</v>
      </c>
      <c r="C839" s="26" t="s">
        <v>786</v>
      </c>
      <c r="D839" s="26">
        <v>1</v>
      </c>
      <c r="E839" s="26" t="s">
        <v>785</v>
      </c>
      <c r="F839" s="26" t="s">
        <v>787</v>
      </c>
      <c r="G839" s="26" t="s">
        <v>116</v>
      </c>
      <c r="H839" s="26">
        <v>34423</v>
      </c>
      <c r="I839" s="26" t="s">
        <v>268</v>
      </c>
      <c r="J839" s="27">
        <v>110.086262843</v>
      </c>
      <c r="K839" s="26">
        <v>2512</v>
      </c>
      <c r="L839" s="26" t="s">
        <v>795</v>
      </c>
      <c r="M839" s="26">
        <v>211</v>
      </c>
      <c r="N839" s="27">
        <v>313.67</v>
      </c>
      <c r="O839" s="26">
        <v>17</v>
      </c>
      <c r="P839" s="26">
        <v>2</v>
      </c>
      <c r="Q839" s="27">
        <v>203.583737157</v>
      </c>
      <c r="R839" s="28">
        <v>0.125</v>
      </c>
      <c r="S839" s="26">
        <v>1256</v>
      </c>
      <c r="T839" s="29">
        <v>255701.17386919199</v>
      </c>
      <c r="U839" s="30">
        <f t="shared" si="38"/>
        <v>1</v>
      </c>
      <c r="V839" s="18" t="str">
        <f t="shared" si="36"/>
        <v>YES</v>
      </c>
      <c r="W839" s="18"/>
      <c r="X839" s="18"/>
      <c r="Y839" s="30">
        <f t="shared" si="37"/>
        <v>1</v>
      </c>
    </row>
    <row r="840" spans="1:25" ht="31" x14ac:dyDescent="0.3">
      <c r="A840" s="26" t="s">
        <v>785</v>
      </c>
      <c r="B840" s="26" t="s">
        <v>263</v>
      </c>
      <c r="C840" s="26" t="s">
        <v>786</v>
      </c>
      <c r="D840" s="26">
        <v>1</v>
      </c>
      <c r="E840" s="26" t="s">
        <v>785</v>
      </c>
      <c r="F840" s="26" t="s">
        <v>787</v>
      </c>
      <c r="G840" s="26" t="s">
        <v>116</v>
      </c>
      <c r="H840" s="26">
        <v>34423</v>
      </c>
      <c r="I840" s="26" t="s">
        <v>268</v>
      </c>
      <c r="J840" s="27">
        <v>110.086262843</v>
      </c>
      <c r="K840" s="26">
        <v>2512</v>
      </c>
      <c r="L840" s="26" t="s">
        <v>794</v>
      </c>
      <c r="M840" s="26">
        <v>281</v>
      </c>
      <c r="N840" s="27">
        <v>266.40463487337001</v>
      </c>
      <c r="O840" s="26">
        <v>12</v>
      </c>
      <c r="P840" s="26">
        <v>2</v>
      </c>
      <c r="Q840" s="27">
        <v>156.31837203037</v>
      </c>
      <c r="R840" s="28">
        <v>0.18181818181817999</v>
      </c>
      <c r="S840" s="26">
        <v>1256</v>
      </c>
      <c r="T840" s="29">
        <v>196335.875270144</v>
      </c>
      <c r="U840" s="30">
        <f t="shared" si="38"/>
        <v>1</v>
      </c>
      <c r="V840" s="18" t="str">
        <f t="shared" si="36"/>
        <v>YES</v>
      </c>
      <c r="W840" s="18"/>
      <c r="X840" s="18"/>
      <c r="Y840" s="30">
        <f t="shared" si="37"/>
        <v>1</v>
      </c>
    </row>
    <row r="841" spans="1:25" ht="31" x14ac:dyDescent="0.3">
      <c r="A841" s="26" t="s">
        <v>785</v>
      </c>
      <c r="B841" s="26" t="s">
        <v>263</v>
      </c>
      <c r="C841" s="26" t="s">
        <v>786</v>
      </c>
      <c r="D841" s="26">
        <v>1</v>
      </c>
      <c r="E841" s="26" t="s">
        <v>785</v>
      </c>
      <c r="F841" s="26" t="s">
        <v>787</v>
      </c>
      <c r="G841" s="26" t="s">
        <v>116</v>
      </c>
      <c r="H841" s="26">
        <v>34423</v>
      </c>
      <c r="I841" s="26" t="s">
        <v>268</v>
      </c>
      <c r="J841" s="27">
        <v>110.086262843</v>
      </c>
      <c r="K841" s="26">
        <v>2512</v>
      </c>
      <c r="L841" s="26" t="s">
        <v>796</v>
      </c>
      <c r="M841" s="26">
        <v>9217</v>
      </c>
      <c r="N841" s="27">
        <v>256.27</v>
      </c>
      <c r="O841" s="26">
        <v>10</v>
      </c>
      <c r="P841" s="26">
        <v>2</v>
      </c>
      <c r="Q841" s="27">
        <v>146.183737157</v>
      </c>
      <c r="R841" s="28">
        <v>0.22222222222221999</v>
      </c>
      <c r="S841" s="26">
        <v>1256</v>
      </c>
      <c r="T841" s="29">
        <v>183606.77386919199</v>
      </c>
      <c r="U841" s="30">
        <f t="shared" si="38"/>
        <v>1</v>
      </c>
      <c r="V841" s="18" t="str">
        <f t="shared" si="36"/>
        <v>YES</v>
      </c>
      <c r="W841" s="18"/>
      <c r="X841" s="18"/>
      <c r="Y841" s="30">
        <f t="shared" si="37"/>
        <v>1</v>
      </c>
    </row>
    <row r="842" spans="1:25" ht="31" x14ac:dyDescent="0.3">
      <c r="A842" s="26" t="s">
        <v>785</v>
      </c>
      <c r="B842" s="26" t="s">
        <v>263</v>
      </c>
      <c r="C842" s="26" t="s">
        <v>786</v>
      </c>
      <c r="D842" s="26">
        <v>1</v>
      </c>
      <c r="E842" s="26" t="s">
        <v>785</v>
      </c>
      <c r="F842" s="26" t="s">
        <v>787</v>
      </c>
      <c r="G842" s="26" t="s">
        <v>116</v>
      </c>
      <c r="H842" s="26">
        <v>34423</v>
      </c>
      <c r="I842" s="26" t="s">
        <v>268</v>
      </c>
      <c r="J842" s="27">
        <v>110.086262843</v>
      </c>
      <c r="K842" s="26">
        <v>2512</v>
      </c>
      <c r="L842" s="26" t="s">
        <v>793</v>
      </c>
      <c r="M842" s="26">
        <v>20</v>
      </c>
      <c r="N842" s="27">
        <v>248.52</v>
      </c>
      <c r="O842" s="26">
        <v>9</v>
      </c>
      <c r="P842" s="26">
        <v>2</v>
      </c>
      <c r="Q842" s="27">
        <v>138.433737157</v>
      </c>
      <c r="R842" s="28">
        <v>0.25</v>
      </c>
      <c r="S842" s="26">
        <v>1256</v>
      </c>
      <c r="T842" s="29">
        <v>173872.77386919199</v>
      </c>
      <c r="U842" s="30">
        <f t="shared" ref="U842:U843" si="39">IF(N842&gt;2*J842,1,IF(N842&lt;=2*J842,-1,0))</f>
        <v>1</v>
      </c>
      <c r="V842" s="18" t="str">
        <f t="shared" si="36"/>
        <v>YES</v>
      </c>
      <c r="W842" s="18"/>
      <c r="X842" s="18"/>
      <c r="Y842" s="30">
        <f t="shared" si="37"/>
        <v>1</v>
      </c>
    </row>
    <row r="843" spans="1:25" ht="31" x14ac:dyDescent="0.3">
      <c r="A843" s="26" t="s">
        <v>1086</v>
      </c>
      <c r="B843" s="26" t="s">
        <v>288</v>
      </c>
      <c r="C843" s="26" t="s">
        <v>1087</v>
      </c>
      <c r="D843" s="26">
        <v>1</v>
      </c>
      <c r="E843" s="26" t="s">
        <v>1088</v>
      </c>
      <c r="F843" s="26" t="s">
        <v>1089</v>
      </c>
      <c r="G843" s="26" t="s">
        <v>129</v>
      </c>
      <c r="H843" s="26">
        <v>62038</v>
      </c>
      <c r="I843" s="26" t="s">
        <v>291</v>
      </c>
      <c r="J843" s="27">
        <v>2.3442734436000001</v>
      </c>
      <c r="K843" s="26">
        <v>21978</v>
      </c>
      <c r="L843" s="26" t="s">
        <v>793</v>
      </c>
      <c r="M843" s="26">
        <v>92</v>
      </c>
      <c r="N843" s="27">
        <v>4.6500000000000004</v>
      </c>
      <c r="O843" s="26">
        <v>17</v>
      </c>
      <c r="P843" s="26">
        <v>2</v>
      </c>
      <c r="Q843" s="27">
        <v>2.3057265563999998</v>
      </c>
      <c r="R843" s="28">
        <v>0.125</v>
      </c>
      <c r="S843" s="26">
        <v>10989</v>
      </c>
      <c r="T843" s="29">
        <v>25337.629128279601</v>
      </c>
      <c r="U843" s="30">
        <f t="shared" si="39"/>
        <v>-1</v>
      </c>
      <c r="V843" s="18" t="str">
        <f t="shared" si="36"/>
        <v>NO</v>
      </c>
      <c r="W843" s="18"/>
      <c r="X843" s="18"/>
      <c r="Y843" s="30">
        <f t="shared" si="37"/>
        <v>2</v>
      </c>
    </row>
  </sheetData>
  <conditionalFormatting sqref="W14:W843 V9:V843">
    <cfRule type="cellIs" dxfId="3775" priority="3" operator="equal">
      <formula>"YES"</formula>
    </cfRule>
    <cfRule type="cellIs" dxfId="3774" priority="4" operator="equal">
      <formula>"YES"</formula>
    </cfRule>
  </conditionalFormatting>
  <conditionalFormatting sqref="Y9:Y843">
    <cfRule type="iconSet" priority="2">
      <iconSet showValue="0">
        <cfvo type="percent" val="0"/>
        <cfvo type="percent" val="33"/>
        <cfvo type="percent" val="67"/>
      </iconSet>
    </cfRule>
  </conditionalFormatting>
  <conditionalFormatting sqref="Y7">
    <cfRule type="iconSet" priority="1">
      <iconSet>
        <cfvo type="percent" val="0"/>
        <cfvo type="percent" val="33"/>
        <cfvo type="percent" val="67"/>
      </iconSet>
    </cfRule>
  </conditionalFormatting>
  <conditionalFormatting sqref="Y1:Y7 U1:U7 U9:U1048576 Y9:Y1048576">
    <cfRule type="iconSet" priority="12">
      <iconSet iconSet="3Flags" showValue="0">
        <cfvo type="percent" val="0"/>
        <cfvo type="percent" val="33"/>
        <cfvo type="percent" val="67"/>
      </iconSet>
    </cfRule>
  </conditionalFormatting>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2">
        <x14:dataValidation type="list" allowBlank="1" showInputMessage="1" showErrorMessage="1" promptTitle="Country" prompt="Select The Country Name" xr:uid="{3A5D3441-4ADA-4EBF-80E3-D2060C3666B4}">
          <x14:formula1>
            <xm:f>'Unique country &amp; product'!$A$1:$A$18</xm:f>
          </x14:formula1>
          <xm:sqref>X10</xm:sqref>
        </x14:dataValidation>
        <x14:dataValidation type="list" allowBlank="1" showInputMessage="1" showErrorMessage="1" promptTitle="Product" prompt="Select The Product Name" xr:uid="{5905C3E7-CAE9-45E8-B9A0-9285DD1B83FE}">
          <x14:formula1>
            <xm:f>'Unique country &amp; product'!$B$1:$B$276</xm:f>
          </x14:formula1>
          <xm:sqref>X9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035EAD-38D1-504A-A43C-D6113DD51202}">
  <dimension ref="A154:T168"/>
  <sheetViews>
    <sheetView showGridLines="0" showRowColHeaders="0" tabSelected="1" topLeftCell="A135" zoomScale="97" zoomScaleNormal="90" workbookViewId="0">
      <selection activeCell="M214" sqref="M214"/>
    </sheetView>
  </sheetViews>
  <sheetFormatPr baseColWidth="10" defaultColWidth="11.5" defaultRowHeight="15" x14ac:dyDescent="0.2"/>
  <sheetData>
    <row r="154" spans="2:20" ht="31" x14ac:dyDescent="0.35">
      <c r="B154" s="7" t="s">
        <v>1132</v>
      </c>
      <c r="F154" s="8" t="s">
        <v>1138</v>
      </c>
      <c r="J154" s="8" t="s">
        <v>1139</v>
      </c>
      <c r="O154" s="8" t="s">
        <v>1134</v>
      </c>
      <c r="T154" s="8" t="s">
        <v>1133</v>
      </c>
    </row>
    <row r="168" spans="1:20" ht="31" x14ac:dyDescent="0.35">
      <c r="A168" s="8" t="s">
        <v>1136</v>
      </c>
      <c r="B168" s="9"/>
      <c r="E168" s="9"/>
      <c r="F168" s="8" t="s">
        <v>1135</v>
      </c>
      <c r="J168" s="9" t="s">
        <v>1137</v>
      </c>
      <c r="O168" s="9" t="s">
        <v>1140</v>
      </c>
      <c r="T168" s="9" t="s">
        <v>1141</v>
      </c>
    </row>
  </sheetData>
  <pageMargins left="0.7" right="0.7" top="0.75" bottom="0.75" header="0.3" footer="0.3"/>
  <pageSetup paperSize="9" orientation="portrait" horizontalDpi="0" verticalDpi="0"/>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BFE8DA-2F63-F441-BDA9-E3A1DF2C4D6E}">
  <dimension ref="A3:B73"/>
  <sheetViews>
    <sheetView topLeftCell="A2" workbookViewId="0">
      <selection activeCell="B63" sqref="B63"/>
    </sheetView>
  </sheetViews>
  <sheetFormatPr baseColWidth="10" defaultColWidth="10.83203125" defaultRowHeight="26" x14ac:dyDescent="0.2"/>
  <cols>
    <col min="1" max="1" width="22.33203125" style="2" bestFit="1" customWidth="1"/>
    <col min="2" max="2" width="39.83203125" style="2" bestFit="1" customWidth="1"/>
    <col min="3" max="16384" width="10.83203125" style="2"/>
  </cols>
  <sheetData>
    <row r="3" spans="1:2" x14ac:dyDescent="0.2">
      <c r="A3" s="4" t="s">
        <v>1111</v>
      </c>
      <c r="B3" s="2" t="s">
        <v>1121</v>
      </c>
    </row>
    <row r="4" spans="1:2" x14ac:dyDescent="0.2">
      <c r="A4" s="2" t="s">
        <v>229</v>
      </c>
      <c r="B4" s="5">
        <v>1</v>
      </c>
    </row>
    <row r="5" spans="1:2" x14ac:dyDescent="0.2">
      <c r="A5" s="2" t="s">
        <v>135</v>
      </c>
      <c r="B5" s="5">
        <v>3</v>
      </c>
    </row>
    <row r="6" spans="1:2" x14ac:dyDescent="0.2">
      <c r="A6" s="2" t="s">
        <v>122</v>
      </c>
      <c r="B6" s="5">
        <v>1</v>
      </c>
    </row>
    <row r="7" spans="1:2" x14ac:dyDescent="0.2">
      <c r="A7" s="2" t="s">
        <v>147</v>
      </c>
      <c r="B7" s="5">
        <v>1</v>
      </c>
    </row>
    <row r="8" spans="1:2" x14ac:dyDescent="0.2">
      <c r="A8" s="2" t="s">
        <v>823</v>
      </c>
      <c r="B8" s="5">
        <v>1</v>
      </c>
    </row>
    <row r="9" spans="1:2" x14ac:dyDescent="0.2">
      <c r="A9" s="2" t="s">
        <v>405</v>
      </c>
      <c r="B9" s="5">
        <v>1</v>
      </c>
    </row>
    <row r="10" spans="1:2" x14ac:dyDescent="0.2">
      <c r="A10" s="2" t="s">
        <v>29</v>
      </c>
      <c r="B10" s="5">
        <v>3</v>
      </c>
    </row>
    <row r="11" spans="1:2" x14ac:dyDescent="0.2">
      <c r="A11" s="2" t="s">
        <v>142</v>
      </c>
      <c r="B11" s="5">
        <v>1</v>
      </c>
    </row>
    <row r="12" spans="1:2" x14ac:dyDescent="0.2">
      <c r="A12" s="2" t="s">
        <v>234</v>
      </c>
      <c r="B12" s="5">
        <v>2</v>
      </c>
    </row>
    <row r="13" spans="1:2" x14ac:dyDescent="0.2">
      <c r="A13" s="2" t="s">
        <v>411</v>
      </c>
      <c r="B13" s="5">
        <v>1</v>
      </c>
    </row>
    <row r="14" spans="1:2" x14ac:dyDescent="0.2">
      <c r="A14" s="2" t="s">
        <v>371</v>
      </c>
      <c r="B14" s="5">
        <v>1</v>
      </c>
    </row>
    <row r="15" spans="1:2" x14ac:dyDescent="0.2">
      <c r="A15" s="2" t="s">
        <v>1042</v>
      </c>
      <c r="B15" s="5">
        <v>1</v>
      </c>
    </row>
    <row r="16" spans="1:2" x14ac:dyDescent="0.2">
      <c r="A16" s="2" t="s">
        <v>26</v>
      </c>
      <c r="B16" s="5">
        <v>1</v>
      </c>
    </row>
    <row r="17" spans="1:2" x14ac:dyDescent="0.2">
      <c r="A17" s="2" t="s">
        <v>498</v>
      </c>
      <c r="B17" s="5">
        <v>1</v>
      </c>
    </row>
    <row r="18" spans="1:2" x14ac:dyDescent="0.2">
      <c r="A18" s="2" t="s">
        <v>7</v>
      </c>
      <c r="B18" s="5">
        <v>10</v>
      </c>
    </row>
    <row r="19" spans="1:2" x14ac:dyDescent="0.2">
      <c r="A19" s="2" t="s">
        <v>288</v>
      </c>
      <c r="B19" s="5">
        <v>2</v>
      </c>
    </row>
    <row r="20" spans="1:2" x14ac:dyDescent="0.2">
      <c r="A20" s="2" t="s">
        <v>13</v>
      </c>
      <c r="B20" s="5">
        <v>1</v>
      </c>
    </row>
    <row r="21" spans="1:2" x14ac:dyDescent="0.2">
      <c r="A21" s="2" t="s">
        <v>57</v>
      </c>
      <c r="B21" s="5">
        <v>1</v>
      </c>
    </row>
    <row r="22" spans="1:2" x14ac:dyDescent="0.2">
      <c r="A22" s="2" t="s">
        <v>257</v>
      </c>
      <c r="B22" s="5">
        <v>4</v>
      </c>
    </row>
    <row r="23" spans="1:2" x14ac:dyDescent="0.2">
      <c r="A23" s="2" t="s">
        <v>489</v>
      </c>
      <c r="B23" s="5">
        <v>1</v>
      </c>
    </row>
    <row r="24" spans="1:2" x14ac:dyDescent="0.2">
      <c r="A24" s="2" t="s">
        <v>869</v>
      </c>
      <c r="B24" s="5">
        <v>1</v>
      </c>
    </row>
    <row r="25" spans="1:2" x14ac:dyDescent="0.2">
      <c r="A25"/>
      <c r="B25"/>
    </row>
    <row r="26" spans="1:2" x14ac:dyDescent="0.2">
      <c r="A26"/>
      <c r="B26"/>
    </row>
    <row r="27" spans="1:2" x14ac:dyDescent="0.2">
      <c r="A27"/>
      <c r="B27"/>
    </row>
    <row r="28" spans="1:2" x14ac:dyDescent="0.2">
      <c r="A28"/>
      <c r="B28"/>
    </row>
    <row r="29" spans="1:2" x14ac:dyDescent="0.2">
      <c r="A29"/>
      <c r="B29"/>
    </row>
    <row r="30" spans="1:2" x14ac:dyDescent="0.2">
      <c r="A30"/>
      <c r="B30"/>
    </row>
    <row r="31" spans="1:2" x14ac:dyDescent="0.2">
      <c r="A31"/>
      <c r="B31"/>
    </row>
    <row r="32" spans="1:2" x14ac:dyDescent="0.2">
      <c r="A32"/>
      <c r="B32"/>
    </row>
    <row r="33" spans="1:2" x14ac:dyDescent="0.2">
      <c r="A33"/>
      <c r="B33"/>
    </row>
    <row r="34" spans="1:2" x14ac:dyDescent="0.2">
      <c r="A34"/>
      <c r="B34"/>
    </row>
    <row r="35" spans="1:2" x14ac:dyDescent="0.2">
      <c r="A35"/>
      <c r="B35"/>
    </row>
    <row r="36" spans="1:2" x14ac:dyDescent="0.2">
      <c r="A36"/>
      <c r="B36"/>
    </row>
    <row r="37" spans="1:2" x14ac:dyDescent="0.2">
      <c r="A37"/>
      <c r="B37"/>
    </row>
    <row r="38" spans="1:2" x14ac:dyDescent="0.2">
      <c r="A38"/>
      <c r="B38"/>
    </row>
    <row r="39" spans="1:2" x14ac:dyDescent="0.2">
      <c r="A39"/>
      <c r="B39"/>
    </row>
    <row r="40" spans="1:2" x14ac:dyDescent="0.2">
      <c r="A40"/>
      <c r="B40"/>
    </row>
    <row r="41" spans="1:2" x14ac:dyDescent="0.2">
      <c r="A41"/>
      <c r="B41"/>
    </row>
    <row r="42" spans="1:2" x14ac:dyDescent="0.2">
      <c r="A42"/>
      <c r="B42"/>
    </row>
    <row r="43" spans="1:2" x14ac:dyDescent="0.2">
      <c r="A43"/>
      <c r="B43"/>
    </row>
    <row r="44" spans="1:2" x14ac:dyDescent="0.2">
      <c r="A44"/>
      <c r="B44"/>
    </row>
    <row r="45" spans="1:2" x14ac:dyDescent="0.2">
      <c r="A45"/>
      <c r="B45"/>
    </row>
    <row r="46" spans="1:2" x14ac:dyDescent="0.2">
      <c r="A46"/>
      <c r="B46"/>
    </row>
    <row r="47" spans="1:2" x14ac:dyDescent="0.2">
      <c r="A47"/>
      <c r="B47"/>
    </row>
    <row r="48" spans="1:2" x14ac:dyDescent="0.2">
      <c r="A48"/>
      <c r="B48"/>
    </row>
    <row r="49" spans="1:2" x14ac:dyDescent="0.2">
      <c r="A49"/>
      <c r="B49"/>
    </row>
    <row r="50" spans="1:2" x14ac:dyDescent="0.2">
      <c r="A50"/>
      <c r="B50"/>
    </row>
    <row r="51" spans="1:2" x14ac:dyDescent="0.2">
      <c r="A51"/>
      <c r="B51"/>
    </row>
    <row r="52" spans="1:2" x14ac:dyDescent="0.2">
      <c r="A52"/>
      <c r="B52"/>
    </row>
    <row r="53" spans="1:2" x14ac:dyDescent="0.2">
      <c r="A53"/>
      <c r="B53"/>
    </row>
    <row r="54" spans="1:2" x14ac:dyDescent="0.2">
      <c r="A54"/>
      <c r="B54"/>
    </row>
    <row r="55" spans="1:2" x14ac:dyDescent="0.2">
      <c r="A55"/>
      <c r="B55"/>
    </row>
    <row r="56" spans="1:2" x14ac:dyDescent="0.2">
      <c r="A56"/>
      <c r="B56"/>
    </row>
    <row r="57" spans="1:2" x14ac:dyDescent="0.2">
      <c r="A57"/>
      <c r="B57"/>
    </row>
    <row r="58" spans="1:2" x14ac:dyDescent="0.2">
      <c r="A58"/>
      <c r="B58"/>
    </row>
    <row r="59" spans="1:2" x14ac:dyDescent="0.2">
      <c r="A59"/>
      <c r="B59"/>
    </row>
    <row r="60" spans="1:2" x14ac:dyDescent="0.2">
      <c r="A60"/>
      <c r="B60"/>
    </row>
    <row r="61" spans="1:2" x14ac:dyDescent="0.2">
      <c r="A61"/>
      <c r="B61"/>
    </row>
    <row r="62" spans="1:2" x14ac:dyDescent="0.2">
      <c r="A62"/>
      <c r="B62"/>
    </row>
    <row r="63" spans="1:2" x14ac:dyDescent="0.2">
      <c r="A63"/>
      <c r="B63"/>
    </row>
    <row r="64" spans="1:2" x14ac:dyDescent="0.2">
      <c r="A64"/>
      <c r="B64"/>
    </row>
    <row r="65" spans="1:2" x14ac:dyDescent="0.2">
      <c r="A65"/>
      <c r="B65"/>
    </row>
    <row r="66" spans="1:2" x14ac:dyDescent="0.2">
      <c r="A66"/>
      <c r="B66"/>
    </row>
    <row r="67" spans="1:2" x14ac:dyDescent="0.2">
      <c r="A67"/>
      <c r="B67"/>
    </row>
    <row r="68" spans="1:2" x14ac:dyDescent="0.2">
      <c r="A68"/>
      <c r="B68"/>
    </row>
    <row r="69" spans="1:2" x14ac:dyDescent="0.2">
      <c r="A69"/>
      <c r="B69"/>
    </row>
    <row r="70" spans="1:2" x14ac:dyDescent="0.2">
      <c r="A70"/>
      <c r="B70"/>
    </row>
    <row r="71" spans="1:2" x14ac:dyDescent="0.2">
      <c r="A71"/>
      <c r="B71"/>
    </row>
    <row r="72" spans="1:2" x14ac:dyDescent="0.2">
      <c r="A72"/>
      <c r="B72"/>
    </row>
    <row r="73" spans="1:2" x14ac:dyDescent="0.2">
      <c r="A73"/>
      <c r="B73"/>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C267BB-4450-5148-8BF3-548E4D7DE92E}">
  <dimension ref="A3:F21"/>
  <sheetViews>
    <sheetView workbookViewId="0">
      <selection activeCell="G11" sqref="G11"/>
    </sheetView>
  </sheetViews>
  <sheetFormatPr baseColWidth="10" defaultColWidth="10.83203125" defaultRowHeight="26" x14ac:dyDescent="0.2"/>
  <cols>
    <col min="1" max="1" width="25.5" style="2" customWidth="1"/>
    <col min="2" max="2" width="40.83203125" style="2" customWidth="1"/>
    <col min="3" max="3" width="41" style="2" customWidth="1"/>
    <col min="4" max="4" width="43.83203125" style="2" customWidth="1"/>
    <col min="5" max="5" width="44.6640625" style="2" customWidth="1"/>
    <col min="6" max="6" width="45.33203125" style="2" customWidth="1"/>
    <col min="7" max="7" width="22.83203125" style="2" bestFit="1" customWidth="1"/>
    <col min="8" max="16384" width="10.83203125" style="2"/>
  </cols>
  <sheetData>
    <row r="3" spans="1:6" x14ac:dyDescent="0.2">
      <c r="A3" s="2" t="s">
        <v>1111</v>
      </c>
      <c r="B3" s="2" t="s">
        <v>1113</v>
      </c>
      <c r="C3" s="2" t="s">
        <v>1115</v>
      </c>
      <c r="D3" s="2" t="s">
        <v>1116</v>
      </c>
      <c r="E3" s="2" t="s">
        <v>1117</v>
      </c>
      <c r="F3" s="2" t="s">
        <v>1118</v>
      </c>
    </row>
    <row r="4" spans="1:6" x14ac:dyDescent="0.2">
      <c r="A4" s="2" t="s">
        <v>790</v>
      </c>
      <c r="B4" s="2">
        <v>52</v>
      </c>
      <c r="C4" s="2">
        <v>7689.1177870000001</v>
      </c>
      <c r="D4" s="2">
        <v>878</v>
      </c>
      <c r="E4" s="2">
        <v>146</v>
      </c>
      <c r="F4" s="2">
        <v>3423.0443392236002</v>
      </c>
    </row>
    <row r="5" spans="1:6" x14ac:dyDescent="0.2">
      <c r="A5" s="2" t="s">
        <v>791</v>
      </c>
      <c r="B5" s="2">
        <v>24</v>
      </c>
      <c r="C5" s="2">
        <v>5099.2164848666653</v>
      </c>
      <c r="D5" s="2">
        <v>367</v>
      </c>
      <c r="E5" s="2">
        <v>52</v>
      </c>
      <c r="F5" s="2">
        <v>2029.6873874155665</v>
      </c>
    </row>
    <row r="6" spans="1:6" x14ac:dyDescent="0.2">
      <c r="A6" s="2" t="s">
        <v>792</v>
      </c>
      <c r="B6" s="2">
        <v>8</v>
      </c>
      <c r="C6" s="2">
        <v>146.47592189837698</v>
      </c>
      <c r="D6" s="2">
        <v>104</v>
      </c>
      <c r="E6" s="2">
        <v>16</v>
      </c>
      <c r="F6" s="2">
        <v>49.482053966077395</v>
      </c>
    </row>
    <row r="7" spans="1:6" x14ac:dyDescent="0.2">
      <c r="A7" s="2" t="s">
        <v>807</v>
      </c>
      <c r="B7" s="2">
        <v>5</v>
      </c>
      <c r="C7" s="2">
        <v>0.99770300000000001</v>
      </c>
      <c r="D7" s="2">
        <v>81</v>
      </c>
      <c r="E7" s="2">
        <v>17</v>
      </c>
      <c r="F7" s="2">
        <v>0.57300041339999996</v>
      </c>
    </row>
    <row r="8" spans="1:6" x14ac:dyDescent="0.2">
      <c r="A8" s="2" t="s">
        <v>793</v>
      </c>
      <c r="B8" s="2">
        <v>39</v>
      </c>
      <c r="C8" s="2">
        <v>8667.9889042499926</v>
      </c>
      <c r="D8" s="2">
        <v>601</v>
      </c>
      <c r="E8" s="2">
        <v>105</v>
      </c>
      <c r="F8" s="2">
        <v>3517.6184149321925</v>
      </c>
    </row>
    <row r="9" spans="1:6" x14ac:dyDescent="0.2">
      <c r="A9" s="2" t="s">
        <v>814</v>
      </c>
      <c r="B9" s="2">
        <v>15</v>
      </c>
      <c r="C9" s="2">
        <v>21.967656333333331</v>
      </c>
      <c r="D9" s="2">
        <v>213</v>
      </c>
      <c r="E9" s="2">
        <v>32</v>
      </c>
      <c r="F9" s="2">
        <v>10.696896255833334</v>
      </c>
    </row>
    <row r="10" spans="1:6" x14ac:dyDescent="0.2">
      <c r="A10" s="2" t="s">
        <v>6</v>
      </c>
      <c r="B10" s="2">
        <v>207</v>
      </c>
      <c r="C10" s="2">
        <v>29811.994960357148</v>
      </c>
      <c r="D10" s="2">
        <v>3695</v>
      </c>
      <c r="E10" s="2">
        <v>583</v>
      </c>
      <c r="F10" s="2">
        <v>17511.663877308034</v>
      </c>
    </row>
    <row r="11" spans="1:6" x14ac:dyDescent="0.2">
      <c r="A11" s="2" t="s">
        <v>794</v>
      </c>
      <c r="B11" s="2">
        <v>96</v>
      </c>
      <c r="C11" s="2">
        <v>418.92500433407128</v>
      </c>
      <c r="D11" s="2">
        <v>1692</v>
      </c>
      <c r="E11" s="2">
        <v>271</v>
      </c>
      <c r="F11" s="2">
        <v>238.26933467767105</v>
      </c>
    </row>
    <row r="12" spans="1:6" x14ac:dyDescent="0.2">
      <c r="A12" s="2" t="s">
        <v>865</v>
      </c>
      <c r="B12" s="2">
        <v>3</v>
      </c>
      <c r="C12" s="2">
        <v>0.47595989306609998</v>
      </c>
      <c r="D12" s="2">
        <v>47</v>
      </c>
      <c r="E12" s="2">
        <v>9</v>
      </c>
      <c r="F12" s="2">
        <v>0.2958147242661</v>
      </c>
    </row>
    <row r="13" spans="1:6" x14ac:dyDescent="0.2">
      <c r="A13" s="2" t="s">
        <v>795</v>
      </c>
      <c r="B13" s="2">
        <v>78</v>
      </c>
      <c r="C13" s="2">
        <v>1044.7090426</v>
      </c>
      <c r="D13" s="2">
        <v>1320</v>
      </c>
      <c r="E13" s="2">
        <v>190</v>
      </c>
      <c r="F13" s="2">
        <v>476.25816462950002</v>
      </c>
    </row>
    <row r="14" spans="1:6" x14ac:dyDescent="0.2">
      <c r="A14" s="2" t="s">
        <v>819</v>
      </c>
      <c r="B14" s="2">
        <v>16</v>
      </c>
      <c r="C14" s="2">
        <v>15.432843000000002</v>
      </c>
      <c r="D14" s="2">
        <v>282</v>
      </c>
      <c r="E14" s="2">
        <v>35</v>
      </c>
      <c r="F14" s="2">
        <v>8.6134286554999981</v>
      </c>
    </row>
    <row r="15" spans="1:6" x14ac:dyDescent="0.2">
      <c r="A15" s="2" t="s">
        <v>800</v>
      </c>
      <c r="B15" s="2">
        <v>25</v>
      </c>
      <c r="C15" s="2">
        <v>189.58055555000001</v>
      </c>
      <c r="D15" s="2">
        <v>360</v>
      </c>
      <c r="E15" s="2">
        <v>61</v>
      </c>
      <c r="F15" s="2">
        <v>44.353221957599992</v>
      </c>
    </row>
    <row r="16" spans="1:6" x14ac:dyDescent="0.2">
      <c r="A16" s="2" t="s">
        <v>801</v>
      </c>
      <c r="B16" s="2">
        <v>21</v>
      </c>
      <c r="C16" s="2">
        <v>82.051006816666671</v>
      </c>
      <c r="D16" s="2">
        <v>286</v>
      </c>
      <c r="E16" s="2">
        <v>49</v>
      </c>
      <c r="F16" s="2">
        <v>41.311878114266662</v>
      </c>
    </row>
    <row r="17" spans="1:6" x14ac:dyDescent="0.2">
      <c r="A17" s="2" t="s">
        <v>796</v>
      </c>
      <c r="B17" s="2">
        <v>98</v>
      </c>
      <c r="C17" s="2">
        <v>2278.2879678404756</v>
      </c>
      <c r="D17" s="2">
        <v>1505</v>
      </c>
      <c r="E17" s="2">
        <v>232</v>
      </c>
      <c r="F17" s="2">
        <v>1379.3244549861761</v>
      </c>
    </row>
    <row r="18" spans="1:6" x14ac:dyDescent="0.2">
      <c r="A18" s="2" t="s">
        <v>797</v>
      </c>
      <c r="B18" s="2">
        <v>15</v>
      </c>
      <c r="C18" s="2">
        <v>30.182926859352346</v>
      </c>
      <c r="D18" s="2">
        <v>254</v>
      </c>
      <c r="E18" s="2">
        <v>43</v>
      </c>
      <c r="F18" s="2">
        <v>15.900240529152418</v>
      </c>
    </row>
    <row r="19" spans="1:6" x14ac:dyDescent="0.2">
      <c r="A19" s="2" t="s">
        <v>802</v>
      </c>
      <c r="B19" s="2">
        <v>39</v>
      </c>
      <c r="C19" s="2">
        <v>120.13548853230542</v>
      </c>
      <c r="D19" s="2">
        <v>422</v>
      </c>
      <c r="E19" s="2">
        <v>75</v>
      </c>
      <c r="F19" s="2">
        <v>22.405260894105449</v>
      </c>
    </row>
    <row r="20" spans="1:6" x14ac:dyDescent="0.2">
      <c r="A20" s="2" t="s">
        <v>798</v>
      </c>
      <c r="B20" s="2">
        <v>22</v>
      </c>
      <c r="C20" s="2">
        <v>138.48364183333331</v>
      </c>
      <c r="D20" s="2">
        <v>400</v>
      </c>
      <c r="E20" s="2">
        <v>55</v>
      </c>
      <c r="F20" s="2">
        <v>61.98162926543332</v>
      </c>
    </row>
    <row r="21" spans="1:6" x14ac:dyDescent="0.2">
      <c r="A21" s="2" t="s">
        <v>813</v>
      </c>
      <c r="B21" s="2">
        <v>72</v>
      </c>
      <c r="C21" s="2">
        <v>3065.3373923665899</v>
      </c>
      <c r="D21" s="2">
        <v>1241</v>
      </c>
      <c r="E21" s="2">
        <v>197</v>
      </c>
      <c r="F21" s="2">
        <v>1468.6634368816894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D2C03F-B850-AA47-8EF2-9543D6A22291}">
  <dimension ref="A3:B63"/>
  <sheetViews>
    <sheetView workbookViewId="0">
      <selection activeCell="I18" sqref="I18"/>
    </sheetView>
  </sheetViews>
  <sheetFormatPr baseColWidth="10" defaultColWidth="11.5" defaultRowHeight="15" x14ac:dyDescent="0.2"/>
  <cols>
    <col min="1" max="1" width="22.33203125" bestFit="1" customWidth="1"/>
    <col min="2" max="2" width="39" bestFit="1" customWidth="1"/>
    <col min="3" max="18" width="3.5" bestFit="1" customWidth="1"/>
    <col min="19" max="60" width="4.5" bestFit="1" customWidth="1"/>
    <col min="61" max="61" width="10" bestFit="1" customWidth="1"/>
  </cols>
  <sheetData>
    <row r="3" spans="1:2" ht="26" x14ac:dyDescent="0.2">
      <c r="A3" s="4" t="s">
        <v>1111</v>
      </c>
      <c r="B3" s="2" t="s">
        <v>1120</v>
      </c>
    </row>
    <row r="4" spans="1:2" ht="26" x14ac:dyDescent="0.2">
      <c r="A4" s="6">
        <v>0.25</v>
      </c>
      <c r="B4" s="5">
        <v>546900</v>
      </c>
    </row>
    <row r="5" spans="1:2" ht="26" x14ac:dyDescent="0.2">
      <c r="A5" s="6" t="s">
        <v>1112</v>
      </c>
      <c r="B5" s="5">
        <v>546900</v>
      </c>
    </row>
    <row r="6" spans="1:2" ht="26" x14ac:dyDescent="0.2"/>
    <row r="7" spans="1:2" ht="26" x14ac:dyDescent="0.2"/>
    <row r="8" spans="1:2" ht="26" x14ac:dyDescent="0.2"/>
    <row r="9" spans="1:2" ht="26" x14ac:dyDescent="0.2"/>
    <row r="10" spans="1:2" ht="26" x14ac:dyDescent="0.2"/>
    <row r="11" spans="1:2" ht="26" x14ac:dyDescent="0.2"/>
    <row r="12" spans="1:2" ht="26" x14ac:dyDescent="0.2"/>
    <row r="13" spans="1:2" ht="26" x14ac:dyDescent="0.2"/>
    <row r="14" spans="1:2" ht="26" x14ac:dyDescent="0.2"/>
    <row r="15" spans="1:2" ht="26" x14ac:dyDescent="0.2"/>
    <row r="16" spans="1:2" ht="26" x14ac:dyDescent="0.2"/>
    <row r="17" ht="26" x14ac:dyDescent="0.2"/>
    <row r="18" ht="26" x14ac:dyDescent="0.2"/>
    <row r="19" ht="26" x14ac:dyDescent="0.2"/>
    <row r="20" ht="26" x14ac:dyDescent="0.2"/>
    <row r="21" ht="26" x14ac:dyDescent="0.2"/>
    <row r="22" ht="26" x14ac:dyDescent="0.2"/>
    <row r="23" ht="26" x14ac:dyDescent="0.2"/>
    <row r="24" ht="26" x14ac:dyDescent="0.2"/>
    <row r="25" ht="26" x14ac:dyDescent="0.2"/>
    <row r="26" ht="26" x14ac:dyDescent="0.2"/>
    <row r="27" ht="26" x14ac:dyDescent="0.2"/>
    <row r="28" ht="26" x14ac:dyDescent="0.2"/>
    <row r="29" ht="26" x14ac:dyDescent="0.2"/>
    <row r="30" ht="26" x14ac:dyDescent="0.2"/>
    <row r="31" ht="26" x14ac:dyDescent="0.2"/>
    <row r="32" ht="26" x14ac:dyDescent="0.2"/>
    <row r="33" ht="26" x14ac:dyDescent="0.2"/>
    <row r="34" ht="26" x14ac:dyDescent="0.2"/>
    <row r="35" ht="26" x14ac:dyDescent="0.2"/>
    <row r="36" ht="26" x14ac:dyDescent="0.2"/>
    <row r="37" ht="26" x14ac:dyDescent="0.2"/>
    <row r="38" ht="26" x14ac:dyDescent="0.2"/>
    <row r="39" ht="26" x14ac:dyDescent="0.2"/>
    <row r="40" ht="26" x14ac:dyDescent="0.2"/>
    <row r="41" ht="26" x14ac:dyDescent="0.2"/>
    <row r="42" ht="26" x14ac:dyDescent="0.2"/>
    <row r="43" ht="26" x14ac:dyDescent="0.2"/>
    <row r="44" ht="26" x14ac:dyDescent="0.2"/>
    <row r="45" ht="26" x14ac:dyDescent="0.2"/>
    <row r="46" ht="26" x14ac:dyDescent="0.2"/>
    <row r="47" ht="26" x14ac:dyDescent="0.2"/>
    <row r="48" ht="26" x14ac:dyDescent="0.2"/>
    <row r="49" ht="26" x14ac:dyDescent="0.2"/>
    <row r="50" ht="26" x14ac:dyDescent="0.2"/>
    <row r="51" ht="26" x14ac:dyDescent="0.2"/>
    <row r="52" ht="26" x14ac:dyDescent="0.2"/>
    <row r="53" ht="26" x14ac:dyDescent="0.2"/>
    <row r="54" ht="26" x14ac:dyDescent="0.2"/>
    <row r="55" ht="26" x14ac:dyDescent="0.2"/>
    <row r="56" ht="26" x14ac:dyDescent="0.2"/>
    <row r="57" ht="26" x14ac:dyDescent="0.2"/>
    <row r="58" ht="26" x14ac:dyDescent="0.2"/>
    <row r="59" ht="26" x14ac:dyDescent="0.2"/>
    <row r="60" ht="26" x14ac:dyDescent="0.2"/>
    <row r="61" ht="26" x14ac:dyDescent="0.2"/>
    <row r="62" ht="26" x14ac:dyDescent="0.2"/>
    <row r="63" ht="26" x14ac:dyDescent="0.2"/>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D043FD-F47D-3742-B885-F3DD55CB641D}">
  <dimension ref="A3:B82"/>
  <sheetViews>
    <sheetView workbookViewId="0">
      <selection activeCell="F7" sqref="F7"/>
    </sheetView>
  </sheetViews>
  <sheetFormatPr baseColWidth="10" defaultColWidth="10.83203125" defaultRowHeight="26" x14ac:dyDescent="0.2"/>
  <cols>
    <col min="1" max="1" width="31.5" style="2" bestFit="1" customWidth="1"/>
    <col min="2" max="2" width="17.33203125" style="2" bestFit="1" customWidth="1"/>
    <col min="3" max="3" width="9.6640625" style="2" bestFit="1" customWidth="1"/>
    <col min="4" max="342" width="6.1640625" style="2" bestFit="1" customWidth="1"/>
    <col min="343" max="343" width="10" style="2" bestFit="1" customWidth="1"/>
    <col min="344" max="16384" width="10.83203125" style="2"/>
  </cols>
  <sheetData>
    <row r="3" spans="1:2" x14ac:dyDescent="0.2">
      <c r="A3" s="4" t="s">
        <v>1111</v>
      </c>
      <c r="B3" s="2" t="s">
        <v>1119</v>
      </c>
    </row>
    <row r="4" spans="1:2" x14ac:dyDescent="0.2">
      <c r="A4" s="2" t="s">
        <v>921</v>
      </c>
      <c r="B4" s="5">
        <v>67518</v>
      </c>
    </row>
    <row r="5" spans="1:2" x14ac:dyDescent="0.2">
      <c r="A5" s="2" t="s">
        <v>523</v>
      </c>
      <c r="B5" s="5">
        <v>58078</v>
      </c>
    </row>
    <row r="6" spans="1:2" x14ac:dyDescent="0.2">
      <c r="A6" s="2" t="s">
        <v>54</v>
      </c>
      <c r="B6" s="5">
        <v>42535</v>
      </c>
    </row>
    <row r="7" spans="1:2" x14ac:dyDescent="0.2">
      <c r="A7" s="2" t="s">
        <v>71</v>
      </c>
      <c r="B7" s="5">
        <v>32230</v>
      </c>
    </row>
    <row r="8" spans="1:2" x14ac:dyDescent="0.2">
      <c r="A8" s="2" t="s">
        <v>86</v>
      </c>
      <c r="B8" s="5">
        <v>119695</v>
      </c>
    </row>
    <row r="9" spans="1:2" x14ac:dyDescent="0.2">
      <c r="A9" s="2" t="s">
        <v>687</v>
      </c>
      <c r="B9" s="5">
        <v>45643</v>
      </c>
    </row>
    <row r="10" spans="1:2" x14ac:dyDescent="0.2">
      <c r="A10" s="2" t="s">
        <v>49</v>
      </c>
      <c r="B10" s="5">
        <v>37303</v>
      </c>
    </row>
    <row r="11" spans="1:2" x14ac:dyDescent="0.2">
      <c r="A11" s="2" t="s">
        <v>463</v>
      </c>
      <c r="B11" s="5">
        <v>35812</v>
      </c>
    </row>
    <row r="12" spans="1:2" x14ac:dyDescent="0.2">
      <c r="A12" s="2" t="s">
        <v>374</v>
      </c>
      <c r="B12" s="5">
        <v>71864</v>
      </c>
    </row>
    <row r="13" spans="1:2" x14ac:dyDescent="0.2">
      <c r="A13" s="2" t="s">
        <v>129</v>
      </c>
      <c r="B13" s="5">
        <v>49371</v>
      </c>
    </row>
    <row r="14" spans="1:2" x14ac:dyDescent="0.2">
      <c r="A14" s="2" t="s">
        <v>1031</v>
      </c>
      <c r="B14" s="5">
        <v>55656</v>
      </c>
    </row>
    <row r="15" spans="1:2" x14ac:dyDescent="0.2">
      <c r="A15" s="2" t="s">
        <v>222</v>
      </c>
      <c r="B15" s="5">
        <v>23353</v>
      </c>
    </row>
    <row r="16" spans="1:2" x14ac:dyDescent="0.2">
      <c r="A16" s="2" t="s">
        <v>956</v>
      </c>
      <c r="B16" s="5">
        <v>24603</v>
      </c>
    </row>
    <row r="17" spans="1:2" x14ac:dyDescent="0.2">
      <c r="A17" s="2" t="s">
        <v>303</v>
      </c>
      <c r="B17" s="5">
        <v>84236</v>
      </c>
    </row>
    <row r="18" spans="1:2" x14ac:dyDescent="0.2">
      <c r="A18" s="2" t="s">
        <v>256</v>
      </c>
      <c r="B18" s="5">
        <v>31271</v>
      </c>
    </row>
    <row r="19" spans="1:2" x14ac:dyDescent="0.2">
      <c r="A19" s="2" t="s">
        <v>892</v>
      </c>
      <c r="B19" s="5">
        <v>24878</v>
      </c>
    </row>
    <row r="20" spans="1:2" x14ac:dyDescent="0.2">
      <c r="A20" s="2" t="s">
        <v>45</v>
      </c>
      <c r="B20" s="5">
        <v>21055</v>
      </c>
    </row>
    <row r="21" spans="1:2" x14ac:dyDescent="0.2">
      <c r="A21" s="2" t="s">
        <v>125</v>
      </c>
      <c r="B21" s="5">
        <v>30232</v>
      </c>
    </row>
    <row r="22" spans="1:2" x14ac:dyDescent="0.2">
      <c r="A22" s="2" t="s">
        <v>154</v>
      </c>
      <c r="B22" s="5">
        <v>39777</v>
      </c>
    </row>
    <row r="23" spans="1:2" x14ac:dyDescent="0.2">
      <c r="A23" s="2" t="s">
        <v>224</v>
      </c>
      <c r="B23" s="5">
        <v>46653</v>
      </c>
    </row>
    <row r="24" spans="1:2" x14ac:dyDescent="0.2">
      <c r="A24" s="2" t="s">
        <v>40</v>
      </c>
      <c r="B24" s="5">
        <v>81037</v>
      </c>
    </row>
    <row r="25" spans="1:2" x14ac:dyDescent="0.2">
      <c r="A25" s="2" t="s">
        <v>239</v>
      </c>
      <c r="B25" s="5">
        <v>33731</v>
      </c>
    </row>
    <row r="26" spans="1:2" x14ac:dyDescent="0.2">
      <c r="A26" s="2" t="s">
        <v>243</v>
      </c>
      <c r="B26" s="5">
        <v>63000</v>
      </c>
    </row>
    <row r="27" spans="1:2" x14ac:dyDescent="0.2">
      <c r="A27" s="2" t="s">
        <v>118</v>
      </c>
      <c r="B27" s="5">
        <v>86359</v>
      </c>
    </row>
    <row r="28" spans="1:2" x14ac:dyDescent="0.2">
      <c r="A28" s="2" t="s">
        <v>61</v>
      </c>
      <c r="B28" s="5">
        <v>28658</v>
      </c>
    </row>
    <row r="29" spans="1:2" x14ac:dyDescent="0.2">
      <c r="A29" s="2" t="s">
        <v>67</v>
      </c>
      <c r="B29" s="5">
        <v>44003</v>
      </c>
    </row>
    <row r="30" spans="1:2" x14ac:dyDescent="0.2">
      <c r="A30" s="2" t="s">
        <v>1112</v>
      </c>
      <c r="B30" s="5">
        <v>1278551</v>
      </c>
    </row>
    <row r="31" spans="1:2" x14ac:dyDescent="0.2">
      <c r="A31"/>
      <c r="B31"/>
    </row>
    <row r="32" spans="1:2" x14ac:dyDescent="0.2">
      <c r="A32"/>
      <c r="B32"/>
    </row>
    <row r="33" spans="1:2" x14ac:dyDescent="0.2">
      <c r="A33"/>
      <c r="B33"/>
    </row>
    <row r="34" spans="1:2" x14ac:dyDescent="0.2">
      <c r="A34"/>
      <c r="B34"/>
    </row>
    <row r="35" spans="1:2" x14ac:dyDescent="0.2">
      <c r="A35"/>
      <c r="B35"/>
    </row>
    <row r="36" spans="1:2" x14ac:dyDescent="0.2">
      <c r="A36"/>
      <c r="B36"/>
    </row>
    <row r="37" spans="1:2" x14ac:dyDescent="0.2">
      <c r="A37"/>
      <c r="B37"/>
    </row>
    <row r="38" spans="1:2" x14ac:dyDescent="0.2">
      <c r="A38"/>
      <c r="B38"/>
    </row>
    <row r="39" spans="1:2" x14ac:dyDescent="0.2">
      <c r="A39"/>
      <c r="B39"/>
    </row>
    <row r="40" spans="1:2" x14ac:dyDescent="0.2">
      <c r="A40"/>
      <c r="B40"/>
    </row>
    <row r="41" spans="1:2" x14ac:dyDescent="0.2">
      <c r="A41"/>
      <c r="B41"/>
    </row>
    <row r="42" spans="1:2" x14ac:dyDescent="0.2">
      <c r="A42"/>
      <c r="B42"/>
    </row>
    <row r="43" spans="1:2" x14ac:dyDescent="0.2">
      <c r="A43"/>
      <c r="B43"/>
    </row>
    <row r="44" spans="1:2" x14ac:dyDescent="0.2">
      <c r="A44"/>
      <c r="B44"/>
    </row>
    <row r="45" spans="1:2" x14ac:dyDescent="0.2">
      <c r="A45"/>
      <c r="B45"/>
    </row>
    <row r="46" spans="1:2" x14ac:dyDescent="0.2">
      <c r="A46"/>
      <c r="B46"/>
    </row>
    <row r="47" spans="1:2" x14ac:dyDescent="0.2">
      <c r="A47"/>
      <c r="B47"/>
    </row>
    <row r="48" spans="1:2" x14ac:dyDescent="0.2">
      <c r="A48"/>
      <c r="B48"/>
    </row>
    <row r="49" spans="1:2" x14ac:dyDescent="0.2">
      <c r="A49"/>
      <c r="B49"/>
    </row>
    <row r="50" spans="1:2" x14ac:dyDescent="0.2">
      <c r="A50"/>
      <c r="B50"/>
    </row>
    <row r="51" spans="1:2" x14ac:dyDescent="0.2">
      <c r="A51"/>
      <c r="B51"/>
    </row>
    <row r="52" spans="1:2" x14ac:dyDescent="0.2">
      <c r="A52"/>
      <c r="B52"/>
    </row>
    <row r="53" spans="1:2" x14ac:dyDescent="0.2">
      <c r="A53"/>
      <c r="B53"/>
    </row>
    <row r="54" spans="1:2" x14ac:dyDescent="0.2">
      <c r="A54"/>
      <c r="B54"/>
    </row>
    <row r="55" spans="1:2" x14ac:dyDescent="0.2">
      <c r="A55"/>
      <c r="B55"/>
    </row>
    <row r="56" spans="1:2" x14ac:dyDescent="0.2">
      <c r="A56"/>
      <c r="B56"/>
    </row>
    <row r="57" spans="1:2" x14ac:dyDescent="0.2">
      <c r="A57"/>
      <c r="B57"/>
    </row>
    <row r="58" spans="1:2" x14ac:dyDescent="0.2">
      <c r="A58"/>
      <c r="B58"/>
    </row>
    <row r="59" spans="1:2" x14ac:dyDescent="0.2">
      <c r="A59"/>
      <c r="B59"/>
    </row>
    <row r="60" spans="1:2" x14ac:dyDescent="0.2">
      <c r="A60"/>
      <c r="B60"/>
    </row>
    <row r="61" spans="1:2" x14ac:dyDescent="0.2">
      <c r="A61"/>
      <c r="B61"/>
    </row>
    <row r="62" spans="1:2" x14ac:dyDescent="0.2">
      <c r="A62"/>
      <c r="B62"/>
    </row>
    <row r="63" spans="1:2" x14ac:dyDescent="0.2">
      <c r="A63"/>
      <c r="B63"/>
    </row>
    <row r="64" spans="1:2" x14ac:dyDescent="0.2">
      <c r="A64"/>
      <c r="B64"/>
    </row>
    <row r="65" spans="1:2" x14ac:dyDescent="0.2">
      <c r="A65"/>
      <c r="B65"/>
    </row>
    <row r="66" spans="1:2" x14ac:dyDescent="0.2">
      <c r="A66"/>
      <c r="B66"/>
    </row>
    <row r="67" spans="1:2" x14ac:dyDescent="0.2">
      <c r="A67"/>
      <c r="B67"/>
    </row>
    <row r="68" spans="1:2" x14ac:dyDescent="0.2">
      <c r="A68"/>
      <c r="B68"/>
    </row>
    <row r="69" spans="1:2" x14ac:dyDescent="0.2">
      <c r="A69"/>
      <c r="B69"/>
    </row>
    <row r="70" spans="1:2" x14ac:dyDescent="0.2">
      <c r="A70"/>
      <c r="B70"/>
    </row>
    <row r="71" spans="1:2" x14ac:dyDescent="0.2">
      <c r="A71"/>
      <c r="B71"/>
    </row>
    <row r="72" spans="1:2" x14ac:dyDescent="0.2">
      <c r="A72"/>
      <c r="B72"/>
    </row>
    <row r="73" spans="1:2" x14ac:dyDescent="0.2">
      <c r="A73"/>
      <c r="B73"/>
    </row>
    <row r="74" spans="1:2" x14ac:dyDescent="0.2">
      <c r="A74"/>
      <c r="B74"/>
    </row>
    <row r="75" spans="1:2" x14ac:dyDescent="0.2">
      <c r="A75"/>
      <c r="B75"/>
    </row>
    <row r="76" spans="1:2" x14ac:dyDescent="0.2">
      <c r="A76"/>
      <c r="B76"/>
    </row>
    <row r="77" spans="1:2" x14ac:dyDescent="0.2">
      <c r="A77"/>
      <c r="B77"/>
    </row>
    <row r="78" spans="1:2" x14ac:dyDescent="0.2">
      <c r="A78"/>
      <c r="B78"/>
    </row>
    <row r="79" spans="1:2" x14ac:dyDescent="0.2">
      <c r="A79"/>
      <c r="B79"/>
    </row>
    <row r="80" spans="1:2" x14ac:dyDescent="0.2">
      <c r="A80"/>
      <c r="B80"/>
    </row>
    <row r="81" spans="1:2" x14ac:dyDescent="0.2">
      <c r="A81"/>
      <c r="B81"/>
    </row>
    <row r="82" spans="1:2" x14ac:dyDescent="0.2">
      <c r="A82"/>
      <c r="B82"/>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82166E-0A27-9D4D-AEEB-CF398D5F001B}">
  <dimension ref="A3:I23"/>
  <sheetViews>
    <sheetView workbookViewId="0">
      <selection activeCell="F2" sqref="F2"/>
    </sheetView>
  </sheetViews>
  <sheetFormatPr baseColWidth="10" defaultColWidth="10.83203125" defaultRowHeight="26" x14ac:dyDescent="0.2"/>
  <cols>
    <col min="1" max="1" width="61.83203125" style="2" bestFit="1" customWidth="1"/>
    <col min="2" max="2" width="27.1640625" style="2" bestFit="1" customWidth="1"/>
    <col min="3" max="9" width="20" style="2" bestFit="1" customWidth="1"/>
    <col min="10" max="16384" width="10.83203125" style="2"/>
  </cols>
  <sheetData>
    <row r="3" spans="1:9" x14ac:dyDescent="0.2">
      <c r="A3" s="4" t="s">
        <v>1109</v>
      </c>
      <c r="B3" s="4" t="s">
        <v>1110</v>
      </c>
      <c r="D3"/>
      <c r="E3"/>
      <c r="F3"/>
      <c r="G3"/>
      <c r="H3"/>
      <c r="I3"/>
    </row>
    <row r="4" spans="1:9" x14ac:dyDescent="0.2">
      <c r="A4" s="4" t="s">
        <v>1111</v>
      </c>
      <c r="B4" s="2">
        <v>1</v>
      </c>
      <c r="C4" s="2" t="s">
        <v>1112</v>
      </c>
      <c r="D4"/>
      <c r="E4"/>
      <c r="F4"/>
      <c r="G4"/>
      <c r="H4"/>
      <c r="I4"/>
    </row>
    <row r="5" spans="1:9" x14ac:dyDescent="0.2">
      <c r="A5" s="2" t="s">
        <v>802</v>
      </c>
      <c r="B5" s="5">
        <v>15473.062637074499</v>
      </c>
      <c r="C5" s="5">
        <v>15473.062637074499</v>
      </c>
      <c r="D5"/>
      <c r="E5"/>
      <c r="F5"/>
      <c r="G5"/>
      <c r="H5"/>
      <c r="I5"/>
    </row>
    <row r="6" spans="1:9" x14ac:dyDescent="0.2">
      <c r="A6" s="2" t="s">
        <v>1112</v>
      </c>
      <c r="B6" s="5">
        <v>15473.062637074499</v>
      </c>
      <c r="C6" s="5">
        <v>15473.062637074499</v>
      </c>
      <c r="D6"/>
      <c r="E6"/>
      <c r="F6"/>
      <c r="G6"/>
      <c r="H6"/>
      <c r="I6"/>
    </row>
    <row r="7" spans="1:9" x14ac:dyDescent="0.2">
      <c r="A7"/>
      <c r="B7"/>
      <c r="C7"/>
      <c r="D7"/>
      <c r="E7"/>
      <c r="F7"/>
      <c r="G7"/>
      <c r="H7"/>
      <c r="I7"/>
    </row>
    <row r="8" spans="1:9" x14ac:dyDescent="0.2">
      <c r="A8"/>
      <c r="B8"/>
      <c r="C8"/>
      <c r="D8"/>
      <c r="E8"/>
      <c r="F8"/>
      <c r="G8"/>
      <c r="H8"/>
      <c r="I8"/>
    </row>
    <row r="9" spans="1:9" x14ac:dyDescent="0.2">
      <c r="A9"/>
      <c r="B9"/>
      <c r="C9"/>
      <c r="D9"/>
      <c r="E9"/>
      <c r="F9"/>
      <c r="G9"/>
      <c r="H9"/>
      <c r="I9"/>
    </row>
    <row r="10" spans="1:9" x14ac:dyDescent="0.2">
      <c r="A10"/>
      <c r="B10"/>
      <c r="C10"/>
      <c r="D10"/>
      <c r="E10"/>
      <c r="F10"/>
      <c r="G10"/>
      <c r="H10"/>
      <c r="I10"/>
    </row>
    <row r="11" spans="1:9" x14ac:dyDescent="0.2">
      <c r="A11"/>
      <c r="B11"/>
      <c r="C11"/>
      <c r="D11"/>
      <c r="E11"/>
      <c r="F11"/>
      <c r="G11"/>
      <c r="H11"/>
      <c r="I11"/>
    </row>
    <row r="12" spans="1:9" x14ac:dyDescent="0.2">
      <c r="A12"/>
      <c r="B12"/>
      <c r="C12"/>
      <c r="D12"/>
      <c r="E12"/>
      <c r="F12"/>
      <c r="G12"/>
      <c r="H12"/>
      <c r="I12"/>
    </row>
    <row r="13" spans="1:9" x14ac:dyDescent="0.2">
      <c r="A13"/>
      <c r="B13"/>
      <c r="C13"/>
      <c r="D13"/>
      <c r="E13"/>
      <c r="F13"/>
      <c r="G13"/>
      <c r="H13"/>
      <c r="I13"/>
    </row>
    <row r="14" spans="1:9" x14ac:dyDescent="0.2">
      <c r="A14"/>
      <c r="B14"/>
      <c r="C14"/>
      <c r="D14"/>
      <c r="E14"/>
      <c r="F14"/>
      <c r="G14"/>
      <c r="H14"/>
      <c r="I14"/>
    </row>
    <row r="15" spans="1:9" x14ac:dyDescent="0.2">
      <c r="A15"/>
      <c r="B15"/>
      <c r="C15"/>
      <c r="D15"/>
      <c r="E15"/>
      <c r="F15"/>
      <c r="G15"/>
      <c r="H15"/>
      <c r="I15"/>
    </row>
    <row r="16" spans="1:9" x14ac:dyDescent="0.2">
      <c r="A16"/>
      <c r="B16"/>
      <c r="C16"/>
      <c r="D16"/>
      <c r="E16"/>
      <c r="F16"/>
      <c r="G16"/>
      <c r="H16"/>
      <c r="I16"/>
    </row>
    <row r="17" spans="1:9" x14ac:dyDescent="0.2">
      <c r="A17"/>
      <c r="B17"/>
      <c r="C17"/>
      <c r="D17"/>
      <c r="E17"/>
      <c r="F17"/>
      <c r="G17"/>
      <c r="H17"/>
      <c r="I17"/>
    </row>
    <row r="18" spans="1:9" x14ac:dyDescent="0.2">
      <c r="A18"/>
      <c r="B18"/>
      <c r="C18"/>
      <c r="D18"/>
      <c r="E18"/>
      <c r="F18"/>
      <c r="G18"/>
      <c r="H18"/>
      <c r="I18"/>
    </row>
    <row r="19" spans="1:9" x14ac:dyDescent="0.2">
      <c r="A19"/>
      <c r="B19"/>
      <c r="C19"/>
      <c r="D19"/>
      <c r="E19"/>
      <c r="F19"/>
      <c r="G19"/>
      <c r="H19"/>
      <c r="I19"/>
    </row>
    <row r="20" spans="1:9" x14ac:dyDescent="0.2">
      <c r="A20"/>
      <c r="B20"/>
      <c r="C20"/>
      <c r="D20"/>
      <c r="E20"/>
      <c r="F20"/>
      <c r="G20"/>
      <c r="H20"/>
      <c r="I20"/>
    </row>
    <row r="21" spans="1:9" x14ac:dyDescent="0.2">
      <c r="A21"/>
      <c r="B21"/>
      <c r="C21"/>
      <c r="D21"/>
      <c r="E21"/>
      <c r="F21"/>
      <c r="G21"/>
      <c r="H21"/>
      <c r="I21"/>
    </row>
    <row r="22" spans="1:9" x14ac:dyDescent="0.2">
      <c r="A22"/>
      <c r="B22"/>
      <c r="C22"/>
      <c r="D22"/>
      <c r="E22"/>
      <c r="F22"/>
      <c r="G22"/>
      <c r="H22"/>
      <c r="I22"/>
    </row>
    <row r="23" spans="1:9" x14ac:dyDescent="0.2">
      <c r="A23"/>
      <c r="B23"/>
      <c r="C23"/>
      <c r="D23"/>
      <c r="E23"/>
      <c r="F23"/>
      <c r="G23"/>
      <c r="H23"/>
      <c r="I23"/>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D9252-43F1-B74A-8F0C-861227220448}">
  <dimension ref="A3:B280"/>
  <sheetViews>
    <sheetView workbookViewId="0">
      <selection activeCell="C5" sqref="C5"/>
    </sheetView>
  </sheetViews>
  <sheetFormatPr baseColWidth="10" defaultColWidth="11.5" defaultRowHeight="15" x14ac:dyDescent="0.2"/>
  <cols>
    <col min="1" max="1" width="22.33203125" bestFit="1" customWidth="1"/>
    <col min="2" max="2" width="36.6640625" bestFit="1" customWidth="1"/>
    <col min="3" max="3" width="21" bestFit="1" customWidth="1"/>
    <col min="4" max="267" width="5.6640625" bestFit="1" customWidth="1"/>
    <col min="268" max="309" width="6.6640625" bestFit="1" customWidth="1"/>
    <col min="310" max="331" width="7.6640625" bestFit="1" customWidth="1"/>
    <col min="332" max="336" width="8.6640625" bestFit="1" customWidth="1"/>
    <col min="337" max="337" width="10" bestFit="1" customWidth="1"/>
    <col min="338" max="834" width="14.83203125" bestFit="1" customWidth="1"/>
    <col min="835" max="835" width="10" bestFit="1" customWidth="1"/>
  </cols>
  <sheetData>
    <row r="3" spans="1:2" ht="26" x14ac:dyDescent="0.2">
      <c r="A3" s="4" t="s">
        <v>1111</v>
      </c>
      <c r="B3" s="2" t="s">
        <v>1113</v>
      </c>
    </row>
    <row r="4" spans="1:2" ht="26" x14ac:dyDescent="0.2">
      <c r="A4" s="2" t="s">
        <v>805</v>
      </c>
      <c r="B4" s="5">
        <v>1</v>
      </c>
    </row>
    <row r="5" spans="1:2" ht="26" x14ac:dyDescent="0.2">
      <c r="A5" s="2" t="s">
        <v>1112</v>
      </c>
      <c r="B5" s="5">
        <v>1</v>
      </c>
    </row>
    <row r="6" spans="1:2" ht="26" x14ac:dyDescent="0.2"/>
    <row r="7" spans="1:2" ht="26" x14ac:dyDescent="0.2"/>
    <row r="8" spans="1:2" ht="26" x14ac:dyDescent="0.2"/>
    <row r="9" spans="1:2" ht="26" x14ac:dyDescent="0.2"/>
    <row r="10" spans="1:2" ht="26" x14ac:dyDescent="0.2"/>
    <row r="11" spans="1:2" ht="26" x14ac:dyDescent="0.2"/>
    <row r="12" spans="1:2" ht="26" x14ac:dyDescent="0.2"/>
    <row r="13" spans="1:2" ht="26" x14ac:dyDescent="0.2"/>
    <row r="14" spans="1:2" ht="26" x14ac:dyDescent="0.2"/>
    <row r="15" spans="1:2" ht="26" x14ac:dyDescent="0.2"/>
    <row r="16" spans="1:2" ht="26" x14ac:dyDescent="0.2"/>
    <row r="17" ht="26" x14ac:dyDescent="0.2"/>
    <row r="18" ht="26" x14ac:dyDescent="0.2"/>
    <row r="19" ht="26" x14ac:dyDescent="0.2"/>
    <row r="20" ht="26" x14ac:dyDescent="0.2"/>
    <row r="21" ht="26" x14ac:dyDescent="0.2"/>
    <row r="22" ht="26" x14ac:dyDescent="0.2"/>
    <row r="23" ht="26" x14ac:dyDescent="0.2"/>
    <row r="24" ht="26" x14ac:dyDescent="0.2"/>
    <row r="25" ht="26" x14ac:dyDescent="0.2"/>
    <row r="26" ht="26" x14ac:dyDescent="0.2"/>
    <row r="27" ht="26" x14ac:dyDescent="0.2"/>
    <row r="28" ht="26" x14ac:dyDescent="0.2"/>
    <row r="29" ht="26" x14ac:dyDescent="0.2"/>
    <row r="30" ht="26" x14ac:dyDescent="0.2"/>
    <row r="31" ht="26" x14ac:dyDescent="0.2"/>
    <row r="32" ht="26" x14ac:dyDescent="0.2"/>
    <row r="33" ht="26" x14ac:dyDescent="0.2"/>
    <row r="34" ht="26" x14ac:dyDescent="0.2"/>
    <row r="35" ht="26" x14ac:dyDescent="0.2"/>
    <row r="36" ht="26" x14ac:dyDescent="0.2"/>
    <row r="37" ht="26" x14ac:dyDescent="0.2"/>
    <row r="38" ht="26" x14ac:dyDescent="0.2"/>
    <row r="39" ht="26" x14ac:dyDescent="0.2"/>
    <row r="40" ht="26" x14ac:dyDescent="0.2"/>
    <row r="41" ht="26" x14ac:dyDescent="0.2"/>
    <row r="42" ht="26" x14ac:dyDescent="0.2"/>
    <row r="43" ht="26" x14ac:dyDescent="0.2"/>
    <row r="44" ht="26" x14ac:dyDescent="0.2"/>
    <row r="45" ht="26" x14ac:dyDescent="0.2"/>
    <row r="46" ht="26" x14ac:dyDescent="0.2"/>
    <row r="47" ht="26" x14ac:dyDescent="0.2"/>
    <row r="48" ht="26" x14ac:dyDescent="0.2"/>
    <row r="49" ht="26" x14ac:dyDescent="0.2"/>
    <row r="50" ht="26" x14ac:dyDescent="0.2"/>
    <row r="51" ht="26" x14ac:dyDescent="0.2"/>
    <row r="52" ht="26" x14ac:dyDescent="0.2"/>
    <row r="53" ht="26" x14ac:dyDescent="0.2"/>
    <row r="54" ht="26" x14ac:dyDescent="0.2"/>
    <row r="55" ht="26" x14ac:dyDescent="0.2"/>
    <row r="56" ht="26" x14ac:dyDescent="0.2"/>
    <row r="57" ht="26" x14ac:dyDescent="0.2"/>
    <row r="58" ht="26" x14ac:dyDescent="0.2"/>
    <row r="59" ht="26" x14ac:dyDescent="0.2"/>
    <row r="60" ht="26" x14ac:dyDescent="0.2"/>
    <row r="61" ht="26" x14ac:dyDescent="0.2"/>
    <row r="62" ht="26" x14ac:dyDescent="0.2"/>
    <row r="63" ht="26" x14ac:dyDescent="0.2"/>
    <row r="64" ht="26" x14ac:dyDescent="0.2"/>
    <row r="65" ht="26" x14ac:dyDescent="0.2"/>
    <row r="66" ht="26" x14ac:dyDescent="0.2"/>
    <row r="67" ht="26" x14ac:dyDescent="0.2"/>
    <row r="68" ht="26" x14ac:dyDescent="0.2"/>
    <row r="69" ht="26" x14ac:dyDescent="0.2"/>
    <row r="70" ht="26" x14ac:dyDescent="0.2"/>
    <row r="71" ht="26" x14ac:dyDescent="0.2"/>
    <row r="72" ht="26" x14ac:dyDescent="0.2"/>
    <row r="73" ht="26" x14ac:dyDescent="0.2"/>
    <row r="74" ht="26" x14ac:dyDescent="0.2"/>
    <row r="75" ht="26" x14ac:dyDescent="0.2"/>
    <row r="76" ht="26" x14ac:dyDescent="0.2"/>
    <row r="77" ht="26" x14ac:dyDescent="0.2"/>
    <row r="78" ht="26" x14ac:dyDescent="0.2"/>
    <row r="79" ht="26" x14ac:dyDescent="0.2"/>
    <row r="80" ht="26" x14ac:dyDescent="0.2"/>
    <row r="81" ht="26" x14ac:dyDescent="0.2"/>
    <row r="82" ht="26" x14ac:dyDescent="0.2"/>
    <row r="83" ht="26" x14ac:dyDescent="0.2"/>
    <row r="84" ht="26" x14ac:dyDescent="0.2"/>
    <row r="85" ht="26" x14ac:dyDescent="0.2"/>
    <row r="86" ht="26" x14ac:dyDescent="0.2"/>
    <row r="87" ht="26" x14ac:dyDescent="0.2"/>
    <row r="88" ht="26" x14ac:dyDescent="0.2"/>
    <row r="89" ht="26" x14ac:dyDescent="0.2"/>
    <row r="90" ht="26" x14ac:dyDescent="0.2"/>
    <row r="91" ht="26" x14ac:dyDescent="0.2"/>
    <row r="92" ht="26" x14ac:dyDescent="0.2"/>
    <row r="93" ht="26" x14ac:dyDescent="0.2"/>
    <row r="94" ht="26" x14ac:dyDescent="0.2"/>
    <row r="95" ht="26" x14ac:dyDescent="0.2"/>
    <row r="96" ht="26" x14ac:dyDescent="0.2"/>
    <row r="97" ht="26" x14ac:dyDescent="0.2"/>
    <row r="98" ht="26" x14ac:dyDescent="0.2"/>
    <row r="99" ht="26" x14ac:dyDescent="0.2"/>
    <row r="100" ht="26" x14ac:dyDescent="0.2"/>
    <row r="101" ht="26" x14ac:dyDescent="0.2"/>
    <row r="102" ht="26" x14ac:dyDescent="0.2"/>
    <row r="103" ht="26" x14ac:dyDescent="0.2"/>
    <row r="104" ht="26" x14ac:dyDescent="0.2"/>
    <row r="105" ht="26" x14ac:dyDescent="0.2"/>
    <row r="106" ht="26" x14ac:dyDescent="0.2"/>
    <row r="107" ht="26" x14ac:dyDescent="0.2"/>
    <row r="108" ht="26" x14ac:dyDescent="0.2"/>
    <row r="109" ht="26" x14ac:dyDescent="0.2"/>
    <row r="110" ht="26" x14ac:dyDescent="0.2"/>
    <row r="111" ht="26" x14ac:dyDescent="0.2"/>
    <row r="112" ht="26" x14ac:dyDescent="0.2"/>
    <row r="113" ht="26" x14ac:dyDescent="0.2"/>
    <row r="114" ht="26" x14ac:dyDescent="0.2"/>
    <row r="115" ht="26" x14ac:dyDescent="0.2"/>
    <row r="116" ht="26" x14ac:dyDescent="0.2"/>
    <row r="117" ht="26" x14ac:dyDescent="0.2"/>
    <row r="118" ht="26" x14ac:dyDescent="0.2"/>
    <row r="119" ht="26" x14ac:dyDescent="0.2"/>
    <row r="120" ht="26" x14ac:dyDescent="0.2"/>
    <row r="121" ht="26" x14ac:dyDescent="0.2"/>
    <row r="122" ht="26" x14ac:dyDescent="0.2"/>
    <row r="123" ht="26" x14ac:dyDescent="0.2"/>
    <row r="124" ht="26" x14ac:dyDescent="0.2"/>
    <row r="125" ht="26" x14ac:dyDescent="0.2"/>
    <row r="126" ht="26" x14ac:dyDescent="0.2"/>
    <row r="127" ht="26" x14ac:dyDescent="0.2"/>
    <row r="128" ht="26" x14ac:dyDescent="0.2"/>
    <row r="129" ht="26" x14ac:dyDescent="0.2"/>
    <row r="130" ht="26" x14ac:dyDescent="0.2"/>
    <row r="131" ht="26" x14ac:dyDescent="0.2"/>
    <row r="132" ht="26" x14ac:dyDescent="0.2"/>
    <row r="133" ht="26" x14ac:dyDescent="0.2"/>
    <row r="134" ht="26" x14ac:dyDescent="0.2"/>
    <row r="135" ht="26" x14ac:dyDescent="0.2"/>
    <row r="136" ht="26" x14ac:dyDescent="0.2"/>
    <row r="137" ht="26" x14ac:dyDescent="0.2"/>
    <row r="138" ht="26" x14ac:dyDescent="0.2"/>
    <row r="139" ht="26" x14ac:dyDescent="0.2"/>
    <row r="140" ht="26" x14ac:dyDescent="0.2"/>
    <row r="141" ht="26" x14ac:dyDescent="0.2"/>
    <row r="142" ht="26" x14ac:dyDescent="0.2"/>
    <row r="143" ht="26" x14ac:dyDescent="0.2"/>
    <row r="144" ht="26" x14ac:dyDescent="0.2"/>
    <row r="145" ht="26" x14ac:dyDescent="0.2"/>
    <row r="146" ht="26" x14ac:dyDescent="0.2"/>
    <row r="147" ht="26" x14ac:dyDescent="0.2"/>
    <row r="148" ht="26" x14ac:dyDescent="0.2"/>
    <row r="149" ht="26" x14ac:dyDescent="0.2"/>
    <row r="150" ht="26" x14ac:dyDescent="0.2"/>
    <row r="151" ht="26" x14ac:dyDescent="0.2"/>
    <row r="152" ht="26" x14ac:dyDescent="0.2"/>
    <row r="153" ht="26" x14ac:dyDescent="0.2"/>
    <row r="154" ht="26" x14ac:dyDescent="0.2"/>
    <row r="155" ht="26" x14ac:dyDescent="0.2"/>
    <row r="156" ht="26" x14ac:dyDescent="0.2"/>
    <row r="157" ht="26" x14ac:dyDescent="0.2"/>
    <row r="158" ht="26" x14ac:dyDescent="0.2"/>
    <row r="159" ht="26" x14ac:dyDescent="0.2"/>
    <row r="160" ht="26" x14ac:dyDescent="0.2"/>
    <row r="161" ht="26" x14ac:dyDescent="0.2"/>
    <row r="162" ht="26" x14ac:dyDescent="0.2"/>
    <row r="163" ht="26" x14ac:dyDescent="0.2"/>
    <row r="164" ht="26" x14ac:dyDescent="0.2"/>
    <row r="165" ht="26" x14ac:dyDescent="0.2"/>
    <row r="166" ht="26" x14ac:dyDescent="0.2"/>
    <row r="167" ht="26" x14ac:dyDescent="0.2"/>
    <row r="168" ht="26" x14ac:dyDescent="0.2"/>
    <row r="169" ht="26" x14ac:dyDescent="0.2"/>
    <row r="170" ht="26" x14ac:dyDescent="0.2"/>
    <row r="171" ht="26" x14ac:dyDescent="0.2"/>
    <row r="172" ht="26" x14ac:dyDescent="0.2"/>
    <row r="173" ht="26" x14ac:dyDescent="0.2"/>
    <row r="174" ht="26" x14ac:dyDescent="0.2"/>
    <row r="175" ht="26" x14ac:dyDescent="0.2"/>
    <row r="176" ht="26" x14ac:dyDescent="0.2"/>
    <row r="177" ht="26" x14ac:dyDescent="0.2"/>
    <row r="178" ht="26" x14ac:dyDescent="0.2"/>
    <row r="179" ht="26" x14ac:dyDescent="0.2"/>
    <row r="180" ht="26" x14ac:dyDescent="0.2"/>
    <row r="181" ht="26" x14ac:dyDescent="0.2"/>
    <row r="182" ht="26" x14ac:dyDescent="0.2"/>
    <row r="183" ht="26" x14ac:dyDescent="0.2"/>
    <row r="184" ht="26" x14ac:dyDescent="0.2"/>
    <row r="185" ht="26" x14ac:dyDescent="0.2"/>
    <row r="186" ht="26" x14ac:dyDescent="0.2"/>
    <row r="187" ht="26" x14ac:dyDescent="0.2"/>
    <row r="188" ht="26" x14ac:dyDescent="0.2"/>
    <row r="189" ht="26" x14ac:dyDescent="0.2"/>
    <row r="190" ht="26" x14ac:dyDescent="0.2"/>
    <row r="191" ht="26" x14ac:dyDescent="0.2"/>
    <row r="192" ht="26" x14ac:dyDescent="0.2"/>
    <row r="193" ht="26" x14ac:dyDescent="0.2"/>
    <row r="194" ht="26" x14ac:dyDescent="0.2"/>
    <row r="195" ht="26" x14ac:dyDescent="0.2"/>
    <row r="196" ht="26" x14ac:dyDescent="0.2"/>
    <row r="197" ht="26" x14ac:dyDescent="0.2"/>
    <row r="198" ht="26" x14ac:dyDescent="0.2"/>
    <row r="199" ht="26" x14ac:dyDescent="0.2"/>
    <row r="200" ht="26" x14ac:dyDescent="0.2"/>
    <row r="201" ht="26" x14ac:dyDescent="0.2"/>
    <row r="202" ht="26" x14ac:dyDescent="0.2"/>
    <row r="203" ht="26" x14ac:dyDescent="0.2"/>
    <row r="204" ht="26" x14ac:dyDescent="0.2"/>
    <row r="205" ht="26" x14ac:dyDescent="0.2"/>
    <row r="206" ht="26" x14ac:dyDescent="0.2"/>
    <row r="207" ht="26" x14ac:dyDescent="0.2"/>
    <row r="208" ht="26" x14ac:dyDescent="0.2"/>
    <row r="209" ht="26" x14ac:dyDescent="0.2"/>
    <row r="210" ht="26" x14ac:dyDescent="0.2"/>
    <row r="211" ht="26" x14ac:dyDescent="0.2"/>
    <row r="212" ht="26" x14ac:dyDescent="0.2"/>
    <row r="213" ht="26" x14ac:dyDescent="0.2"/>
    <row r="214" ht="26" x14ac:dyDescent="0.2"/>
    <row r="215" ht="26" x14ac:dyDescent="0.2"/>
    <row r="216" ht="26" x14ac:dyDescent="0.2"/>
    <row r="217" ht="26" x14ac:dyDescent="0.2"/>
    <row r="218" ht="26" x14ac:dyDescent="0.2"/>
    <row r="219" ht="26" x14ac:dyDescent="0.2"/>
    <row r="220" ht="26" x14ac:dyDescent="0.2"/>
    <row r="221" ht="26" x14ac:dyDescent="0.2"/>
    <row r="222" ht="26" x14ac:dyDescent="0.2"/>
    <row r="223" ht="26" x14ac:dyDescent="0.2"/>
    <row r="224" ht="26" x14ac:dyDescent="0.2"/>
    <row r="225" ht="26" x14ac:dyDescent="0.2"/>
    <row r="226" ht="26" x14ac:dyDescent="0.2"/>
    <row r="227" ht="26" x14ac:dyDescent="0.2"/>
    <row r="228" ht="26" x14ac:dyDescent="0.2"/>
    <row r="229" ht="26" x14ac:dyDescent="0.2"/>
    <row r="230" ht="26" x14ac:dyDescent="0.2"/>
    <row r="231" ht="26" x14ac:dyDescent="0.2"/>
    <row r="232" ht="26" x14ac:dyDescent="0.2"/>
    <row r="233" ht="26" x14ac:dyDescent="0.2"/>
    <row r="234" ht="26" x14ac:dyDescent="0.2"/>
    <row r="235" ht="26" x14ac:dyDescent="0.2"/>
    <row r="236" ht="26" x14ac:dyDescent="0.2"/>
    <row r="237" ht="26" x14ac:dyDescent="0.2"/>
    <row r="238" ht="26" x14ac:dyDescent="0.2"/>
    <row r="239" ht="26" x14ac:dyDescent="0.2"/>
    <row r="240" ht="26" x14ac:dyDescent="0.2"/>
    <row r="241" ht="26" x14ac:dyDescent="0.2"/>
    <row r="242" ht="26" x14ac:dyDescent="0.2"/>
    <row r="243" ht="26" x14ac:dyDescent="0.2"/>
    <row r="244" ht="26" x14ac:dyDescent="0.2"/>
    <row r="245" ht="26" x14ac:dyDescent="0.2"/>
    <row r="246" ht="26" x14ac:dyDescent="0.2"/>
    <row r="247" ht="26" x14ac:dyDescent="0.2"/>
    <row r="248" ht="26" x14ac:dyDescent="0.2"/>
    <row r="249" ht="26" x14ac:dyDescent="0.2"/>
    <row r="250" ht="26" x14ac:dyDescent="0.2"/>
    <row r="251" ht="26" x14ac:dyDescent="0.2"/>
    <row r="252" ht="26" x14ac:dyDescent="0.2"/>
    <row r="253" ht="26" x14ac:dyDescent="0.2"/>
    <row r="254" ht="26" x14ac:dyDescent="0.2"/>
    <row r="255" ht="26" x14ac:dyDescent="0.2"/>
    <row r="256" ht="26" x14ac:dyDescent="0.2"/>
    <row r="257" ht="26" x14ac:dyDescent="0.2"/>
    <row r="258" ht="26" x14ac:dyDescent="0.2"/>
    <row r="259" ht="26" x14ac:dyDescent="0.2"/>
    <row r="260" ht="26" x14ac:dyDescent="0.2"/>
    <row r="261" ht="26" x14ac:dyDescent="0.2"/>
    <row r="262" ht="26" x14ac:dyDescent="0.2"/>
    <row r="263" ht="26" x14ac:dyDescent="0.2"/>
    <row r="264" ht="26" x14ac:dyDescent="0.2"/>
    <row r="265" ht="26" x14ac:dyDescent="0.2"/>
    <row r="266" ht="26" x14ac:dyDescent="0.2"/>
    <row r="267" ht="26" x14ac:dyDescent="0.2"/>
    <row r="268" ht="26" x14ac:dyDescent="0.2"/>
    <row r="269" ht="26" x14ac:dyDescent="0.2"/>
    <row r="270" ht="26" x14ac:dyDescent="0.2"/>
    <row r="271" ht="26" x14ac:dyDescent="0.2"/>
    <row r="272" ht="26" x14ac:dyDescent="0.2"/>
    <row r="273" ht="26" x14ac:dyDescent="0.2"/>
    <row r="274" ht="26" x14ac:dyDescent="0.2"/>
    <row r="275" ht="26" x14ac:dyDescent="0.2"/>
    <row r="276" ht="26" x14ac:dyDescent="0.2"/>
    <row r="277" ht="26" x14ac:dyDescent="0.2"/>
    <row r="278" ht="26" x14ac:dyDescent="0.2"/>
    <row r="279" ht="26" x14ac:dyDescent="0.2"/>
    <row r="280" ht="26" x14ac:dyDescent="0.2"/>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3C8E7F-7EEB-2342-BA64-2E76F91D506C}">
  <dimension ref="A3:I23"/>
  <sheetViews>
    <sheetView workbookViewId="0">
      <selection activeCell="M2" sqref="M2"/>
    </sheetView>
  </sheetViews>
  <sheetFormatPr baseColWidth="10" defaultColWidth="10.83203125" defaultRowHeight="26" x14ac:dyDescent="0.2"/>
  <cols>
    <col min="1" max="1" width="25.1640625" style="2" bestFit="1" customWidth="1"/>
    <col min="2" max="2" width="27.1640625" style="2" bestFit="1" customWidth="1"/>
    <col min="3" max="3" width="18.33203125" style="2" bestFit="1" customWidth="1"/>
    <col min="4" max="9" width="20" style="2" bestFit="1" customWidth="1"/>
    <col min="10" max="17" width="12.1640625" style="2" bestFit="1" customWidth="1"/>
    <col min="18" max="18" width="5.6640625" style="2" bestFit="1" customWidth="1"/>
    <col min="19" max="19" width="9.83203125" style="2" bestFit="1" customWidth="1"/>
    <col min="20" max="20" width="5.6640625" style="2" bestFit="1" customWidth="1"/>
    <col min="21" max="21" width="9.83203125" style="2" bestFit="1" customWidth="1"/>
    <col min="22" max="27" width="12.1640625" style="2" bestFit="1" customWidth="1"/>
    <col min="28" max="28" width="5.6640625" style="2" bestFit="1" customWidth="1"/>
    <col min="29" max="29" width="9.83203125" style="2" bestFit="1" customWidth="1"/>
    <col min="30" max="31" width="12.1640625" style="2" bestFit="1" customWidth="1"/>
    <col min="32" max="32" width="5.6640625" style="2" bestFit="1" customWidth="1"/>
    <col min="33" max="33" width="9.83203125" style="2" bestFit="1" customWidth="1"/>
    <col min="34" max="35" width="12.1640625" style="2" bestFit="1" customWidth="1"/>
    <col min="36" max="36" width="5.6640625" style="2" bestFit="1" customWidth="1"/>
    <col min="37" max="37" width="9.83203125" style="2" bestFit="1" customWidth="1"/>
    <col min="38" max="38" width="5.6640625" style="2" bestFit="1" customWidth="1"/>
    <col min="39" max="39" width="9.83203125" style="2" bestFit="1" customWidth="1"/>
    <col min="40" max="43" width="12.1640625" style="2" bestFit="1" customWidth="1"/>
    <col min="44" max="44" width="5.6640625" style="2" bestFit="1" customWidth="1"/>
    <col min="45" max="45" width="9.83203125" style="2" bestFit="1" customWidth="1"/>
    <col min="46" max="57" width="12.1640625" style="2" bestFit="1" customWidth="1"/>
    <col min="58" max="58" width="5.6640625" style="2" bestFit="1" customWidth="1"/>
    <col min="59" max="59" width="9.83203125" style="2" bestFit="1" customWidth="1"/>
    <col min="60" max="63" width="12.1640625" style="2" bestFit="1" customWidth="1"/>
    <col min="64" max="65" width="11.1640625" style="2" bestFit="1" customWidth="1"/>
    <col min="66" max="66" width="5.6640625" style="2" bestFit="1" customWidth="1"/>
    <col min="67" max="67" width="9.83203125" style="2" bestFit="1" customWidth="1"/>
    <col min="68" max="69" width="12.1640625" style="2" bestFit="1" customWidth="1"/>
    <col min="70" max="70" width="5.6640625" style="2" bestFit="1" customWidth="1"/>
    <col min="71" max="71" width="9.83203125" style="2" bestFit="1" customWidth="1"/>
    <col min="72" max="81" width="12.1640625" style="2" bestFit="1" customWidth="1"/>
    <col min="82" max="82" width="5.6640625" style="2" bestFit="1" customWidth="1"/>
    <col min="83" max="83" width="9.83203125" style="2" bestFit="1" customWidth="1"/>
    <col min="84" max="84" width="5.6640625" style="2" bestFit="1" customWidth="1"/>
    <col min="85" max="85" width="9.83203125" style="2" bestFit="1" customWidth="1"/>
    <col min="86" max="89" width="12.1640625" style="2" bestFit="1" customWidth="1"/>
    <col min="90" max="90" width="7.1640625" style="2" bestFit="1" customWidth="1"/>
    <col min="91" max="91" width="9.83203125" style="2" bestFit="1" customWidth="1"/>
    <col min="92" max="93" width="12.1640625" style="2" bestFit="1" customWidth="1"/>
    <col min="94" max="94" width="5.6640625" style="2" bestFit="1" customWidth="1"/>
    <col min="95" max="95" width="9.83203125" style="2" bestFit="1" customWidth="1"/>
    <col min="96" max="96" width="5.6640625" style="2" bestFit="1" customWidth="1"/>
    <col min="97" max="97" width="9.83203125" style="2" bestFit="1" customWidth="1"/>
    <col min="98" max="99" width="12.1640625" style="2" bestFit="1" customWidth="1"/>
    <col min="100" max="100" width="5.6640625" style="2" bestFit="1" customWidth="1"/>
    <col min="101" max="101" width="9.83203125" style="2" bestFit="1" customWidth="1"/>
    <col min="102" max="102" width="6.1640625" style="2" bestFit="1" customWidth="1"/>
    <col min="103" max="103" width="9.83203125" style="2" bestFit="1" customWidth="1"/>
    <col min="104" max="107" width="12.1640625" style="2" bestFit="1" customWidth="1"/>
    <col min="108" max="108" width="5.6640625" style="2" bestFit="1" customWidth="1"/>
    <col min="109" max="109" width="9.83203125" style="2" bestFit="1" customWidth="1"/>
    <col min="110" max="111" width="12.1640625" style="2" bestFit="1" customWidth="1"/>
    <col min="112" max="112" width="5.6640625" style="2" bestFit="1" customWidth="1"/>
    <col min="113" max="113" width="9.83203125" style="2" bestFit="1" customWidth="1"/>
    <col min="114" max="115" width="12.1640625" style="2" bestFit="1" customWidth="1"/>
    <col min="116" max="116" width="5.6640625" style="2" bestFit="1" customWidth="1"/>
    <col min="117" max="117" width="9.83203125" style="2" bestFit="1" customWidth="1"/>
    <col min="118" max="125" width="12.1640625" style="2" bestFit="1" customWidth="1"/>
    <col min="126" max="126" width="5.6640625" style="2" bestFit="1" customWidth="1"/>
    <col min="127" max="127" width="9.83203125" style="2" bestFit="1" customWidth="1"/>
    <col min="128" max="129" width="12.1640625" style="2" bestFit="1" customWidth="1"/>
    <col min="130" max="130" width="5.6640625" style="2" bestFit="1" customWidth="1"/>
    <col min="131" max="131" width="9.83203125" style="2" bestFit="1" customWidth="1"/>
    <col min="132" max="132" width="5.6640625" style="2" bestFit="1" customWidth="1"/>
    <col min="133" max="133" width="9.83203125" style="2" bestFit="1" customWidth="1"/>
    <col min="134" max="143" width="12.1640625" style="2" bestFit="1" customWidth="1"/>
    <col min="144" max="144" width="7.1640625" style="2" bestFit="1" customWidth="1"/>
    <col min="145" max="145" width="9.83203125" style="2" bestFit="1" customWidth="1"/>
    <col min="146" max="147" width="12.1640625" style="2" bestFit="1" customWidth="1"/>
    <col min="148" max="148" width="5.6640625" style="2" bestFit="1" customWidth="1"/>
    <col min="149" max="149" width="9.83203125" style="2" bestFit="1" customWidth="1"/>
    <col min="150" max="153" width="12.1640625" style="2" bestFit="1" customWidth="1"/>
    <col min="154" max="154" width="5.6640625" style="2" bestFit="1" customWidth="1"/>
    <col min="155" max="155" width="9.83203125" style="2" bestFit="1" customWidth="1"/>
    <col min="156" max="157" width="11.1640625" style="2" bestFit="1" customWidth="1"/>
    <col min="158" max="165" width="12.1640625" style="2" bestFit="1" customWidth="1"/>
    <col min="166" max="166" width="5.6640625" style="2" bestFit="1" customWidth="1"/>
    <col min="167" max="167" width="9.83203125" style="2" bestFit="1" customWidth="1"/>
    <col min="168" max="191" width="12.1640625" style="2" bestFit="1" customWidth="1"/>
    <col min="192" max="192" width="5.6640625" style="2" bestFit="1" customWidth="1"/>
    <col min="193" max="193" width="9.83203125" style="2" bestFit="1" customWidth="1"/>
    <col min="194" max="199" width="12.1640625" style="2" bestFit="1" customWidth="1"/>
    <col min="200" max="200" width="5.6640625" style="2" bestFit="1" customWidth="1"/>
    <col min="201" max="202" width="11.1640625" style="2" bestFit="1" customWidth="1"/>
    <col min="203" max="203" width="5.6640625" style="2" bestFit="1" customWidth="1"/>
    <col min="204" max="204" width="9.83203125" style="2" bestFit="1" customWidth="1"/>
    <col min="205" max="205" width="5.6640625" style="2" bestFit="1" customWidth="1"/>
    <col min="206" max="206" width="9.83203125" style="2" bestFit="1" customWidth="1"/>
    <col min="207" max="207" width="5.6640625" style="2" bestFit="1" customWidth="1"/>
    <col min="208" max="208" width="9.83203125" style="2" bestFit="1" customWidth="1"/>
    <col min="209" max="210" width="12.1640625" style="2" bestFit="1" customWidth="1"/>
    <col min="211" max="211" width="5.6640625" style="2" bestFit="1" customWidth="1"/>
    <col min="212" max="212" width="9.83203125" style="2" bestFit="1" customWidth="1"/>
    <col min="213" max="220" width="12.1640625" style="2" bestFit="1" customWidth="1"/>
    <col min="221" max="221" width="5.6640625" style="2" bestFit="1" customWidth="1"/>
    <col min="222" max="222" width="9.83203125" style="2" bestFit="1" customWidth="1"/>
    <col min="223" max="224" width="12.1640625" style="2" bestFit="1" customWidth="1"/>
    <col min="225" max="225" width="5.6640625" style="2" bestFit="1" customWidth="1"/>
    <col min="226" max="226" width="9.83203125" style="2" bestFit="1" customWidth="1"/>
    <col min="227" max="230" width="12.1640625" style="2" bestFit="1" customWidth="1"/>
    <col min="231" max="231" width="5.6640625" style="2" bestFit="1" customWidth="1"/>
    <col min="232" max="232" width="9.83203125" style="2" bestFit="1" customWidth="1"/>
    <col min="233" max="234" width="12.1640625" style="2" bestFit="1" customWidth="1"/>
    <col min="235" max="235" width="5.6640625" style="2" bestFit="1" customWidth="1"/>
    <col min="236" max="236" width="9.83203125" style="2" bestFit="1" customWidth="1"/>
    <col min="237" max="237" width="5.6640625" style="2" bestFit="1" customWidth="1"/>
    <col min="238" max="238" width="9.83203125" style="2" bestFit="1" customWidth="1"/>
    <col min="239" max="248" width="12.1640625" style="2" bestFit="1" customWidth="1"/>
    <col min="249" max="249" width="5.6640625" style="2" bestFit="1" customWidth="1"/>
    <col min="250" max="250" width="9.83203125" style="2" bestFit="1" customWidth="1"/>
    <col min="251" max="255" width="12.1640625" style="2" bestFit="1" customWidth="1"/>
    <col min="256" max="256" width="5.6640625" style="2" bestFit="1" customWidth="1"/>
    <col min="257" max="257" width="9.83203125" style="2" bestFit="1" customWidth="1"/>
    <col min="258" max="263" width="12.1640625" style="2" bestFit="1" customWidth="1"/>
    <col min="264" max="264" width="5.6640625" style="2" bestFit="1" customWidth="1"/>
    <col min="265" max="265" width="9.83203125" style="2" bestFit="1" customWidth="1"/>
    <col min="266" max="267" width="12.1640625" style="2" bestFit="1" customWidth="1"/>
    <col min="268" max="268" width="5.6640625" style="2" bestFit="1" customWidth="1"/>
    <col min="269" max="269" width="9.83203125" style="2" bestFit="1" customWidth="1"/>
    <col min="270" max="275" width="12.1640625" style="2" bestFit="1" customWidth="1"/>
    <col min="276" max="276" width="5.6640625" style="2" bestFit="1" customWidth="1"/>
    <col min="277" max="277" width="9.83203125" style="2" bestFit="1" customWidth="1"/>
    <col min="278" max="279" width="12.1640625" style="2" bestFit="1" customWidth="1"/>
    <col min="280" max="280" width="5.6640625" style="2" bestFit="1" customWidth="1"/>
    <col min="281" max="281" width="9.83203125" style="2" bestFit="1" customWidth="1"/>
    <col min="282" max="282" width="5.6640625" style="2" bestFit="1" customWidth="1"/>
    <col min="283" max="283" width="9.83203125" style="2" bestFit="1" customWidth="1"/>
    <col min="284" max="285" width="12.1640625" style="2" bestFit="1" customWidth="1"/>
    <col min="286" max="286" width="5.6640625" style="2" bestFit="1" customWidth="1"/>
    <col min="287" max="287" width="9.83203125" style="2" bestFit="1" customWidth="1"/>
    <col min="288" max="288" width="5.6640625" style="2" bestFit="1" customWidth="1"/>
    <col min="289" max="289" width="9.83203125" style="2" bestFit="1" customWidth="1"/>
    <col min="290" max="290" width="5.6640625" style="2" bestFit="1" customWidth="1"/>
    <col min="291" max="291" width="9.83203125" style="2" bestFit="1" customWidth="1"/>
    <col min="292" max="295" width="12.1640625" style="2" bestFit="1" customWidth="1"/>
    <col min="296" max="296" width="5.6640625" style="2" bestFit="1" customWidth="1"/>
    <col min="297" max="297" width="9.83203125" style="2" bestFit="1" customWidth="1"/>
    <col min="298" max="298" width="5.6640625" style="2" bestFit="1" customWidth="1"/>
    <col min="299" max="299" width="9.83203125" style="2" bestFit="1" customWidth="1"/>
    <col min="300" max="301" width="12.1640625" style="2" bestFit="1" customWidth="1"/>
    <col min="302" max="302" width="5.6640625" style="2" bestFit="1" customWidth="1"/>
    <col min="303" max="303" width="9.83203125" style="2" bestFit="1" customWidth="1"/>
    <col min="304" max="311" width="12.1640625" style="2" bestFit="1" customWidth="1"/>
    <col min="312" max="312" width="5.6640625" style="2" bestFit="1" customWidth="1"/>
    <col min="313" max="313" width="9.83203125" style="2" bestFit="1" customWidth="1"/>
    <col min="314" max="319" width="12.1640625" style="2" bestFit="1" customWidth="1"/>
    <col min="320" max="320" width="5.6640625" style="2" bestFit="1" customWidth="1"/>
    <col min="321" max="321" width="9.83203125" style="2" bestFit="1" customWidth="1"/>
    <col min="322" max="322" width="5.6640625" style="2" bestFit="1" customWidth="1"/>
    <col min="323" max="323" width="9.83203125" style="2" bestFit="1" customWidth="1"/>
    <col min="324" max="327" width="12.1640625" style="2" bestFit="1" customWidth="1"/>
    <col min="328" max="328" width="6.1640625" style="2" bestFit="1" customWidth="1"/>
    <col min="329" max="329" width="9.83203125" style="2" bestFit="1" customWidth="1"/>
    <col min="330" max="345" width="12.1640625" style="2" bestFit="1" customWidth="1"/>
    <col min="346" max="346" width="5.6640625" style="2" bestFit="1" customWidth="1"/>
    <col min="347" max="347" width="9.83203125" style="2" bestFit="1" customWidth="1"/>
    <col min="348" max="353" width="12.1640625" style="2" bestFit="1" customWidth="1"/>
    <col min="354" max="354" width="7.1640625" style="2" bestFit="1" customWidth="1"/>
    <col min="355" max="355" width="9.83203125" style="2" bestFit="1" customWidth="1"/>
    <col min="356" max="356" width="5.6640625" style="2" bestFit="1" customWidth="1"/>
    <col min="357" max="357" width="9.83203125" style="2" bestFit="1" customWidth="1"/>
    <col min="358" max="370" width="12.1640625" style="2" bestFit="1" customWidth="1"/>
    <col min="371" max="371" width="5.6640625" style="2" bestFit="1" customWidth="1"/>
    <col min="372" max="372" width="9.83203125" style="2" bestFit="1" customWidth="1"/>
    <col min="373" max="378" width="12.1640625" style="2" bestFit="1" customWidth="1"/>
    <col min="379" max="379" width="5.6640625" style="2" bestFit="1" customWidth="1"/>
    <col min="380" max="380" width="9.83203125" style="2" bestFit="1" customWidth="1"/>
    <col min="381" max="381" width="5.6640625" style="2" bestFit="1" customWidth="1"/>
    <col min="382" max="382" width="9.83203125" style="2" bestFit="1" customWidth="1"/>
    <col min="383" max="386" width="12.1640625" style="2" bestFit="1" customWidth="1"/>
    <col min="387" max="387" width="5.6640625" style="2" bestFit="1" customWidth="1"/>
    <col min="388" max="388" width="9.83203125" style="2" bestFit="1" customWidth="1"/>
    <col min="389" max="389" width="5.6640625" style="2" bestFit="1" customWidth="1"/>
    <col min="390" max="390" width="9.83203125" style="2" bestFit="1" customWidth="1"/>
    <col min="391" max="396" width="12.1640625" style="2" bestFit="1" customWidth="1"/>
    <col min="397" max="397" width="5.6640625" style="2" bestFit="1" customWidth="1"/>
    <col min="398" max="398" width="9.83203125" style="2" bestFit="1" customWidth="1"/>
    <col min="399" max="402" width="12.1640625" style="2" bestFit="1" customWidth="1"/>
    <col min="403" max="403" width="5.6640625" style="2" bestFit="1" customWidth="1"/>
    <col min="404" max="404" width="9.83203125" style="2" bestFit="1" customWidth="1"/>
    <col min="405" max="408" width="12.1640625" style="2" bestFit="1" customWidth="1"/>
    <col min="409" max="409" width="5.6640625" style="2" bestFit="1" customWidth="1"/>
    <col min="410" max="410" width="9.83203125" style="2" bestFit="1" customWidth="1"/>
    <col min="411" max="418" width="12.1640625" style="2" bestFit="1" customWidth="1"/>
    <col min="419" max="419" width="5.6640625" style="2" bestFit="1" customWidth="1"/>
    <col min="420" max="420" width="9.83203125" style="2" bestFit="1" customWidth="1"/>
    <col min="421" max="422" width="12.1640625" style="2" bestFit="1" customWidth="1"/>
    <col min="423" max="423" width="5.6640625" style="2" bestFit="1" customWidth="1"/>
    <col min="424" max="424" width="9.83203125" style="2" bestFit="1" customWidth="1"/>
    <col min="425" max="431" width="12.1640625" style="2" bestFit="1" customWidth="1"/>
    <col min="432" max="432" width="5.6640625" style="2" bestFit="1" customWidth="1"/>
    <col min="433" max="433" width="9.83203125" style="2" bestFit="1" customWidth="1"/>
    <col min="434" max="434" width="5.6640625" style="2" bestFit="1" customWidth="1"/>
    <col min="435" max="435" width="9.83203125" style="2" bestFit="1" customWidth="1"/>
    <col min="436" max="437" width="12.1640625" style="2" bestFit="1" customWidth="1"/>
    <col min="438" max="438" width="5.6640625" style="2" bestFit="1" customWidth="1"/>
    <col min="439" max="439" width="9.83203125" style="2" bestFit="1" customWidth="1"/>
    <col min="440" max="441" width="12.1640625" style="2" bestFit="1" customWidth="1"/>
    <col min="442" max="442" width="5.6640625" style="2" bestFit="1" customWidth="1"/>
    <col min="443" max="443" width="9.83203125" style="2" bestFit="1" customWidth="1"/>
    <col min="444" max="444" width="5.6640625" style="2" bestFit="1" customWidth="1"/>
    <col min="445" max="445" width="9.83203125" style="2" bestFit="1" customWidth="1"/>
    <col min="446" max="447" width="12.1640625" style="2" bestFit="1" customWidth="1"/>
    <col min="448" max="448" width="7.1640625" style="2" bestFit="1" customWidth="1"/>
    <col min="449" max="449" width="9.83203125" style="2" bestFit="1" customWidth="1"/>
    <col min="450" max="451" width="12.1640625" style="2" bestFit="1" customWidth="1"/>
    <col min="452" max="452" width="5.6640625" style="2" bestFit="1" customWidth="1"/>
    <col min="453" max="453" width="9.83203125" style="2" bestFit="1" customWidth="1"/>
    <col min="454" max="457" width="12.1640625" style="2" bestFit="1" customWidth="1"/>
    <col min="458" max="458" width="5.6640625" style="2" bestFit="1" customWidth="1"/>
    <col min="459" max="459" width="9.83203125" style="2" bestFit="1" customWidth="1"/>
    <col min="460" max="460" width="6.1640625" style="2" bestFit="1" customWidth="1"/>
    <col min="461" max="461" width="9.83203125" style="2" bestFit="1" customWidth="1"/>
    <col min="462" max="462" width="5.6640625" style="2" bestFit="1" customWidth="1"/>
    <col min="463" max="463" width="9.83203125" style="2" bestFit="1" customWidth="1"/>
    <col min="464" max="467" width="12.1640625" style="2" bestFit="1" customWidth="1"/>
    <col min="468" max="468" width="5.6640625" style="2" bestFit="1" customWidth="1"/>
    <col min="469" max="469" width="9.83203125" style="2" bestFit="1" customWidth="1"/>
    <col min="470" max="473" width="12.1640625" style="2" bestFit="1" customWidth="1"/>
    <col min="474" max="474" width="5.6640625" style="2" bestFit="1" customWidth="1"/>
    <col min="475" max="475" width="9.83203125" style="2" bestFit="1" customWidth="1"/>
    <col min="476" max="477" width="12.1640625" style="2" bestFit="1" customWidth="1"/>
    <col min="478" max="478" width="5.6640625" style="2" bestFit="1" customWidth="1"/>
    <col min="479" max="479" width="9.83203125" style="2" bestFit="1" customWidth="1"/>
    <col min="480" max="506" width="12.1640625" style="2" bestFit="1" customWidth="1"/>
    <col min="507" max="507" width="5.6640625" style="2" bestFit="1" customWidth="1"/>
    <col min="508" max="508" width="9.83203125" style="2" bestFit="1" customWidth="1"/>
    <col min="509" max="509" width="7.1640625" style="2" bestFit="1" customWidth="1"/>
    <col min="510" max="510" width="9.83203125" style="2" bestFit="1" customWidth="1"/>
    <col min="511" max="514" width="12.1640625" style="2" bestFit="1" customWidth="1"/>
    <col min="515" max="515" width="6.1640625" style="2" bestFit="1" customWidth="1"/>
    <col min="516" max="516" width="9.83203125" style="2" bestFit="1" customWidth="1"/>
    <col min="517" max="522" width="12.1640625" style="2" bestFit="1" customWidth="1"/>
    <col min="523" max="523" width="5.6640625" style="2" bestFit="1" customWidth="1"/>
    <col min="524" max="524" width="9.83203125" style="2" bestFit="1" customWidth="1"/>
    <col min="525" max="526" width="12.1640625" style="2" bestFit="1" customWidth="1"/>
    <col min="527" max="527" width="6.1640625" style="2" bestFit="1" customWidth="1"/>
    <col min="528" max="528" width="9.83203125" style="2" bestFit="1" customWidth="1"/>
    <col min="529" max="530" width="12.1640625" style="2" bestFit="1" customWidth="1"/>
    <col min="531" max="531" width="7.1640625" style="2" bestFit="1" customWidth="1"/>
    <col min="532" max="532" width="9.83203125" style="2" bestFit="1" customWidth="1"/>
    <col min="533" max="533" width="6.1640625" style="2" bestFit="1" customWidth="1"/>
    <col min="534" max="534" width="9.83203125" style="2" bestFit="1" customWidth="1"/>
    <col min="535" max="536" width="12.1640625" style="2" bestFit="1" customWidth="1"/>
    <col min="537" max="537" width="5.6640625" style="2" bestFit="1" customWidth="1"/>
    <col min="538" max="538" width="9.83203125" style="2" bestFit="1" customWidth="1"/>
    <col min="539" max="542" width="12.1640625" style="2" bestFit="1" customWidth="1"/>
    <col min="543" max="543" width="6.1640625" style="2" bestFit="1" customWidth="1"/>
    <col min="544" max="544" width="9.83203125" style="2" bestFit="1" customWidth="1"/>
    <col min="545" max="546" width="12.1640625" style="2" bestFit="1" customWidth="1"/>
    <col min="547" max="547" width="7.1640625" style="2" bestFit="1" customWidth="1"/>
    <col min="548" max="548" width="9.83203125" style="2" bestFit="1" customWidth="1"/>
    <col min="549" max="549" width="6.1640625" style="2" bestFit="1" customWidth="1"/>
    <col min="550" max="550" width="9.83203125" style="2" bestFit="1" customWidth="1"/>
    <col min="551" max="560" width="12.1640625" style="2" bestFit="1" customWidth="1"/>
    <col min="561" max="561" width="5.6640625" style="2" bestFit="1" customWidth="1"/>
    <col min="562" max="562" width="9.83203125" style="2" bestFit="1" customWidth="1"/>
    <col min="563" max="564" width="12.1640625" style="2" bestFit="1" customWidth="1"/>
    <col min="565" max="565" width="5.6640625" style="2" bestFit="1" customWidth="1"/>
    <col min="566" max="566" width="9.83203125" style="2" bestFit="1" customWidth="1"/>
    <col min="567" max="578" width="12.1640625" style="2" bestFit="1" customWidth="1"/>
    <col min="579" max="579" width="5.6640625" style="2" bestFit="1" customWidth="1"/>
    <col min="580" max="580" width="9.83203125" style="2" bestFit="1" customWidth="1"/>
    <col min="581" max="582" width="12.1640625" style="2" bestFit="1" customWidth="1"/>
    <col min="583" max="583" width="5.6640625" style="2" bestFit="1" customWidth="1"/>
    <col min="584" max="584" width="9.83203125" style="2" bestFit="1" customWidth="1"/>
    <col min="585" max="591" width="12.1640625" style="2" bestFit="1" customWidth="1"/>
    <col min="592" max="592" width="6.1640625" style="2" bestFit="1" customWidth="1"/>
    <col min="593" max="594" width="12.1640625" style="2" bestFit="1" customWidth="1"/>
    <col min="595" max="595" width="5.6640625" style="2" bestFit="1" customWidth="1"/>
    <col min="596" max="596" width="9.83203125" style="2" bestFit="1" customWidth="1"/>
    <col min="597" max="598" width="12.1640625" style="2" bestFit="1" customWidth="1"/>
    <col min="599" max="599" width="5.6640625" style="2" bestFit="1" customWidth="1"/>
    <col min="600" max="600" width="9.83203125" style="2" bestFit="1" customWidth="1"/>
    <col min="601" max="601" width="5.6640625" style="2" bestFit="1" customWidth="1"/>
    <col min="602" max="602" width="9.83203125" style="2" bestFit="1" customWidth="1"/>
    <col min="603" max="603" width="5.6640625" style="2" bestFit="1" customWidth="1"/>
    <col min="604" max="604" width="9.83203125" style="2" bestFit="1" customWidth="1"/>
    <col min="605" max="606" width="12.1640625" style="2" bestFit="1" customWidth="1"/>
    <col min="607" max="607" width="5.6640625" style="2" bestFit="1" customWidth="1"/>
    <col min="608" max="608" width="9.83203125" style="2" bestFit="1" customWidth="1"/>
    <col min="609" max="609" width="5.6640625" style="2" bestFit="1" customWidth="1"/>
    <col min="610" max="610" width="9.83203125" style="2" bestFit="1" customWidth="1"/>
    <col min="611" max="620" width="12.1640625" style="2" bestFit="1" customWidth="1"/>
    <col min="621" max="621" width="5.6640625" style="2" bestFit="1" customWidth="1"/>
    <col min="622" max="622" width="9.83203125" style="2" bestFit="1" customWidth="1"/>
    <col min="623" max="624" width="12.1640625" style="2" bestFit="1" customWidth="1"/>
    <col min="625" max="625" width="5.6640625" style="2" bestFit="1" customWidth="1"/>
    <col min="626" max="626" width="9.83203125" style="2" bestFit="1" customWidth="1"/>
    <col min="627" max="628" width="12.1640625" style="2" bestFit="1" customWidth="1"/>
    <col min="629" max="629" width="5.6640625" style="2" bestFit="1" customWidth="1"/>
    <col min="630" max="630" width="9.83203125" style="2" bestFit="1" customWidth="1"/>
    <col min="631" max="632" width="12.1640625" style="2" bestFit="1" customWidth="1"/>
    <col min="633" max="633" width="7.1640625" style="2" bestFit="1" customWidth="1"/>
    <col min="634" max="634" width="9.83203125" style="2" bestFit="1" customWidth="1"/>
    <col min="635" max="638" width="12.1640625" style="2" bestFit="1" customWidth="1"/>
    <col min="639" max="639" width="5.6640625" style="2" bestFit="1" customWidth="1"/>
    <col min="640" max="640" width="9.83203125" style="2" bestFit="1" customWidth="1"/>
    <col min="641" max="641" width="5.6640625" style="2" bestFit="1" customWidth="1"/>
    <col min="642" max="642" width="9.83203125" style="2" bestFit="1" customWidth="1"/>
    <col min="643" max="654" width="12.1640625" style="2" bestFit="1" customWidth="1"/>
    <col min="655" max="655" width="5.6640625" style="2" bestFit="1" customWidth="1"/>
    <col min="656" max="656" width="9.83203125" style="2" bestFit="1" customWidth="1"/>
    <col min="657" max="658" width="12.1640625" style="2" bestFit="1" customWidth="1"/>
    <col min="659" max="659" width="5.6640625" style="2" bestFit="1" customWidth="1"/>
    <col min="660" max="660" width="9.83203125" style="2" bestFit="1" customWidth="1"/>
    <col min="661" max="668" width="12.1640625" style="2" bestFit="1" customWidth="1"/>
    <col min="669" max="669" width="5.6640625" style="2" bestFit="1" customWidth="1"/>
    <col min="670" max="670" width="9.83203125" style="2" bestFit="1" customWidth="1"/>
    <col min="671" max="672" width="12.1640625" style="2" bestFit="1" customWidth="1"/>
    <col min="673" max="673" width="6.1640625" style="2" bestFit="1" customWidth="1"/>
    <col min="674" max="674" width="9.83203125" style="2" bestFit="1" customWidth="1"/>
    <col min="675" max="678" width="12.1640625" style="2" bestFit="1" customWidth="1"/>
    <col min="679" max="679" width="5.6640625" style="2" bestFit="1" customWidth="1"/>
    <col min="680" max="680" width="9.83203125" style="2" bestFit="1" customWidth="1"/>
    <col min="681" max="681" width="5.6640625" style="2" bestFit="1" customWidth="1"/>
    <col min="682" max="682" width="9.83203125" style="2" bestFit="1" customWidth="1"/>
    <col min="683" max="684" width="12.1640625" style="2" bestFit="1" customWidth="1"/>
    <col min="685" max="685" width="5.6640625" style="2" bestFit="1" customWidth="1"/>
    <col min="686" max="686" width="9.83203125" style="2" bestFit="1" customWidth="1"/>
    <col min="687" max="691" width="12.1640625" style="2" bestFit="1" customWidth="1"/>
    <col min="692" max="692" width="5.6640625" style="2" bestFit="1" customWidth="1"/>
    <col min="693" max="693" width="9.83203125" style="2" bestFit="1" customWidth="1"/>
    <col min="694" max="695" width="12.1640625" style="2" bestFit="1" customWidth="1"/>
    <col min="696" max="696" width="5.6640625" style="2" bestFit="1" customWidth="1"/>
    <col min="697" max="697" width="9.83203125" style="2" bestFit="1" customWidth="1"/>
    <col min="698" max="705" width="12.1640625" style="2" bestFit="1" customWidth="1"/>
    <col min="706" max="706" width="5.6640625" style="2" bestFit="1" customWidth="1"/>
    <col min="707" max="707" width="9.83203125" style="2" bestFit="1" customWidth="1"/>
    <col min="708" max="709" width="12.1640625" style="2" bestFit="1" customWidth="1"/>
    <col min="710" max="710" width="5.6640625" style="2" bestFit="1" customWidth="1"/>
    <col min="711" max="711" width="9.83203125" style="2" bestFit="1" customWidth="1"/>
    <col min="712" max="712" width="5.6640625" style="2" bestFit="1" customWidth="1"/>
    <col min="713" max="713" width="9.83203125" style="2" bestFit="1" customWidth="1"/>
    <col min="714" max="721" width="12.1640625" style="2" bestFit="1" customWidth="1"/>
    <col min="722" max="722" width="5.6640625" style="2" bestFit="1" customWidth="1"/>
    <col min="723" max="723" width="9.83203125" style="2" bestFit="1" customWidth="1"/>
    <col min="724" max="724" width="5.6640625" style="2" bestFit="1" customWidth="1"/>
    <col min="725" max="725" width="9.83203125" style="2" bestFit="1" customWidth="1"/>
    <col min="726" max="726" width="5.6640625" style="2" bestFit="1" customWidth="1"/>
    <col min="727" max="727" width="9.83203125" style="2" bestFit="1" customWidth="1"/>
    <col min="728" max="733" width="12.1640625" style="2" bestFit="1" customWidth="1"/>
    <col min="734" max="734" width="5.6640625" style="2" bestFit="1" customWidth="1"/>
    <col min="735" max="735" width="9.83203125" style="2" bestFit="1" customWidth="1"/>
    <col min="736" max="739" width="12.1640625" style="2" bestFit="1" customWidth="1"/>
    <col min="740" max="740" width="9.83203125" style="2" bestFit="1" customWidth="1"/>
    <col min="741" max="746" width="12.1640625" style="2" bestFit="1" customWidth="1"/>
    <col min="747" max="747" width="5.6640625" style="2" bestFit="1" customWidth="1"/>
    <col min="748" max="748" width="9.83203125" style="2" bestFit="1" customWidth="1"/>
    <col min="749" max="754" width="12.1640625" style="2" bestFit="1" customWidth="1"/>
    <col min="755" max="755" width="5.6640625" style="2" bestFit="1" customWidth="1"/>
    <col min="756" max="756" width="9.83203125" style="2" bestFit="1" customWidth="1"/>
    <col min="757" max="764" width="12.1640625" style="2" bestFit="1" customWidth="1"/>
    <col min="765" max="765" width="5.6640625" style="2" bestFit="1" customWidth="1"/>
    <col min="766" max="766" width="9.83203125" style="2" bestFit="1" customWidth="1"/>
    <col min="767" max="768" width="12.1640625" style="2" bestFit="1" customWidth="1"/>
    <col min="769" max="769" width="6.1640625" style="2" bestFit="1" customWidth="1"/>
    <col min="770" max="770" width="9.83203125" style="2" bestFit="1" customWidth="1"/>
    <col min="771" max="776" width="12.1640625" style="2" bestFit="1" customWidth="1"/>
    <col min="777" max="777" width="5.6640625" style="2" bestFit="1" customWidth="1"/>
    <col min="778" max="778" width="9.83203125" style="2" bestFit="1" customWidth="1"/>
    <col min="779" max="779" width="5.6640625" style="2" bestFit="1" customWidth="1"/>
    <col min="780" max="780" width="9.83203125" style="2" bestFit="1" customWidth="1"/>
    <col min="781" max="782" width="12.1640625" style="2" bestFit="1" customWidth="1"/>
    <col min="783" max="783" width="5.6640625" style="2" bestFit="1" customWidth="1"/>
    <col min="784" max="784" width="9.83203125" style="2" bestFit="1" customWidth="1"/>
    <col min="785" max="799" width="12.1640625" style="2" bestFit="1" customWidth="1"/>
    <col min="800" max="801" width="11.1640625" style="2" bestFit="1" customWidth="1"/>
    <col min="802" max="802" width="5.6640625" style="2" bestFit="1" customWidth="1"/>
    <col min="803" max="803" width="9.83203125" style="2" bestFit="1" customWidth="1"/>
    <col min="804" max="811" width="12.1640625" style="2" bestFit="1" customWidth="1"/>
    <col min="812" max="812" width="5.6640625" style="2" bestFit="1" customWidth="1"/>
    <col min="813" max="813" width="9.83203125" style="2" bestFit="1" customWidth="1"/>
    <col min="814" max="817" width="12.1640625" style="2" bestFit="1" customWidth="1"/>
    <col min="818" max="818" width="5.6640625" style="2" bestFit="1" customWidth="1"/>
    <col min="819" max="819" width="9.83203125" style="2" bestFit="1" customWidth="1"/>
    <col min="820" max="820" width="5.6640625" style="2" bestFit="1" customWidth="1"/>
    <col min="821" max="821" width="9.83203125" style="2" bestFit="1" customWidth="1"/>
    <col min="822" max="827" width="12.1640625" style="2" bestFit="1" customWidth="1"/>
    <col min="828" max="828" width="5.6640625" style="2" bestFit="1" customWidth="1"/>
    <col min="829" max="829" width="9.83203125" style="2" bestFit="1" customWidth="1"/>
    <col min="830" max="830" width="5.6640625" style="2" bestFit="1" customWidth="1"/>
    <col min="831" max="831" width="9.83203125" style="2" bestFit="1" customWidth="1"/>
    <col min="832" max="832" width="6.1640625" style="2" bestFit="1" customWidth="1"/>
    <col min="833" max="833" width="9.83203125" style="2" bestFit="1" customWidth="1"/>
    <col min="834" max="835" width="12.1640625" style="2" bestFit="1" customWidth="1"/>
    <col min="836" max="836" width="5.6640625" style="2" bestFit="1" customWidth="1"/>
    <col min="837" max="837" width="9.83203125" style="2" bestFit="1" customWidth="1"/>
    <col min="838" max="841" width="12.1640625" style="2" bestFit="1" customWidth="1"/>
    <col min="842" max="842" width="5.6640625" style="2" bestFit="1" customWidth="1"/>
    <col min="843" max="843" width="9.83203125" style="2" bestFit="1" customWidth="1"/>
    <col min="844" max="844" width="6.1640625" style="2" bestFit="1" customWidth="1"/>
    <col min="845" max="845" width="9.83203125" style="2" bestFit="1" customWidth="1"/>
    <col min="846" max="867" width="12.1640625" style="2" bestFit="1" customWidth="1"/>
    <col min="868" max="868" width="5.6640625" style="2" bestFit="1" customWidth="1"/>
    <col min="869" max="869" width="9.83203125" style="2" bestFit="1" customWidth="1"/>
    <col min="870" max="871" width="12.1640625" style="2" bestFit="1" customWidth="1"/>
    <col min="872" max="872" width="5.6640625" style="2" bestFit="1" customWidth="1"/>
    <col min="873" max="873" width="5.1640625" style="2" bestFit="1" customWidth="1"/>
    <col min="874" max="874" width="9.83203125" style="2" bestFit="1" customWidth="1"/>
    <col min="875" max="875" width="5.6640625" style="2" bestFit="1" customWidth="1"/>
    <col min="876" max="876" width="9.83203125" style="2" bestFit="1" customWidth="1"/>
    <col min="877" max="884" width="12.1640625" style="2" bestFit="1" customWidth="1"/>
    <col min="885" max="885" width="5.6640625" style="2" bestFit="1" customWidth="1"/>
    <col min="886" max="886" width="9.83203125" style="2" bestFit="1" customWidth="1"/>
    <col min="887" max="888" width="12.1640625" style="2" bestFit="1" customWidth="1"/>
    <col min="889" max="889" width="5.6640625" style="2" bestFit="1" customWidth="1"/>
    <col min="890" max="890" width="9.83203125" style="2" bestFit="1" customWidth="1"/>
    <col min="891" max="900" width="12.1640625" style="2" bestFit="1" customWidth="1"/>
    <col min="901" max="901" width="5.6640625" style="2" bestFit="1" customWidth="1"/>
    <col min="902" max="902" width="9.83203125" style="2" bestFit="1" customWidth="1"/>
    <col min="903" max="904" width="12.1640625" style="2" bestFit="1" customWidth="1"/>
    <col min="905" max="905" width="5.6640625" style="2" bestFit="1" customWidth="1"/>
    <col min="906" max="906" width="9.83203125" style="2" bestFit="1" customWidth="1"/>
    <col min="907" max="910" width="12.1640625" style="2" bestFit="1" customWidth="1"/>
    <col min="911" max="911" width="5.6640625" style="2" bestFit="1" customWidth="1"/>
    <col min="912" max="912" width="9.83203125" style="2" bestFit="1" customWidth="1"/>
    <col min="913" max="916" width="12.1640625" style="2" bestFit="1" customWidth="1"/>
    <col min="917" max="917" width="5.6640625" style="2" bestFit="1" customWidth="1"/>
    <col min="918" max="918" width="9.83203125" style="2" bestFit="1" customWidth="1"/>
    <col min="919" max="922" width="12.1640625" style="2" bestFit="1" customWidth="1"/>
    <col min="923" max="923" width="7.1640625" style="2" bestFit="1" customWidth="1"/>
    <col min="924" max="924" width="9.83203125" style="2" bestFit="1" customWidth="1"/>
    <col min="925" max="925" width="6.1640625" style="2" bestFit="1" customWidth="1"/>
    <col min="926" max="926" width="9.83203125" style="2" bestFit="1" customWidth="1"/>
    <col min="927" max="928" width="12.1640625" style="2" bestFit="1" customWidth="1"/>
    <col min="929" max="929" width="6.1640625" style="2" bestFit="1" customWidth="1"/>
    <col min="930" max="930" width="9.83203125" style="2" bestFit="1" customWidth="1"/>
    <col min="931" max="950" width="12.1640625" style="2" bestFit="1" customWidth="1"/>
    <col min="951" max="951" width="5.6640625" style="2" bestFit="1" customWidth="1"/>
    <col min="952" max="952" width="9.83203125" style="2" bestFit="1" customWidth="1"/>
    <col min="953" max="958" width="12.1640625" style="2" bestFit="1" customWidth="1"/>
    <col min="959" max="959" width="5.6640625" style="2" bestFit="1" customWidth="1"/>
    <col min="960" max="960" width="9.83203125" style="2" bestFit="1" customWidth="1"/>
    <col min="961" max="962" width="12.1640625" style="2" bestFit="1" customWidth="1"/>
    <col min="963" max="963" width="5.6640625" style="2" bestFit="1" customWidth="1"/>
    <col min="964" max="964" width="9.83203125" style="2" bestFit="1" customWidth="1"/>
    <col min="965" max="966" width="12.1640625" style="2" bestFit="1" customWidth="1"/>
    <col min="967" max="967" width="5.6640625" style="2" bestFit="1" customWidth="1"/>
    <col min="968" max="968" width="9.83203125" style="2" bestFit="1" customWidth="1"/>
    <col min="969" max="969" width="5.6640625" style="2" bestFit="1" customWidth="1"/>
    <col min="970" max="970" width="9.83203125" style="2" bestFit="1" customWidth="1"/>
    <col min="971" max="979" width="12.1640625" style="2" bestFit="1" customWidth="1"/>
    <col min="980" max="980" width="5.1640625" style="2" bestFit="1" customWidth="1"/>
    <col min="981" max="985" width="12.1640625" style="2" bestFit="1" customWidth="1"/>
    <col min="986" max="986" width="5.6640625" style="2" bestFit="1" customWidth="1"/>
    <col min="987" max="987" width="9.83203125" style="2" bestFit="1" customWidth="1"/>
    <col min="988" max="989" width="12.1640625" style="2" bestFit="1" customWidth="1"/>
    <col min="990" max="990" width="5.6640625" style="2" bestFit="1" customWidth="1"/>
    <col min="991" max="991" width="9.83203125" style="2" bestFit="1" customWidth="1"/>
    <col min="992" max="995" width="12.1640625" style="2" bestFit="1" customWidth="1"/>
    <col min="996" max="996" width="5.6640625" style="2" bestFit="1" customWidth="1"/>
    <col min="997" max="997" width="9.83203125" style="2" bestFit="1" customWidth="1"/>
    <col min="998" max="1003" width="12.1640625" style="2" bestFit="1" customWidth="1"/>
    <col min="1004" max="1004" width="5.6640625" style="2" bestFit="1" customWidth="1"/>
    <col min="1005" max="1005" width="9.83203125" style="2" bestFit="1" customWidth="1"/>
    <col min="1006" max="1021" width="12.1640625" style="2" bestFit="1" customWidth="1"/>
    <col min="1022" max="1022" width="5.6640625" style="2" bestFit="1" customWidth="1"/>
    <col min="1023" max="1023" width="9.83203125" style="2" bestFit="1" customWidth="1"/>
    <col min="1024" max="1039" width="12.1640625" style="2" bestFit="1" customWidth="1"/>
    <col min="1040" max="1040" width="5.6640625" style="2" bestFit="1" customWidth="1"/>
    <col min="1041" max="1041" width="9.83203125" style="2" bestFit="1" customWidth="1"/>
    <col min="1042" max="1043" width="12.1640625" style="2" bestFit="1" customWidth="1"/>
    <col min="1044" max="1044" width="5.6640625" style="2" bestFit="1" customWidth="1"/>
    <col min="1045" max="1045" width="9.83203125" style="2" bestFit="1" customWidth="1"/>
    <col min="1046" max="1047" width="12.1640625" style="2" bestFit="1" customWidth="1"/>
    <col min="1048" max="1048" width="5.6640625" style="2" bestFit="1" customWidth="1"/>
    <col min="1049" max="1051" width="12.1640625" style="2" bestFit="1" customWidth="1"/>
    <col min="1052" max="1052" width="6.1640625" style="2" bestFit="1" customWidth="1"/>
    <col min="1053" max="1062" width="12.1640625" style="2" bestFit="1" customWidth="1"/>
    <col min="1063" max="1063" width="7.1640625" style="2" bestFit="1" customWidth="1"/>
    <col min="1064" max="1064" width="9.83203125" style="2" bestFit="1" customWidth="1"/>
    <col min="1065" max="1072" width="12.1640625" style="2" bestFit="1" customWidth="1"/>
    <col min="1073" max="1073" width="5.6640625" style="2" bestFit="1" customWidth="1"/>
    <col min="1074" max="1074" width="9.83203125" style="2" bestFit="1" customWidth="1"/>
    <col min="1075" max="1075" width="7.1640625" style="2" bestFit="1" customWidth="1"/>
    <col min="1076" max="1076" width="9.83203125" style="2" bestFit="1" customWidth="1"/>
    <col min="1077" max="1079" width="12.1640625" style="2" bestFit="1" customWidth="1"/>
    <col min="1080" max="1081" width="5.1640625" style="2" bestFit="1" customWidth="1"/>
    <col min="1082" max="1084" width="12.1640625" style="2" bestFit="1" customWidth="1"/>
    <col min="1085" max="1085" width="5.6640625" style="2" bestFit="1" customWidth="1"/>
    <col min="1086" max="1086" width="9.83203125" style="2" bestFit="1" customWidth="1"/>
    <col min="1087" max="1091" width="12.1640625" style="2" bestFit="1" customWidth="1"/>
    <col min="1092" max="1092" width="5.6640625" style="2" bestFit="1" customWidth="1"/>
    <col min="1093" max="1093" width="9.83203125" style="2" bestFit="1" customWidth="1"/>
    <col min="1094" max="1095" width="12.1640625" style="2" bestFit="1" customWidth="1"/>
    <col min="1096" max="1096" width="5.6640625" style="2" bestFit="1" customWidth="1"/>
    <col min="1097" max="1097" width="9.83203125" style="2" bestFit="1" customWidth="1"/>
    <col min="1098" max="1101" width="12.1640625" style="2" bestFit="1" customWidth="1"/>
    <col min="1102" max="1102" width="5.6640625" style="2" bestFit="1" customWidth="1"/>
    <col min="1103" max="1103" width="9.83203125" style="2" bestFit="1" customWidth="1"/>
    <col min="1104" max="1104" width="5.6640625" style="2" bestFit="1" customWidth="1"/>
    <col min="1105" max="1105" width="9.83203125" style="2" bestFit="1" customWidth="1"/>
    <col min="1106" max="1106" width="7.1640625" style="2" bestFit="1" customWidth="1"/>
    <col min="1107" max="1107" width="9.83203125" style="2" bestFit="1" customWidth="1"/>
    <col min="1108" max="1113" width="12.1640625" style="2" bestFit="1" customWidth="1"/>
    <col min="1114" max="1114" width="5.6640625" style="2" bestFit="1" customWidth="1"/>
    <col min="1115" max="1115" width="9.83203125" style="2" bestFit="1" customWidth="1"/>
    <col min="1116" max="1131" width="12.1640625" style="2" bestFit="1" customWidth="1"/>
    <col min="1132" max="1132" width="5.6640625" style="2" bestFit="1" customWidth="1"/>
    <col min="1133" max="1133" width="9.83203125" style="2" bestFit="1" customWidth="1"/>
    <col min="1134" max="1135" width="12.1640625" style="2" bestFit="1" customWidth="1"/>
    <col min="1136" max="1136" width="7.1640625" style="2" bestFit="1" customWidth="1"/>
    <col min="1137" max="1137" width="9.83203125" style="2" bestFit="1" customWidth="1"/>
    <col min="1138" max="1141" width="12.1640625" style="2" bestFit="1" customWidth="1"/>
    <col min="1142" max="1142" width="6.1640625" style="2" bestFit="1" customWidth="1"/>
    <col min="1143" max="1143" width="9.83203125" style="2" bestFit="1" customWidth="1"/>
    <col min="1144" max="1153" width="12.1640625" style="2" bestFit="1" customWidth="1"/>
    <col min="1154" max="1154" width="5.6640625" style="2" bestFit="1" customWidth="1"/>
    <col min="1155" max="1155" width="9.83203125" style="2" bestFit="1" customWidth="1"/>
    <col min="1156" max="1167" width="12.1640625" style="2" bestFit="1" customWidth="1"/>
    <col min="1168" max="1168" width="6.1640625" style="2" bestFit="1" customWidth="1"/>
    <col min="1169" max="1169" width="9.83203125" style="2" bestFit="1" customWidth="1"/>
    <col min="1170" max="1170" width="5.6640625" style="2" bestFit="1" customWidth="1"/>
    <col min="1171" max="1171" width="9.83203125" style="2" bestFit="1" customWidth="1"/>
    <col min="1172" max="1172" width="6.1640625" style="2" bestFit="1" customWidth="1"/>
    <col min="1173" max="1173" width="9.83203125" style="2" bestFit="1" customWidth="1"/>
    <col min="1174" max="1177" width="12.1640625" style="2" bestFit="1" customWidth="1"/>
    <col min="1178" max="1178" width="7.1640625" style="2" bestFit="1" customWidth="1"/>
    <col min="1179" max="1179" width="9.83203125" style="2" bestFit="1" customWidth="1"/>
    <col min="1180" max="1180" width="6.1640625" style="2" bestFit="1" customWidth="1"/>
    <col min="1181" max="1181" width="9.83203125" style="2" bestFit="1" customWidth="1"/>
    <col min="1182" max="1203" width="12.1640625" style="2" bestFit="1" customWidth="1"/>
    <col min="1204" max="1204" width="7.1640625" style="2" bestFit="1" customWidth="1"/>
    <col min="1205" max="1205" width="9.83203125" style="2" bestFit="1" customWidth="1"/>
    <col min="1206" max="1224" width="12.1640625" style="2" bestFit="1" customWidth="1"/>
    <col min="1225" max="1225" width="5.6640625" style="2" bestFit="1" customWidth="1"/>
    <col min="1226" max="1226" width="5.1640625" style="2" bestFit="1" customWidth="1"/>
    <col min="1227" max="1227" width="9.83203125" style="2" bestFit="1" customWidth="1"/>
    <col min="1228" max="1233" width="12.1640625" style="2" bestFit="1" customWidth="1"/>
    <col min="1234" max="1234" width="5.6640625" style="2" bestFit="1" customWidth="1"/>
    <col min="1235" max="1235" width="9.83203125" style="2" bestFit="1" customWidth="1"/>
    <col min="1236" max="1236" width="6.1640625" style="2" bestFit="1" customWidth="1"/>
    <col min="1237" max="1237" width="9.83203125" style="2" bestFit="1" customWidth="1"/>
    <col min="1238" max="1243" width="12.1640625" style="2" bestFit="1" customWidth="1"/>
    <col min="1244" max="1244" width="5.6640625" style="2" bestFit="1" customWidth="1"/>
    <col min="1245" max="1245" width="9.83203125" style="2" bestFit="1" customWidth="1"/>
    <col min="1246" max="1246" width="5.6640625" style="2" bestFit="1" customWidth="1"/>
    <col min="1247" max="1247" width="9.83203125" style="2" bestFit="1" customWidth="1"/>
    <col min="1248" max="1253" width="12.1640625" style="2" bestFit="1" customWidth="1"/>
    <col min="1254" max="1254" width="5.6640625" style="2" bestFit="1" customWidth="1"/>
    <col min="1255" max="1255" width="9.83203125" style="2" bestFit="1" customWidth="1"/>
    <col min="1256" max="1256" width="5.6640625" style="2" bestFit="1" customWidth="1"/>
    <col min="1257" max="1257" width="9.83203125" style="2" bestFit="1" customWidth="1"/>
    <col min="1258" max="1259" width="11.1640625" style="2" bestFit="1" customWidth="1"/>
    <col min="1260" max="1260" width="5.6640625" style="2" bestFit="1" customWidth="1"/>
    <col min="1261" max="1261" width="9.83203125" style="2" bestFit="1" customWidth="1"/>
    <col min="1262" max="1265" width="12.1640625" style="2" bestFit="1" customWidth="1"/>
    <col min="1266" max="1266" width="5.6640625" style="2" bestFit="1" customWidth="1"/>
    <col min="1267" max="1267" width="9.83203125" style="2" bestFit="1" customWidth="1"/>
    <col min="1268" max="1271" width="12.1640625" style="2" bestFit="1" customWidth="1"/>
    <col min="1272" max="1272" width="5.6640625" style="2" bestFit="1" customWidth="1"/>
    <col min="1273" max="1273" width="9.83203125" style="2" bestFit="1" customWidth="1"/>
    <col min="1274" max="1289" width="12.1640625" style="2" bestFit="1" customWidth="1"/>
    <col min="1290" max="1290" width="7.1640625" style="2" bestFit="1" customWidth="1"/>
    <col min="1291" max="1291" width="10.83203125" style="2"/>
    <col min="1292" max="1293" width="11.1640625" style="2" bestFit="1" customWidth="1"/>
    <col min="1294" max="1295" width="12.1640625" style="2" bestFit="1" customWidth="1"/>
    <col min="1296" max="1296" width="6.6640625" style="2" bestFit="1" customWidth="1"/>
    <col min="1297" max="1297" width="10.83203125" style="2"/>
    <col min="1298" max="1298" width="6.6640625" style="2" bestFit="1" customWidth="1"/>
    <col min="1299" max="1299" width="10.83203125" style="2"/>
    <col min="1300" max="1305" width="12.1640625" style="2" bestFit="1" customWidth="1"/>
    <col min="1306" max="1306" width="6.6640625" style="2" bestFit="1" customWidth="1"/>
    <col min="1307" max="1307" width="10.83203125" style="2"/>
    <col min="1308" max="1308" width="6.6640625" style="2" bestFit="1" customWidth="1"/>
    <col min="1309" max="1309" width="10.83203125" style="2"/>
    <col min="1310" max="1313" width="12.1640625" style="2" bestFit="1" customWidth="1"/>
    <col min="1314" max="1314" width="6.6640625" style="2" bestFit="1" customWidth="1"/>
    <col min="1315" max="1315" width="10.83203125" style="2"/>
    <col min="1316" max="1316" width="6.6640625" style="2" bestFit="1" customWidth="1"/>
    <col min="1317" max="1317" width="10.83203125" style="2"/>
    <col min="1318" max="1318" width="6.6640625" style="2" bestFit="1" customWidth="1"/>
    <col min="1319" max="1319" width="10.83203125" style="2"/>
    <col min="1320" max="1325" width="12.1640625" style="2" bestFit="1" customWidth="1"/>
    <col min="1326" max="1326" width="6.6640625" style="2" bestFit="1" customWidth="1"/>
    <col min="1327" max="1327" width="10.83203125" style="2"/>
    <col min="1328" max="1345" width="12.1640625" style="2" bestFit="1" customWidth="1"/>
    <col min="1346" max="1346" width="7.1640625" style="2" bestFit="1" customWidth="1"/>
    <col min="1347" max="1347" width="10.83203125" style="2"/>
    <col min="1348" max="1348" width="6.6640625" style="2" bestFit="1" customWidth="1"/>
    <col min="1349" max="1349" width="10.83203125" style="2"/>
    <col min="1350" max="1353" width="12.1640625" style="2" bestFit="1" customWidth="1"/>
    <col min="1354" max="1354" width="6.6640625" style="2" bestFit="1" customWidth="1"/>
    <col min="1355" max="1355" width="10.83203125" style="2"/>
    <col min="1356" max="1359" width="12.1640625" style="2" bestFit="1" customWidth="1"/>
    <col min="1360" max="1360" width="6.6640625" style="2" bestFit="1" customWidth="1"/>
    <col min="1361" max="1361" width="10.83203125" style="2"/>
    <col min="1362" max="1365" width="12.1640625" style="2" bestFit="1" customWidth="1"/>
    <col min="1366" max="1366" width="6.6640625" style="2" bestFit="1" customWidth="1"/>
    <col min="1367" max="1367" width="10.83203125" style="2"/>
    <col min="1368" max="1371" width="12.1640625" style="2" bestFit="1" customWidth="1"/>
    <col min="1372" max="1372" width="6.6640625" style="2" bestFit="1" customWidth="1"/>
    <col min="1373" max="1373" width="10.83203125" style="2"/>
    <col min="1374" max="1377" width="12.1640625" style="2" bestFit="1" customWidth="1"/>
    <col min="1378" max="1378" width="6.6640625" style="2" bestFit="1" customWidth="1"/>
    <col min="1379" max="1379" width="10.83203125" style="2"/>
    <col min="1380" max="1380" width="6.6640625" style="2" bestFit="1" customWidth="1"/>
    <col min="1381" max="1381" width="10.83203125" style="2"/>
    <col min="1382" max="1385" width="12.1640625" style="2" bestFit="1" customWidth="1"/>
    <col min="1386" max="1387" width="11.1640625" style="2" bestFit="1" customWidth="1"/>
    <col min="1388" max="1391" width="12.1640625" style="2" bestFit="1" customWidth="1"/>
    <col min="1392" max="1392" width="6.6640625" style="2" bestFit="1" customWidth="1"/>
    <col min="1393" max="1393" width="10.83203125" style="2"/>
    <col min="1394" max="1403" width="12.1640625" style="2" bestFit="1" customWidth="1"/>
    <col min="1404" max="1404" width="6.6640625" style="2" bestFit="1" customWidth="1"/>
    <col min="1405" max="1405" width="10.83203125" style="2"/>
    <col min="1406" max="1406" width="6.6640625" style="2" bestFit="1" customWidth="1"/>
    <col min="1407" max="1407" width="10.83203125" style="2"/>
    <col min="1408" max="1409" width="12.1640625" style="2" bestFit="1" customWidth="1"/>
    <col min="1410" max="1410" width="6.6640625" style="2" bestFit="1" customWidth="1"/>
    <col min="1411" max="1411" width="10.83203125" style="2"/>
    <col min="1412" max="1413" width="12.1640625" style="2" bestFit="1" customWidth="1"/>
    <col min="1414" max="1414" width="6.6640625" style="2" bestFit="1" customWidth="1"/>
    <col min="1415" max="1415" width="10.83203125" style="2"/>
    <col min="1416" max="1417" width="12.1640625" style="2" bestFit="1" customWidth="1"/>
    <col min="1418" max="1418" width="6.6640625" style="2" bestFit="1" customWidth="1"/>
    <col min="1419" max="1419" width="10.83203125" style="2"/>
    <col min="1420" max="1420" width="6.6640625" style="2" bestFit="1" customWidth="1"/>
    <col min="1421" max="1421" width="10.83203125" style="2"/>
    <col min="1422" max="1427" width="12.1640625" style="2" bestFit="1" customWidth="1"/>
    <col min="1428" max="1429" width="11.1640625" style="2" bestFit="1" customWidth="1"/>
    <col min="1430" max="1435" width="12.1640625" style="2" bestFit="1" customWidth="1"/>
    <col min="1436" max="1436" width="7.1640625" style="2" bestFit="1" customWidth="1"/>
    <col min="1437" max="1437" width="10.83203125" style="2"/>
    <col min="1438" max="1443" width="12.1640625" style="2" bestFit="1" customWidth="1"/>
    <col min="1444" max="1444" width="6.6640625" style="2" bestFit="1" customWidth="1"/>
    <col min="1445" max="1445" width="10.83203125" style="2"/>
    <col min="1446" max="1447" width="12.1640625" style="2" bestFit="1" customWidth="1"/>
    <col min="1448" max="1448" width="6.6640625" style="2" bestFit="1" customWidth="1"/>
    <col min="1449" max="1449" width="10.83203125" style="2"/>
    <col min="1450" max="1450" width="7.1640625" style="2" bestFit="1" customWidth="1"/>
    <col min="1451" max="1451" width="10.83203125" style="2"/>
    <col min="1452" max="1453" width="12.1640625" style="2" bestFit="1" customWidth="1"/>
    <col min="1454" max="1454" width="6.6640625" style="2" bestFit="1" customWidth="1"/>
    <col min="1455" max="1455" width="10.83203125" style="2"/>
    <col min="1456" max="1456" width="6.6640625" style="2" bestFit="1" customWidth="1"/>
    <col min="1457" max="1457" width="10.83203125" style="2"/>
    <col min="1458" max="1463" width="12.1640625" style="2" bestFit="1" customWidth="1"/>
    <col min="1464" max="1464" width="6.6640625" style="2" bestFit="1" customWidth="1"/>
    <col min="1465" max="1465" width="10.83203125" style="2"/>
    <col min="1466" max="1466" width="6.6640625" style="2" bestFit="1" customWidth="1"/>
    <col min="1467" max="1467" width="10.83203125" style="2"/>
    <col min="1468" max="1474" width="12.1640625" style="2" bestFit="1" customWidth="1"/>
    <col min="1475" max="1475" width="7.6640625" style="2" bestFit="1" customWidth="1"/>
    <col min="1476" max="1476" width="11.83203125" style="2" bestFit="1" customWidth="1"/>
    <col min="1477" max="1477" width="7.6640625" style="2" bestFit="1" customWidth="1"/>
    <col min="1478" max="1478" width="11.83203125" style="2" bestFit="1" customWidth="1"/>
    <col min="1479" max="1482" width="12.1640625" style="2" bestFit="1" customWidth="1"/>
    <col min="1483" max="1483" width="7.6640625" style="2" bestFit="1" customWidth="1"/>
    <col min="1484" max="1484" width="11.83203125" style="2" bestFit="1" customWidth="1"/>
    <col min="1485" max="1485" width="7.6640625" style="2" bestFit="1" customWidth="1"/>
    <col min="1486" max="1486" width="11.83203125" style="2" bestFit="1" customWidth="1"/>
    <col min="1487" max="1488" width="12.1640625" style="2" bestFit="1" customWidth="1"/>
    <col min="1489" max="1489" width="7.6640625" style="2" bestFit="1" customWidth="1"/>
    <col min="1490" max="1490" width="11.83203125" style="2" bestFit="1" customWidth="1"/>
    <col min="1491" max="1492" width="12.1640625" style="2" bestFit="1" customWidth="1"/>
    <col min="1493" max="1493" width="7.6640625" style="2" bestFit="1" customWidth="1"/>
    <col min="1494" max="1494" width="11.83203125" style="2" bestFit="1" customWidth="1"/>
    <col min="1495" max="1495" width="7.6640625" style="2" bestFit="1" customWidth="1"/>
    <col min="1496" max="1496" width="11.83203125" style="2" bestFit="1" customWidth="1"/>
    <col min="1497" max="1498" width="12.1640625" style="2" bestFit="1" customWidth="1"/>
    <col min="1499" max="1499" width="7.6640625" style="2" bestFit="1" customWidth="1"/>
    <col min="1500" max="1500" width="11.83203125" style="2" bestFit="1" customWidth="1"/>
    <col min="1501" max="1510" width="12.1640625" style="2" bestFit="1" customWidth="1"/>
    <col min="1511" max="1511" width="7.6640625" style="2" bestFit="1" customWidth="1"/>
    <col min="1512" max="1512" width="11.83203125" style="2" bestFit="1" customWidth="1"/>
    <col min="1513" max="1513" width="7.6640625" style="2" bestFit="1" customWidth="1"/>
    <col min="1514" max="1514" width="11.83203125" style="2" bestFit="1" customWidth="1"/>
    <col min="1515" max="1520" width="12.1640625" style="2" bestFit="1" customWidth="1"/>
    <col min="1521" max="1521" width="7.6640625" style="2" bestFit="1" customWidth="1"/>
    <col min="1522" max="1522" width="11.83203125" style="2" bestFit="1" customWidth="1"/>
    <col min="1523" max="1530" width="12.1640625" style="2" bestFit="1" customWidth="1"/>
    <col min="1531" max="1531" width="7.6640625" style="2" bestFit="1" customWidth="1"/>
    <col min="1532" max="1532" width="11.83203125" style="2" bestFit="1" customWidth="1"/>
    <col min="1533" max="1538" width="12.1640625" style="2" bestFit="1" customWidth="1"/>
    <col min="1539" max="1539" width="7.6640625" style="2" bestFit="1" customWidth="1"/>
    <col min="1540" max="1540" width="11.83203125" style="2" bestFit="1" customWidth="1"/>
    <col min="1541" max="1541" width="7.6640625" style="2" bestFit="1" customWidth="1"/>
    <col min="1542" max="1542" width="11.83203125" style="2" bestFit="1" customWidth="1"/>
    <col min="1543" max="1546" width="12.1640625" style="2" bestFit="1" customWidth="1"/>
    <col min="1547" max="1547" width="7.6640625" style="2" bestFit="1" customWidth="1"/>
    <col min="1548" max="1565" width="12.1640625" style="2" bestFit="1" customWidth="1"/>
    <col min="1566" max="1566" width="7.6640625" style="2" bestFit="1" customWidth="1"/>
    <col min="1567" max="1567" width="11.83203125" style="2" bestFit="1" customWidth="1"/>
    <col min="1568" max="1573" width="12.1640625" style="2" bestFit="1" customWidth="1"/>
    <col min="1574" max="1574" width="7.6640625" style="2" bestFit="1" customWidth="1"/>
    <col min="1575" max="1575" width="11.83203125" style="2" bestFit="1" customWidth="1"/>
    <col min="1576" max="1579" width="12.1640625" style="2" bestFit="1" customWidth="1"/>
    <col min="1580" max="1580" width="7.6640625" style="2" bestFit="1" customWidth="1"/>
    <col min="1581" max="1581" width="11.83203125" style="2" bestFit="1" customWidth="1"/>
    <col min="1582" max="1583" width="12.1640625" style="2" bestFit="1" customWidth="1"/>
    <col min="1584" max="1584" width="7.6640625" style="2" bestFit="1" customWidth="1"/>
    <col min="1585" max="1585" width="11.83203125" style="2" bestFit="1" customWidth="1"/>
    <col min="1586" max="1592" width="12.1640625" style="2" bestFit="1" customWidth="1"/>
    <col min="1593" max="1593" width="5.1640625" style="2" bestFit="1" customWidth="1"/>
    <col min="1594" max="1599" width="12.1640625" style="2" bestFit="1" customWidth="1"/>
    <col min="1600" max="1600" width="12.83203125" style="2" bestFit="1" customWidth="1"/>
    <col min="1601" max="1601" width="12.1640625" style="2" bestFit="1" customWidth="1"/>
    <col min="1602" max="1602" width="12.83203125" style="2" bestFit="1" customWidth="1"/>
    <col min="1603" max="1603" width="12.1640625" style="2" bestFit="1" customWidth="1"/>
    <col min="1604" max="1604" width="12.83203125" style="2" bestFit="1" customWidth="1"/>
    <col min="1605" max="1605" width="12.1640625" style="2" bestFit="1" customWidth="1"/>
    <col min="1606" max="1606" width="12.83203125" style="2" bestFit="1" customWidth="1"/>
    <col min="1607" max="1607" width="8.6640625" style="2" bestFit="1" customWidth="1"/>
    <col min="1608" max="1608" width="12.83203125" style="2" bestFit="1" customWidth="1"/>
    <col min="1609" max="1609" width="8.6640625" style="2" bestFit="1" customWidth="1"/>
    <col min="1610" max="1610" width="12.83203125" style="2" bestFit="1" customWidth="1"/>
    <col min="1611" max="1611" width="12.1640625" style="2" bestFit="1" customWidth="1"/>
    <col min="1612" max="1612" width="12.83203125" style="2" bestFit="1" customWidth="1"/>
    <col min="1613" max="1613" width="12.1640625" style="2" bestFit="1" customWidth="1"/>
    <col min="1614" max="1614" width="12.83203125" style="2" bestFit="1" customWidth="1"/>
    <col min="1615" max="1615" width="12.1640625" style="2" bestFit="1" customWidth="1"/>
    <col min="1616" max="1616" width="12.83203125" style="2" bestFit="1" customWidth="1"/>
    <col min="1617" max="1617" width="12.1640625" style="2" bestFit="1" customWidth="1"/>
    <col min="1618" max="1618" width="12.83203125" style="2" bestFit="1" customWidth="1"/>
    <col min="1619" max="1619" width="8.6640625" style="2" bestFit="1" customWidth="1"/>
    <col min="1620" max="1620" width="12.83203125" style="2" bestFit="1" customWidth="1"/>
    <col min="1621" max="1621" width="8.6640625" style="2" bestFit="1" customWidth="1"/>
    <col min="1622" max="1622" width="12.83203125" style="2" bestFit="1" customWidth="1"/>
    <col min="1623" max="1623" width="12.1640625" style="2" bestFit="1" customWidth="1"/>
    <col min="1624" max="16384" width="10.83203125" style="2"/>
  </cols>
  <sheetData>
    <row r="3" spans="1:9" x14ac:dyDescent="0.2">
      <c r="A3" s="4" t="s">
        <v>1114</v>
      </c>
      <c r="B3" s="4" t="s">
        <v>1110</v>
      </c>
      <c r="D3"/>
      <c r="E3"/>
      <c r="F3"/>
      <c r="G3"/>
      <c r="H3"/>
      <c r="I3"/>
    </row>
    <row r="4" spans="1:9" x14ac:dyDescent="0.2">
      <c r="A4" s="4" t="s">
        <v>1111</v>
      </c>
      <c r="B4" s="2">
        <v>1</v>
      </c>
      <c r="C4" s="2" t="s">
        <v>1112</v>
      </c>
      <c r="D4"/>
      <c r="E4"/>
      <c r="F4"/>
      <c r="G4"/>
      <c r="H4"/>
      <c r="I4"/>
    </row>
    <row r="5" spans="1:9" x14ac:dyDescent="0.2">
      <c r="A5" s="2" t="s">
        <v>802</v>
      </c>
      <c r="B5" s="5">
        <v>0.25</v>
      </c>
      <c r="C5" s="5">
        <v>0.25</v>
      </c>
      <c r="D5"/>
      <c r="E5"/>
      <c r="F5"/>
      <c r="G5"/>
      <c r="H5"/>
      <c r="I5"/>
    </row>
    <row r="6" spans="1:9" x14ac:dyDescent="0.2">
      <c r="A6" s="2" t="s">
        <v>1112</v>
      </c>
      <c r="B6" s="5">
        <v>0.25</v>
      </c>
      <c r="C6" s="5">
        <v>0.25</v>
      </c>
      <c r="D6"/>
      <c r="E6"/>
      <c r="F6"/>
      <c r="G6"/>
      <c r="H6"/>
      <c r="I6"/>
    </row>
    <row r="7" spans="1:9" x14ac:dyDescent="0.2">
      <c r="A7"/>
      <c r="B7"/>
      <c r="C7"/>
      <c r="D7"/>
      <c r="E7"/>
      <c r="F7"/>
      <c r="G7"/>
      <c r="H7"/>
      <c r="I7"/>
    </row>
    <row r="8" spans="1:9" x14ac:dyDescent="0.2">
      <c r="A8"/>
      <c r="B8"/>
      <c r="C8"/>
      <c r="D8"/>
      <c r="E8"/>
      <c r="F8"/>
      <c r="G8"/>
      <c r="H8"/>
      <c r="I8"/>
    </row>
    <row r="9" spans="1:9" x14ac:dyDescent="0.2">
      <c r="A9"/>
      <c r="B9"/>
      <c r="C9"/>
      <c r="D9"/>
      <c r="E9"/>
      <c r="F9"/>
      <c r="G9"/>
      <c r="H9"/>
      <c r="I9"/>
    </row>
    <row r="10" spans="1:9" x14ac:dyDescent="0.2">
      <c r="A10"/>
      <c r="B10"/>
      <c r="C10"/>
      <c r="D10"/>
      <c r="E10"/>
      <c r="F10"/>
      <c r="G10"/>
      <c r="H10"/>
      <c r="I10"/>
    </row>
    <row r="11" spans="1:9" x14ac:dyDescent="0.2">
      <c r="A11"/>
      <c r="B11"/>
      <c r="C11"/>
      <c r="D11"/>
      <c r="E11"/>
      <c r="F11"/>
      <c r="G11"/>
      <c r="H11"/>
      <c r="I11"/>
    </row>
    <row r="12" spans="1:9" x14ac:dyDescent="0.2">
      <c r="A12"/>
      <c r="B12"/>
      <c r="C12"/>
      <c r="D12"/>
      <c r="E12"/>
      <c r="F12"/>
      <c r="G12"/>
      <c r="H12"/>
      <c r="I12"/>
    </row>
    <row r="13" spans="1:9" x14ac:dyDescent="0.2">
      <c r="A13"/>
      <c r="B13"/>
      <c r="C13"/>
      <c r="D13"/>
      <c r="E13"/>
      <c r="F13"/>
      <c r="G13"/>
      <c r="H13"/>
      <c r="I13"/>
    </row>
    <row r="14" spans="1:9" x14ac:dyDescent="0.2">
      <c r="A14"/>
      <c r="B14"/>
      <c r="C14"/>
      <c r="D14"/>
      <c r="E14"/>
      <c r="F14"/>
      <c r="G14"/>
      <c r="H14"/>
      <c r="I14"/>
    </row>
    <row r="15" spans="1:9" x14ac:dyDescent="0.2">
      <c r="A15"/>
      <c r="B15"/>
      <c r="C15"/>
      <c r="D15"/>
      <c r="E15"/>
      <c r="F15"/>
      <c r="G15"/>
      <c r="H15"/>
      <c r="I15"/>
    </row>
    <row r="16" spans="1:9" x14ac:dyDescent="0.2">
      <c r="A16"/>
      <c r="B16"/>
      <c r="C16"/>
      <c r="D16"/>
      <c r="E16"/>
      <c r="F16"/>
      <c r="G16"/>
      <c r="H16"/>
      <c r="I16"/>
    </row>
    <row r="17" spans="1:9" x14ac:dyDescent="0.2">
      <c r="A17"/>
      <c r="B17"/>
      <c r="C17"/>
      <c r="D17"/>
      <c r="E17"/>
      <c r="F17"/>
      <c r="G17"/>
      <c r="H17"/>
      <c r="I17"/>
    </row>
    <row r="18" spans="1:9" x14ac:dyDescent="0.2">
      <c r="A18"/>
      <c r="B18"/>
      <c r="C18"/>
      <c r="D18"/>
      <c r="E18"/>
      <c r="F18"/>
      <c r="G18"/>
      <c r="H18"/>
      <c r="I18"/>
    </row>
    <row r="19" spans="1:9" x14ac:dyDescent="0.2">
      <c r="A19"/>
      <c r="B19"/>
      <c r="C19"/>
      <c r="D19"/>
      <c r="E19"/>
      <c r="F19"/>
      <c r="G19"/>
      <c r="H19"/>
      <c r="I19"/>
    </row>
    <row r="20" spans="1:9" x14ac:dyDescent="0.2">
      <c r="A20"/>
      <c r="B20"/>
      <c r="C20"/>
      <c r="D20"/>
      <c r="E20"/>
      <c r="F20"/>
      <c r="G20"/>
      <c r="H20"/>
      <c r="I20"/>
    </row>
    <row r="21" spans="1:9" x14ac:dyDescent="0.2">
      <c r="A21"/>
      <c r="B21"/>
      <c r="C21"/>
      <c r="D21"/>
      <c r="E21"/>
      <c r="F21"/>
      <c r="G21"/>
      <c r="H21"/>
      <c r="I21"/>
    </row>
    <row r="22" spans="1:9" x14ac:dyDescent="0.2">
      <c r="A22"/>
      <c r="B22"/>
      <c r="C22"/>
      <c r="D22"/>
      <c r="E22"/>
      <c r="F22"/>
      <c r="G22"/>
      <c r="H22"/>
      <c r="I22"/>
    </row>
    <row r="23" spans="1:9" x14ac:dyDescent="0.2">
      <c r="A23"/>
      <c r="B23"/>
      <c r="C23"/>
      <c r="D23"/>
      <c r="E23"/>
      <c r="F23"/>
      <c r="G23"/>
      <c r="H23"/>
      <c r="I23"/>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3740DF-BCED-4F1A-9E54-81801FA89E71}">
  <dimension ref="A1:B835"/>
  <sheetViews>
    <sheetView workbookViewId="0">
      <selection activeCell="C7" sqref="C7"/>
    </sheetView>
  </sheetViews>
  <sheetFormatPr baseColWidth="10" defaultColWidth="8.83203125" defaultRowHeight="26" x14ac:dyDescent="0.3"/>
  <cols>
    <col min="1" max="1" width="25.6640625" style="1" customWidth="1"/>
    <col min="2" max="2" width="46" style="1" customWidth="1"/>
  </cols>
  <sheetData>
    <row r="1" spans="1:2" x14ac:dyDescent="0.3">
      <c r="A1" s="3" t="s">
        <v>790</v>
      </c>
      <c r="B1" s="3" t="s">
        <v>1</v>
      </c>
    </row>
    <row r="2" spans="1:2" x14ac:dyDescent="0.3">
      <c r="A2" s="3" t="s">
        <v>791</v>
      </c>
      <c r="B2" s="3" t="s">
        <v>16</v>
      </c>
    </row>
    <row r="3" spans="1:2" x14ac:dyDescent="0.3">
      <c r="A3" s="3" t="s">
        <v>792</v>
      </c>
      <c r="B3" s="3" t="s">
        <v>799</v>
      </c>
    </row>
    <row r="4" spans="1:2" x14ac:dyDescent="0.3">
      <c r="A4" s="3" t="s">
        <v>807</v>
      </c>
      <c r="B4" s="3" t="s">
        <v>41</v>
      </c>
    </row>
    <row r="5" spans="1:2" x14ac:dyDescent="0.3">
      <c r="A5" s="3" t="s">
        <v>793</v>
      </c>
      <c r="B5" s="3" t="s">
        <v>46</v>
      </c>
    </row>
    <row r="6" spans="1:2" x14ac:dyDescent="0.3">
      <c r="A6" s="3" t="s">
        <v>814</v>
      </c>
      <c r="B6" s="3" t="s">
        <v>803</v>
      </c>
    </row>
    <row r="7" spans="1:2" x14ac:dyDescent="0.3">
      <c r="A7" s="3" t="s">
        <v>6</v>
      </c>
      <c r="B7" s="3" t="s">
        <v>50</v>
      </c>
    </row>
    <row r="8" spans="1:2" x14ac:dyDescent="0.3">
      <c r="A8" s="3" t="s">
        <v>794</v>
      </c>
      <c r="B8" s="3" t="s">
        <v>805</v>
      </c>
    </row>
    <row r="9" spans="1:2" x14ac:dyDescent="0.3">
      <c r="A9" s="3" t="s">
        <v>865</v>
      </c>
      <c r="B9" s="3" t="s">
        <v>56</v>
      </c>
    </row>
    <row r="10" spans="1:2" x14ac:dyDescent="0.3">
      <c r="A10" s="3" t="s">
        <v>795</v>
      </c>
      <c r="B10" s="3" t="s">
        <v>63</v>
      </c>
    </row>
    <row r="11" spans="1:2" x14ac:dyDescent="0.3">
      <c r="A11" s="3" t="s">
        <v>819</v>
      </c>
      <c r="B11" s="3" t="s">
        <v>69</v>
      </c>
    </row>
    <row r="12" spans="1:2" x14ac:dyDescent="0.3">
      <c r="A12" s="3" t="s">
        <v>800</v>
      </c>
      <c r="B12" s="3" t="s">
        <v>808</v>
      </c>
    </row>
    <row r="13" spans="1:2" x14ac:dyDescent="0.3">
      <c r="A13" s="3" t="s">
        <v>801</v>
      </c>
      <c r="B13" s="3" t="s">
        <v>78</v>
      </c>
    </row>
    <row r="14" spans="1:2" x14ac:dyDescent="0.3">
      <c r="A14" s="3" t="s">
        <v>796</v>
      </c>
      <c r="B14" s="3" t="s">
        <v>811</v>
      </c>
    </row>
    <row r="15" spans="1:2" x14ac:dyDescent="0.3">
      <c r="A15" s="3" t="s">
        <v>797</v>
      </c>
      <c r="B15" s="3" t="s">
        <v>82</v>
      </c>
    </row>
    <row r="16" spans="1:2" x14ac:dyDescent="0.3">
      <c r="A16" s="3" t="s">
        <v>802</v>
      </c>
      <c r="B16" s="3" t="s">
        <v>90</v>
      </c>
    </row>
    <row r="17" spans="1:2" x14ac:dyDescent="0.3">
      <c r="A17" s="3" t="s">
        <v>798</v>
      </c>
      <c r="B17" s="3" t="s">
        <v>100</v>
      </c>
    </row>
    <row r="18" spans="1:2" x14ac:dyDescent="0.3">
      <c r="A18" s="3" t="s">
        <v>813</v>
      </c>
      <c r="B18" s="3" t="s">
        <v>106</v>
      </c>
    </row>
    <row r="19" spans="1:2" x14ac:dyDescent="0.3">
      <c r="A19"/>
      <c r="B19" s="3" t="s">
        <v>117</v>
      </c>
    </row>
    <row r="20" spans="1:2" x14ac:dyDescent="0.3">
      <c r="A20"/>
      <c r="B20" s="3" t="s">
        <v>815</v>
      </c>
    </row>
    <row r="21" spans="1:2" x14ac:dyDescent="0.3">
      <c r="A21"/>
      <c r="B21" s="3" t="s">
        <v>121</v>
      </c>
    </row>
    <row r="22" spans="1:2" x14ac:dyDescent="0.3">
      <c r="A22"/>
      <c r="B22" s="3" t="s">
        <v>820</v>
      </c>
    </row>
    <row r="23" spans="1:2" x14ac:dyDescent="0.3">
      <c r="A23"/>
      <c r="B23" s="3" t="s">
        <v>822</v>
      </c>
    </row>
    <row r="24" spans="1:2" x14ac:dyDescent="0.3">
      <c r="A24"/>
      <c r="B24" s="3" t="s">
        <v>132</v>
      </c>
    </row>
    <row r="25" spans="1:2" x14ac:dyDescent="0.3">
      <c r="A25"/>
      <c r="B25" s="3" t="s">
        <v>139</v>
      </c>
    </row>
    <row r="26" spans="1:2" x14ac:dyDescent="0.3">
      <c r="A26"/>
      <c r="B26" s="3" t="s">
        <v>141</v>
      </c>
    </row>
    <row r="27" spans="1:2" x14ac:dyDescent="0.3">
      <c r="A27"/>
      <c r="B27" s="3" t="s">
        <v>146</v>
      </c>
    </row>
    <row r="28" spans="1:2" x14ac:dyDescent="0.3">
      <c r="A28"/>
      <c r="B28" s="3" t="s">
        <v>828</v>
      </c>
    </row>
    <row r="29" spans="1:2" x14ac:dyDescent="0.3">
      <c r="A29"/>
      <c r="B29" s="3" t="s">
        <v>831</v>
      </c>
    </row>
    <row r="30" spans="1:2" x14ac:dyDescent="0.3">
      <c r="A30"/>
      <c r="B30" s="3" t="s">
        <v>151</v>
      </c>
    </row>
    <row r="31" spans="1:2" x14ac:dyDescent="0.3">
      <c r="A31"/>
      <c r="B31" s="3" t="s">
        <v>834</v>
      </c>
    </row>
    <row r="32" spans="1:2" x14ac:dyDescent="0.3">
      <c r="A32"/>
      <c r="B32" s="3" t="s">
        <v>158</v>
      </c>
    </row>
    <row r="33" spans="1:2" x14ac:dyDescent="0.3">
      <c r="A33"/>
      <c r="B33" s="3" t="s">
        <v>162</v>
      </c>
    </row>
    <row r="34" spans="1:2" x14ac:dyDescent="0.3">
      <c r="A34"/>
      <c r="B34" s="3" t="s">
        <v>167</v>
      </c>
    </row>
    <row r="35" spans="1:2" x14ac:dyDescent="0.3">
      <c r="A35"/>
      <c r="B35" s="3" t="s">
        <v>169</v>
      </c>
    </row>
    <row r="36" spans="1:2" x14ac:dyDescent="0.3">
      <c r="A36"/>
      <c r="B36" s="3" t="s">
        <v>840</v>
      </c>
    </row>
    <row r="37" spans="1:2" x14ac:dyDescent="0.3">
      <c r="A37"/>
      <c r="B37" s="3" t="s">
        <v>844</v>
      </c>
    </row>
    <row r="38" spans="1:2" x14ac:dyDescent="0.3">
      <c r="A38"/>
      <c r="B38" s="3" t="s">
        <v>172</v>
      </c>
    </row>
    <row r="39" spans="1:2" x14ac:dyDescent="0.3">
      <c r="A39"/>
      <c r="B39" s="3" t="s">
        <v>176</v>
      </c>
    </row>
    <row r="40" spans="1:2" x14ac:dyDescent="0.3">
      <c r="A40"/>
      <c r="B40" s="3" t="s">
        <v>185</v>
      </c>
    </row>
    <row r="41" spans="1:2" x14ac:dyDescent="0.3">
      <c r="A41"/>
      <c r="B41" s="3" t="s">
        <v>846</v>
      </c>
    </row>
    <row r="42" spans="1:2" x14ac:dyDescent="0.3">
      <c r="A42"/>
      <c r="B42" s="3" t="s">
        <v>187</v>
      </c>
    </row>
    <row r="43" spans="1:2" x14ac:dyDescent="0.3">
      <c r="A43"/>
      <c r="B43" s="3" t="s">
        <v>850</v>
      </c>
    </row>
    <row r="44" spans="1:2" x14ac:dyDescent="0.3">
      <c r="A44"/>
      <c r="B44" s="3" t="s">
        <v>852</v>
      </c>
    </row>
    <row r="45" spans="1:2" x14ac:dyDescent="0.3">
      <c r="A45"/>
      <c r="B45" s="3" t="s">
        <v>192</v>
      </c>
    </row>
    <row r="46" spans="1:2" x14ac:dyDescent="0.3">
      <c r="A46"/>
      <c r="B46" s="3" t="s">
        <v>196</v>
      </c>
    </row>
    <row r="47" spans="1:2" x14ac:dyDescent="0.3">
      <c r="A47"/>
      <c r="B47" s="3" t="s">
        <v>198</v>
      </c>
    </row>
    <row r="48" spans="1:2" x14ac:dyDescent="0.3">
      <c r="A48"/>
      <c r="B48" s="3" t="s">
        <v>201</v>
      </c>
    </row>
    <row r="49" spans="1:2" x14ac:dyDescent="0.3">
      <c r="A49"/>
      <c r="B49" s="3" t="s">
        <v>205</v>
      </c>
    </row>
    <row r="50" spans="1:2" x14ac:dyDescent="0.3">
      <c r="A50"/>
      <c r="B50" s="3" t="s">
        <v>854</v>
      </c>
    </row>
    <row r="51" spans="1:2" x14ac:dyDescent="0.3">
      <c r="A51"/>
      <c r="B51" s="3" t="s">
        <v>860</v>
      </c>
    </row>
    <row r="52" spans="1:2" x14ac:dyDescent="0.3">
      <c r="A52"/>
      <c r="B52" s="3" t="s">
        <v>211</v>
      </c>
    </row>
    <row r="53" spans="1:2" x14ac:dyDescent="0.3">
      <c r="A53"/>
      <c r="B53" s="3" t="s">
        <v>215</v>
      </c>
    </row>
    <row r="54" spans="1:2" x14ac:dyDescent="0.3">
      <c r="A54"/>
      <c r="B54" s="3" t="s">
        <v>863</v>
      </c>
    </row>
    <row r="55" spans="1:2" x14ac:dyDescent="0.3">
      <c r="A55"/>
      <c r="B55" s="3" t="s">
        <v>866</v>
      </c>
    </row>
    <row r="56" spans="1:2" x14ac:dyDescent="0.3">
      <c r="A56"/>
      <c r="B56" s="3" t="s">
        <v>225</v>
      </c>
    </row>
    <row r="57" spans="1:2" x14ac:dyDescent="0.3">
      <c r="A57"/>
      <c r="B57" s="3" t="s">
        <v>228</v>
      </c>
    </row>
    <row r="58" spans="1:2" x14ac:dyDescent="0.3">
      <c r="A58"/>
      <c r="B58" s="3" t="s">
        <v>233</v>
      </c>
    </row>
    <row r="59" spans="1:2" x14ac:dyDescent="0.3">
      <c r="A59"/>
      <c r="B59" s="3" t="s">
        <v>240</v>
      </c>
    </row>
    <row r="60" spans="1:2" x14ac:dyDescent="0.3">
      <c r="A60"/>
      <c r="B60" s="3" t="s">
        <v>245</v>
      </c>
    </row>
    <row r="61" spans="1:2" x14ac:dyDescent="0.3">
      <c r="A61"/>
      <c r="B61" s="3" t="s">
        <v>250</v>
      </c>
    </row>
    <row r="62" spans="1:2" x14ac:dyDescent="0.3">
      <c r="A62"/>
      <c r="B62" s="3" t="s">
        <v>868</v>
      </c>
    </row>
    <row r="63" spans="1:2" x14ac:dyDescent="0.3">
      <c r="A63"/>
      <c r="B63" s="3" t="s">
        <v>260</v>
      </c>
    </row>
    <row r="64" spans="1:2" x14ac:dyDescent="0.3">
      <c r="A64"/>
      <c r="B64" s="3" t="s">
        <v>873</v>
      </c>
    </row>
    <row r="65" spans="1:2" x14ac:dyDescent="0.3">
      <c r="A65"/>
      <c r="B65" s="3" t="s">
        <v>875</v>
      </c>
    </row>
    <row r="66" spans="1:2" x14ac:dyDescent="0.3">
      <c r="A66"/>
      <c r="B66" s="3" t="s">
        <v>262</v>
      </c>
    </row>
    <row r="67" spans="1:2" x14ac:dyDescent="0.3">
      <c r="A67"/>
      <c r="B67" s="3" t="s">
        <v>269</v>
      </c>
    </row>
    <row r="68" spans="1:2" x14ac:dyDescent="0.3">
      <c r="A68"/>
      <c r="B68" s="3" t="s">
        <v>271</v>
      </c>
    </row>
    <row r="69" spans="1:2" x14ac:dyDescent="0.3">
      <c r="A69"/>
      <c r="B69" s="3" t="s">
        <v>273</v>
      </c>
    </row>
    <row r="70" spans="1:2" x14ac:dyDescent="0.3">
      <c r="A70"/>
      <c r="B70" s="3" t="s">
        <v>884</v>
      </c>
    </row>
    <row r="71" spans="1:2" x14ac:dyDescent="0.3">
      <c r="A71"/>
      <c r="B71" s="3" t="s">
        <v>886</v>
      </c>
    </row>
    <row r="72" spans="1:2" x14ac:dyDescent="0.3">
      <c r="A72"/>
      <c r="B72" s="3" t="s">
        <v>277</v>
      </c>
    </row>
    <row r="73" spans="1:2" x14ac:dyDescent="0.3">
      <c r="A73"/>
      <c r="B73" s="3" t="s">
        <v>283</v>
      </c>
    </row>
    <row r="74" spans="1:2" x14ac:dyDescent="0.3">
      <c r="A74"/>
      <c r="B74" s="3" t="s">
        <v>287</v>
      </c>
    </row>
    <row r="75" spans="1:2" x14ac:dyDescent="0.3">
      <c r="A75"/>
      <c r="B75" s="3" t="s">
        <v>292</v>
      </c>
    </row>
    <row r="76" spans="1:2" x14ac:dyDescent="0.3">
      <c r="A76"/>
      <c r="B76" s="3" t="s">
        <v>296</v>
      </c>
    </row>
    <row r="77" spans="1:2" x14ac:dyDescent="0.3">
      <c r="A77"/>
      <c r="B77" s="3" t="s">
        <v>298</v>
      </c>
    </row>
    <row r="78" spans="1:2" x14ac:dyDescent="0.3">
      <c r="A78"/>
      <c r="B78" s="3" t="s">
        <v>300</v>
      </c>
    </row>
    <row r="79" spans="1:2" x14ac:dyDescent="0.3">
      <c r="A79"/>
      <c r="B79" s="3" t="s">
        <v>304</v>
      </c>
    </row>
    <row r="80" spans="1:2" x14ac:dyDescent="0.3">
      <c r="A80"/>
      <c r="B80" s="3" t="s">
        <v>309</v>
      </c>
    </row>
    <row r="81" spans="1:2" x14ac:dyDescent="0.3">
      <c r="A81"/>
      <c r="B81" s="3" t="s">
        <v>888</v>
      </c>
    </row>
    <row r="82" spans="1:2" x14ac:dyDescent="0.3">
      <c r="A82"/>
      <c r="B82" s="3" t="s">
        <v>312</v>
      </c>
    </row>
    <row r="83" spans="1:2" x14ac:dyDescent="0.3">
      <c r="A83"/>
      <c r="B83" s="3" t="s">
        <v>314</v>
      </c>
    </row>
    <row r="84" spans="1:2" x14ac:dyDescent="0.3">
      <c r="A84"/>
      <c r="B84" s="3" t="s">
        <v>317</v>
      </c>
    </row>
    <row r="85" spans="1:2" x14ac:dyDescent="0.3">
      <c r="A85"/>
      <c r="B85" s="3" t="s">
        <v>890</v>
      </c>
    </row>
    <row r="86" spans="1:2" x14ac:dyDescent="0.3">
      <c r="A86"/>
      <c r="B86" s="3" t="s">
        <v>321</v>
      </c>
    </row>
    <row r="87" spans="1:2" x14ac:dyDescent="0.3">
      <c r="A87"/>
      <c r="B87" s="3" t="s">
        <v>325</v>
      </c>
    </row>
    <row r="88" spans="1:2" x14ac:dyDescent="0.3">
      <c r="A88"/>
      <c r="B88" s="3" t="s">
        <v>332</v>
      </c>
    </row>
    <row r="89" spans="1:2" x14ac:dyDescent="0.3">
      <c r="A89"/>
      <c r="B89" s="3" t="s">
        <v>337</v>
      </c>
    </row>
    <row r="90" spans="1:2" x14ac:dyDescent="0.3">
      <c r="A90"/>
      <c r="B90" s="3" t="s">
        <v>344</v>
      </c>
    </row>
    <row r="91" spans="1:2" x14ac:dyDescent="0.3">
      <c r="A91"/>
      <c r="B91" s="3" t="s">
        <v>893</v>
      </c>
    </row>
    <row r="92" spans="1:2" x14ac:dyDescent="0.3">
      <c r="A92"/>
      <c r="B92" s="3" t="s">
        <v>349</v>
      </c>
    </row>
    <row r="93" spans="1:2" x14ac:dyDescent="0.3">
      <c r="A93"/>
      <c r="B93" s="3" t="s">
        <v>350</v>
      </c>
    </row>
    <row r="94" spans="1:2" x14ac:dyDescent="0.3">
      <c r="A94"/>
      <c r="B94" s="3" t="s">
        <v>358</v>
      </c>
    </row>
    <row r="95" spans="1:2" x14ac:dyDescent="0.3">
      <c r="A95"/>
      <c r="B95" s="3" t="s">
        <v>363</v>
      </c>
    </row>
    <row r="96" spans="1:2" x14ac:dyDescent="0.3">
      <c r="A96"/>
      <c r="B96" s="3" t="s">
        <v>901</v>
      </c>
    </row>
    <row r="97" spans="1:2" x14ac:dyDescent="0.3">
      <c r="A97"/>
      <c r="B97" s="3" t="s">
        <v>368</v>
      </c>
    </row>
    <row r="98" spans="1:2" x14ac:dyDescent="0.3">
      <c r="A98"/>
      <c r="B98" s="3" t="s">
        <v>904</v>
      </c>
    </row>
    <row r="99" spans="1:2" x14ac:dyDescent="0.3">
      <c r="A99"/>
      <c r="B99" s="3" t="s">
        <v>370</v>
      </c>
    </row>
    <row r="100" spans="1:2" x14ac:dyDescent="0.3">
      <c r="A100"/>
      <c r="B100" s="3" t="s">
        <v>908</v>
      </c>
    </row>
    <row r="101" spans="1:2" x14ac:dyDescent="0.3">
      <c r="A101"/>
      <c r="B101" s="3" t="s">
        <v>910</v>
      </c>
    </row>
    <row r="102" spans="1:2" x14ac:dyDescent="0.3">
      <c r="A102"/>
      <c r="B102" s="3" t="s">
        <v>381</v>
      </c>
    </row>
    <row r="103" spans="1:2" x14ac:dyDescent="0.3">
      <c r="A103"/>
      <c r="B103" s="3" t="s">
        <v>913</v>
      </c>
    </row>
    <row r="104" spans="1:2" x14ac:dyDescent="0.3">
      <c r="A104"/>
      <c r="B104" s="3" t="s">
        <v>385</v>
      </c>
    </row>
    <row r="105" spans="1:2" x14ac:dyDescent="0.3">
      <c r="A105"/>
      <c r="B105" s="3" t="s">
        <v>915</v>
      </c>
    </row>
    <row r="106" spans="1:2" x14ac:dyDescent="0.3">
      <c r="A106"/>
      <c r="B106" s="3" t="s">
        <v>389</v>
      </c>
    </row>
    <row r="107" spans="1:2" x14ac:dyDescent="0.3">
      <c r="A107"/>
      <c r="B107" s="3" t="s">
        <v>391</v>
      </c>
    </row>
    <row r="108" spans="1:2" x14ac:dyDescent="0.3">
      <c r="A108"/>
      <c r="B108" s="3" t="s">
        <v>393</v>
      </c>
    </row>
    <row r="109" spans="1:2" x14ac:dyDescent="0.3">
      <c r="A109"/>
      <c r="B109" s="3" t="s">
        <v>917</v>
      </c>
    </row>
    <row r="110" spans="1:2" x14ac:dyDescent="0.3">
      <c r="A110"/>
      <c r="B110" s="3" t="s">
        <v>395</v>
      </c>
    </row>
    <row r="111" spans="1:2" x14ac:dyDescent="0.3">
      <c r="A111"/>
      <c r="B111" s="3" t="s">
        <v>398</v>
      </c>
    </row>
    <row r="112" spans="1:2" x14ac:dyDescent="0.3">
      <c r="A112"/>
      <c r="B112" s="3" t="s">
        <v>919</v>
      </c>
    </row>
    <row r="113" spans="1:2" x14ac:dyDescent="0.3">
      <c r="A113"/>
      <c r="B113" s="3" t="s">
        <v>402</v>
      </c>
    </row>
    <row r="114" spans="1:2" x14ac:dyDescent="0.3">
      <c r="A114"/>
      <c r="B114" s="3" t="s">
        <v>404</v>
      </c>
    </row>
    <row r="115" spans="1:2" x14ac:dyDescent="0.3">
      <c r="A115"/>
      <c r="B115" s="3" t="s">
        <v>924</v>
      </c>
    </row>
    <row r="116" spans="1:2" x14ac:dyDescent="0.3">
      <c r="A116"/>
      <c r="B116" s="3" t="s">
        <v>410</v>
      </c>
    </row>
    <row r="117" spans="1:2" x14ac:dyDescent="0.3">
      <c r="A117"/>
      <c r="B117" s="3" t="s">
        <v>927</v>
      </c>
    </row>
    <row r="118" spans="1:2" x14ac:dyDescent="0.3">
      <c r="A118"/>
      <c r="B118" s="3" t="s">
        <v>417</v>
      </c>
    </row>
    <row r="119" spans="1:2" x14ac:dyDescent="0.3">
      <c r="A119"/>
      <c r="B119" s="3" t="s">
        <v>425</v>
      </c>
    </row>
    <row r="120" spans="1:2" x14ac:dyDescent="0.3">
      <c r="A120"/>
      <c r="B120" s="3" t="s">
        <v>427</v>
      </c>
    </row>
    <row r="121" spans="1:2" x14ac:dyDescent="0.3">
      <c r="A121"/>
      <c r="B121" s="3" t="s">
        <v>429</v>
      </c>
    </row>
    <row r="122" spans="1:2" x14ac:dyDescent="0.3">
      <c r="A122"/>
      <c r="B122" s="3" t="s">
        <v>930</v>
      </c>
    </row>
    <row r="123" spans="1:2" x14ac:dyDescent="0.3">
      <c r="A123"/>
      <c r="B123" s="3" t="s">
        <v>431</v>
      </c>
    </row>
    <row r="124" spans="1:2" x14ac:dyDescent="0.3">
      <c r="A124"/>
      <c r="B124" s="3" t="s">
        <v>433</v>
      </c>
    </row>
    <row r="125" spans="1:2" x14ac:dyDescent="0.3">
      <c r="A125"/>
      <c r="B125" s="3" t="s">
        <v>438</v>
      </c>
    </row>
    <row r="126" spans="1:2" x14ac:dyDescent="0.3">
      <c r="A126"/>
      <c r="B126" s="3" t="s">
        <v>440</v>
      </c>
    </row>
    <row r="127" spans="1:2" x14ac:dyDescent="0.3">
      <c r="A127"/>
      <c r="B127" s="3" t="s">
        <v>442</v>
      </c>
    </row>
    <row r="128" spans="1:2" x14ac:dyDescent="0.3">
      <c r="A128"/>
      <c r="B128" s="3" t="s">
        <v>444</v>
      </c>
    </row>
    <row r="129" spans="1:2" x14ac:dyDescent="0.3">
      <c r="A129"/>
      <c r="B129" s="3" t="s">
        <v>446</v>
      </c>
    </row>
    <row r="130" spans="1:2" x14ac:dyDescent="0.3">
      <c r="A130"/>
      <c r="B130" s="3" t="s">
        <v>450</v>
      </c>
    </row>
    <row r="131" spans="1:2" x14ac:dyDescent="0.3">
      <c r="A131"/>
      <c r="B131" s="3" t="s">
        <v>932</v>
      </c>
    </row>
    <row r="132" spans="1:2" x14ac:dyDescent="0.3">
      <c r="A132"/>
      <c r="B132" s="3" t="s">
        <v>934</v>
      </c>
    </row>
    <row r="133" spans="1:2" x14ac:dyDescent="0.3">
      <c r="A133"/>
      <c r="B133" s="3" t="s">
        <v>935</v>
      </c>
    </row>
    <row r="134" spans="1:2" x14ac:dyDescent="0.3">
      <c r="A134"/>
      <c r="B134" s="3" t="s">
        <v>940</v>
      </c>
    </row>
    <row r="135" spans="1:2" x14ac:dyDescent="0.3">
      <c r="A135"/>
      <c r="B135" s="3" t="s">
        <v>944</v>
      </c>
    </row>
    <row r="136" spans="1:2" x14ac:dyDescent="0.3">
      <c r="A136"/>
      <c r="B136" s="3" t="s">
        <v>946</v>
      </c>
    </row>
    <row r="137" spans="1:2" x14ac:dyDescent="0.3">
      <c r="A137"/>
      <c r="B137" s="3" t="s">
        <v>948</v>
      </c>
    </row>
    <row r="138" spans="1:2" x14ac:dyDescent="0.3">
      <c r="A138"/>
      <c r="B138" s="3" t="s">
        <v>951</v>
      </c>
    </row>
    <row r="139" spans="1:2" x14ac:dyDescent="0.3">
      <c r="A139"/>
      <c r="B139" s="3" t="s">
        <v>457</v>
      </c>
    </row>
    <row r="140" spans="1:2" x14ac:dyDescent="0.3">
      <c r="A140"/>
      <c r="B140" s="3" t="s">
        <v>954</v>
      </c>
    </row>
    <row r="141" spans="1:2" x14ac:dyDescent="0.3">
      <c r="A141"/>
      <c r="B141" s="3" t="s">
        <v>957</v>
      </c>
    </row>
    <row r="142" spans="1:2" x14ac:dyDescent="0.3">
      <c r="A142"/>
      <c r="B142" s="3" t="s">
        <v>960</v>
      </c>
    </row>
    <row r="143" spans="1:2" x14ac:dyDescent="0.3">
      <c r="A143"/>
      <c r="B143" s="3" t="s">
        <v>962</v>
      </c>
    </row>
    <row r="144" spans="1:2" x14ac:dyDescent="0.3">
      <c r="A144"/>
      <c r="B144" s="3" t="s">
        <v>464</v>
      </c>
    </row>
    <row r="145" spans="1:2" x14ac:dyDescent="0.3">
      <c r="A145"/>
      <c r="B145" s="3" t="s">
        <v>966</v>
      </c>
    </row>
    <row r="146" spans="1:2" x14ac:dyDescent="0.3">
      <c r="A146"/>
      <c r="B146" s="3" t="s">
        <v>970</v>
      </c>
    </row>
    <row r="147" spans="1:2" x14ac:dyDescent="0.3">
      <c r="A147"/>
      <c r="B147" s="3" t="s">
        <v>466</v>
      </c>
    </row>
    <row r="148" spans="1:2" x14ac:dyDescent="0.3">
      <c r="A148"/>
      <c r="B148" s="3" t="s">
        <v>469</v>
      </c>
    </row>
    <row r="149" spans="1:2" x14ac:dyDescent="0.3">
      <c r="A149"/>
      <c r="B149" s="3" t="s">
        <v>971</v>
      </c>
    </row>
    <row r="150" spans="1:2" x14ac:dyDescent="0.3">
      <c r="A150"/>
      <c r="B150" s="3" t="s">
        <v>476</v>
      </c>
    </row>
    <row r="151" spans="1:2" x14ac:dyDescent="0.3">
      <c r="A151"/>
      <c r="B151" s="3" t="s">
        <v>478</v>
      </c>
    </row>
    <row r="152" spans="1:2" x14ac:dyDescent="0.3">
      <c r="A152"/>
      <c r="B152" s="3" t="s">
        <v>482</v>
      </c>
    </row>
    <row r="153" spans="1:2" x14ac:dyDescent="0.3">
      <c r="A153"/>
      <c r="B153" s="3" t="s">
        <v>488</v>
      </c>
    </row>
    <row r="154" spans="1:2" x14ac:dyDescent="0.3">
      <c r="A154"/>
      <c r="B154" s="3" t="s">
        <v>493</v>
      </c>
    </row>
    <row r="155" spans="1:2" x14ac:dyDescent="0.3">
      <c r="A155"/>
      <c r="B155" s="3" t="s">
        <v>497</v>
      </c>
    </row>
    <row r="156" spans="1:2" x14ac:dyDescent="0.3">
      <c r="A156"/>
      <c r="B156" s="3" t="s">
        <v>973</v>
      </c>
    </row>
    <row r="157" spans="1:2" x14ac:dyDescent="0.3">
      <c r="A157"/>
      <c r="B157" s="3" t="s">
        <v>500</v>
      </c>
    </row>
    <row r="158" spans="1:2" x14ac:dyDescent="0.3">
      <c r="A158"/>
      <c r="B158" s="3" t="s">
        <v>504</v>
      </c>
    </row>
    <row r="159" spans="1:2" x14ac:dyDescent="0.3">
      <c r="A159"/>
      <c r="B159" s="3" t="s">
        <v>508</v>
      </c>
    </row>
    <row r="160" spans="1:2" x14ac:dyDescent="0.3">
      <c r="A160"/>
      <c r="B160" s="3" t="s">
        <v>975</v>
      </c>
    </row>
    <row r="161" spans="1:2" x14ac:dyDescent="0.3">
      <c r="A161"/>
      <c r="B161" s="3" t="s">
        <v>510</v>
      </c>
    </row>
    <row r="162" spans="1:2" x14ac:dyDescent="0.3">
      <c r="A162"/>
      <c r="B162" s="3" t="s">
        <v>513</v>
      </c>
    </row>
    <row r="163" spans="1:2" x14ac:dyDescent="0.3">
      <c r="A163"/>
      <c r="B163" s="3" t="s">
        <v>517</v>
      </c>
    </row>
    <row r="164" spans="1:2" x14ac:dyDescent="0.3">
      <c r="A164"/>
      <c r="B164" s="3" t="s">
        <v>520</v>
      </c>
    </row>
    <row r="165" spans="1:2" x14ac:dyDescent="0.3">
      <c r="A165"/>
      <c r="B165" s="3" t="s">
        <v>525</v>
      </c>
    </row>
    <row r="166" spans="1:2" x14ac:dyDescent="0.3">
      <c r="A166"/>
      <c r="B166" s="3" t="s">
        <v>532</v>
      </c>
    </row>
    <row r="167" spans="1:2" x14ac:dyDescent="0.3">
      <c r="A167"/>
      <c r="B167" s="3" t="s">
        <v>535</v>
      </c>
    </row>
    <row r="168" spans="1:2" x14ac:dyDescent="0.3">
      <c r="A168"/>
      <c r="B168" s="3" t="s">
        <v>978</v>
      </c>
    </row>
    <row r="169" spans="1:2" x14ac:dyDescent="0.3">
      <c r="A169"/>
      <c r="B169" s="3" t="s">
        <v>537</v>
      </c>
    </row>
    <row r="170" spans="1:2" x14ac:dyDescent="0.3">
      <c r="A170"/>
      <c r="B170" s="3" t="s">
        <v>541</v>
      </c>
    </row>
    <row r="171" spans="1:2" x14ac:dyDescent="0.3">
      <c r="A171"/>
      <c r="B171" s="3" t="s">
        <v>544</v>
      </c>
    </row>
    <row r="172" spans="1:2" x14ac:dyDescent="0.3">
      <c r="A172"/>
      <c r="B172" s="3" t="s">
        <v>546</v>
      </c>
    </row>
    <row r="173" spans="1:2" x14ac:dyDescent="0.3">
      <c r="A173"/>
      <c r="B173" s="3" t="s">
        <v>549</v>
      </c>
    </row>
    <row r="174" spans="1:2" x14ac:dyDescent="0.3">
      <c r="A174"/>
      <c r="B174" s="3" t="s">
        <v>980</v>
      </c>
    </row>
    <row r="175" spans="1:2" x14ac:dyDescent="0.3">
      <c r="A175"/>
      <c r="B175" s="3" t="s">
        <v>551</v>
      </c>
    </row>
    <row r="176" spans="1:2" x14ac:dyDescent="0.3">
      <c r="A176"/>
      <c r="B176" s="3" t="s">
        <v>554</v>
      </c>
    </row>
    <row r="177" spans="1:2" x14ac:dyDescent="0.3">
      <c r="A177"/>
      <c r="B177" s="3" t="s">
        <v>557</v>
      </c>
    </row>
    <row r="178" spans="1:2" x14ac:dyDescent="0.3">
      <c r="A178"/>
      <c r="B178" s="3" t="s">
        <v>982</v>
      </c>
    </row>
    <row r="179" spans="1:2" x14ac:dyDescent="0.3">
      <c r="A179"/>
      <c r="B179" s="3" t="s">
        <v>987</v>
      </c>
    </row>
    <row r="180" spans="1:2" x14ac:dyDescent="0.3">
      <c r="A180"/>
      <c r="B180" s="3" t="s">
        <v>989</v>
      </c>
    </row>
    <row r="181" spans="1:2" x14ac:dyDescent="0.3">
      <c r="A181"/>
      <c r="B181" s="3" t="s">
        <v>560</v>
      </c>
    </row>
    <row r="182" spans="1:2" x14ac:dyDescent="0.3">
      <c r="A182"/>
      <c r="B182" s="3" t="s">
        <v>994</v>
      </c>
    </row>
    <row r="183" spans="1:2" x14ac:dyDescent="0.3">
      <c r="A183"/>
      <c r="B183" s="3" t="s">
        <v>997</v>
      </c>
    </row>
    <row r="184" spans="1:2" x14ac:dyDescent="0.3">
      <c r="A184"/>
      <c r="B184" s="3" t="s">
        <v>562</v>
      </c>
    </row>
    <row r="185" spans="1:2" x14ac:dyDescent="0.3">
      <c r="A185"/>
      <c r="B185" s="3" t="s">
        <v>1003</v>
      </c>
    </row>
    <row r="186" spans="1:2" x14ac:dyDescent="0.3">
      <c r="A186"/>
      <c r="B186" s="3" t="s">
        <v>565</v>
      </c>
    </row>
    <row r="187" spans="1:2" x14ac:dyDescent="0.3">
      <c r="A187"/>
      <c r="B187" s="3" t="s">
        <v>1006</v>
      </c>
    </row>
    <row r="188" spans="1:2" x14ac:dyDescent="0.3">
      <c r="A188"/>
      <c r="B188" s="3" t="s">
        <v>572</v>
      </c>
    </row>
    <row r="189" spans="1:2" x14ac:dyDescent="0.3">
      <c r="A189"/>
      <c r="B189" s="3" t="s">
        <v>1010</v>
      </c>
    </row>
    <row r="190" spans="1:2" x14ac:dyDescent="0.3">
      <c r="A190"/>
      <c r="B190" s="3" t="s">
        <v>578</v>
      </c>
    </row>
    <row r="191" spans="1:2" x14ac:dyDescent="0.3">
      <c r="A191"/>
      <c r="B191" s="3" t="s">
        <v>1013</v>
      </c>
    </row>
    <row r="192" spans="1:2" x14ac:dyDescent="0.3">
      <c r="A192"/>
      <c r="B192" s="3" t="s">
        <v>582</v>
      </c>
    </row>
    <row r="193" spans="1:2" x14ac:dyDescent="0.3">
      <c r="A193"/>
      <c r="B193" s="3" t="s">
        <v>1016</v>
      </c>
    </row>
    <row r="194" spans="1:2" x14ac:dyDescent="0.3">
      <c r="A194"/>
      <c r="B194" s="3" t="s">
        <v>584</v>
      </c>
    </row>
    <row r="195" spans="1:2" x14ac:dyDescent="0.3">
      <c r="A195"/>
      <c r="B195" s="3" t="s">
        <v>587</v>
      </c>
    </row>
    <row r="196" spans="1:2" x14ac:dyDescent="0.3">
      <c r="A196"/>
      <c r="B196" s="3" t="s">
        <v>592</v>
      </c>
    </row>
    <row r="197" spans="1:2" x14ac:dyDescent="0.3">
      <c r="A197"/>
      <c r="B197" s="3" t="s">
        <v>599</v>
      </c>
    </row>
    <row r="198" spans="1:2" x14ac:dyDescent="0.3">
      <c r="A198"/>
      <c r="B198" s="3" t="s">
        <v>1018</v>
      </c>
    </row>
    <row r="199" spans="1:2" x14ac:dyDescent="0.3">
      <c r="A199"/>
      <c r="B199" s="3" t="s">
        <v>605</v>
      </c>
    </row>
    <row r="200" spans="1:2" x14ac:dyDescent="0.3">
      <c r="A200"/>
      <c r="B200" s="3" t="s">
        <v>610</v>
      </c>
    </row>
    <row r="201" spans="1:2" x14ac:dyDescent="0.3">
      <c r="A201"/>
      <c r="B201" s="3" t="s">
        <v>616</v>
      </c>
    </row>
    <row r="202" spans="1:2" x14ac:dyDescent="0.3">
      <c r="A202"/>
      <c r="B202" s="3" t="s">
        <v>618</v>
      </c>
    </row>
    <row r="203" spans="1:2" x14ac:dyDescent="0.3">
      <c r="A203"/>
      <c r="B203" s="3" t="s">
        <v>622</v>
      </c>
    </row>
    <row r="204" spans="1:2" x14ac:dyDescent="0.3">
      <c r="A204"/>
      <c r="B204" s="3" t="s">
        <v>625</v>
      </c>
    </row>
    <row r="205" spans="1:2" x14ac:dyDescent="0.3">
      <c r="A205"/>
      <c r="B205" s="3" t="s">
        <v>628</v>
      </c>
    </row>
    <row r="206" spans="1:2" x14ac:dyDescent="0.3">
      <c r="A206"/>
      <c r="B206" s="3" t="s">
        <v>1021</v>
      </c>
    </row>
    <row r="207" spans="1:2" x14ac:dyDescent="0.3">
      <c r="A207"/>
      <c r="B207" s="3" t="s">
        <v>631</v>
      </c>
    </row>
    <row r="208" spans="1:2" x14ac:dyDescent="0.3">
      <c r="A208"/>
      <c r="B208" s="3" t="s">
        <v>636</v>
      </c>
    </row>
    <row r="209" spans="1:2" x14ac:dyDescent="0.3">
      <c r="A209"/>
      <c r="B209" s="3" t="s">
        <v>640</v>
      </c>
    </row>
    <row r="210" spans="1:2" x14ac:dyDescent="0.3">
      <c r="A210"/>
      <c r="B210" s="3" t="s">
        <v>643</v>
      </c>
    </row>
    <row r="211" spans="1:2" x14ac:dyDescent="0.3">
      <c r="A211"/>
      <c r="B211" s="3" t="s">
        <v>1023</v>
      </c>
    </row>
    <row r="212" spans="1:2" x14ac:dyDescent="0.3">
      <c r="A212"/>
      <c r="B212" s="3" t="s">
        <v>1025</v>
      </c>
    </row>
    <row r="213" spans="1:2" x14ac:dyDescent="0.3">
      <c r="A213"/>
      <c r="B213" s="3" t="s">
        <v>1028</v>
      </c>
    </row>
    <row r="214" spans="1:2" x14ac:dyDescent="0.3">
      <c r="A214"/>
      <c r="B214" s="3" t="s">
        <v>647</v>
      </c>
    </row>
    <row r="215" spans="1:2" x14ac:dyDescent="0.3">
      <c r="A215"/>
      <c r="B215" s="3" t="s">
        <v>656</v>
      </c>
    </row>
    <row r="216" spans="1:2" x14ac:dyDescent="0.3">
      <c r="A216"/>
      <c r="B216" s="3" t="s">
        <v>662</v>
      </c>
    </row>
    <row r="217" spans="1:2" x14ac:dyDescent="0.3">
      <c r="A217"/>
      <c r="B217" s="3" t="s">
        <v>665</v>
      </c>
    </row>
    <row r="218" spans="1:2" x14ac:dyDescent="0.3">
      <c r="A218"/>
      <c r="B218" s="3" t="s">
        <v>669</v>
      </c>
    </row>
    <row r="219" spans="1:2" x14ac:dyDescent="0.3">
      <c r="A219"/>
      <c r="B219" s="3" t="s">
        <v>673</v>
      </c>
    </row>
    <row r="220" spans="1:2" x14ac:dyDescent="0.3">
      <c r="A220"/>
      <c r="B220" s="3" t="s">
        <v>677</v>
      </c>
    </row>
    <row r="221" spans="1:2" x14ac:dyDescent="0.3">
      <c r="A221"/>
      <c r="B221" s="3" t="s">
        <v>680</v>
      </c>
    </row>
    <row r="222" spans="1:2" x14ac:dyDescent="0.3">
      <c r="A222"/>
      <c r="B222" s="3" t="s">
        <v>683</v>
      </c>
    </row>
    <row r="223" spans="1:2" x14ac:dyDescent="0.3">
      <c r="A223"/>
      <c r="B223" s="3" t="s">
        <v>1032</v>
      </c>
    </row>
    <row r="224" spans="1:2" x14ac:dyDescent="0.3">
      <c r="A224"/>
      <c r="B224" s="3" t="s">
        <v>685</v>
      </c>
    </row>
    <row r="225" spans="1:2" x14ac:dyDescent="0.3">
      <c r="A225"/>
      <c r="B225" s="3" t="s">
        <v>688</v>
      </c>
    </row>
    <row r="226" spans="1:2" x14ac:dyDescent="0.3">
      <c r="A226"/>
      <c r="B226" s="3" t="s">
        <v>690</v>
      </c>
    </row>
    <row r="227" spans="1:2" x14ac:dyDescent="0.3">
      <c r="A227"/>
      <c r="B227" s="3" t="s">
        <v>693</v>
      </c>
    </row>
    <row r="228" spans="1:2" x14ac:dyDescent="0.3">
      <c r="A228"/>
      <c r="B228" s="3" t="s">
        <v>696</v>
      </c>
    </row>
    <row r="229" spans="1:2" x14ac:dyDescent="0.3">
      <c r="A229"/>
      <c r="B229" s="3" t="s">
        <v>704</v>
      </c>
    </row>
    <row r="230" spans="1:2" x14ac:dyDescent="0.3">
      <c r="A230"/>
      <c r="B230" s="3" t="s">
        <v>706</v>
      </c>
    </row>
    <row r="231" spans="1:2" x14ac:dyDescent="0.3">
      <c r="A231"/>
      <c r="B231" s="3" t="s">
        <v>709</v>
      </c>
    </row>
    <row r="232" spans="1:2" x14ac:dyDescent="0.3">
      <c r="A232"/>
      <c r="B232" s="3" t="s">
        <v>712</v>
      </c>
    </row>
    <row r="233" spans="1:2" x14ac:dyDescent="0.3">
      <c r="A233"/>
      <c r="B233" s="3" t="s">
        <v>1035</v>
      </c>
    </row>
    <row r="234" spans="1:2" x14ac:dyDescent="0.3">
      <c r="A234"/>
      <c r="B234" s="3" t="s">
        <v>1039</v>
      </c>
    </row>
    <row r="235" spans="1:2" x14ac:dyDescent="0.3">
      <c r="A235"/>
      <c r="B235" s="3" t="s">
        <v>716</v>
      </c>
    </row>
    <row r="236" spans="1:2" x14ac:dyDescent="0.3">
      <c r="A236"/>
      <c r="B236" s="3" t="s">
        <v>1041</v>
      </c>
    </row>
    <row r="237" spans="1:2" x14ac:dyDescent="0.3">
      <c r="A237"/>
      <c r="B237" s="3" t="s">
        <v>719</v>
      </c>
    </row>
    <row r="238" spans="1:2" x14ac:dyDescent="0.3">
      <c r="A238"/>
      <c r="B238" s="3" t="s">
        <v>1046</v>
      </c>
    </row>
    <row r="239" spans="1:2" x14ac:dyDescent="0.3">
      <c r="A239"/>
      <c r="B239" s="3" t="s">
        <v>1049</v>
      </c>
    </row>
    <row r="240" spans="1:2" x14ac:dyDescent="0.3">
      <c r="A240"/>
      <c r="B240" s="3" t="s">
        <v>1050</v>
      </c>
    </row>
    <row r="241" spans="1:2" x14ac:dyDescent="0.3">
      <c r="A241"/>
      <c r="B241" s="3" t="s">
        <v>723</v>
      </c>
    </row>
    <row r="242" spans="1:2" x14ac:dyDescent="0.3">
      <c r="A242"/>
      <c r="B242" s="3" t="s">
        <v>728</v>
      </c>
    </row>
    <row r="243" spans="1:2" x14ac:dyDescent="0.3">
      <c r="A243"/>
      <c r="B243" s="3" t="s">
        <v>730</v>
      </c>
    </row>
    <row r="244" spans="1:2" x14ac:dyDescent="0.3">
      <c r="A244"/>
      <c r="B244" s="3" t="s">
        <v>1054</v>
      </c>
    </row>
    <row r="245" spans="1:2" x14ac:dyDescent="0.3">
      <c r="A245"/>
      <c r="B245" s="3" t="s">
        <v>1057</v>
      </c>
    </row>
    <row r="246" spans="1:2" x14ac:dyDescent="0.3">
      <c r="A246"/>
      <c r="B246" s="3" t="s">
        <v>735</v>
      </c>
    </row>
    <row r="247" spans="1:2" x14ac:dyDescent="0.3">
      <c r="A247"/>
      <c r="B247" s="3" t="s">
        <v>739</v>
      </c>
    </row>
    <row r="248" spans="1:2" x14ac:dyDescent="0.3">
      <c r="A248"/>
      <c r="B248" s="3" t="s">
        <v>741</v>
      </c>
    </row>
    <row r="249" spans="1:2" x14ac:dyDescent="0.3">
      <c r="A249"/>
      <c r="B249" s="3" t="s">
        <v>1059</v>
      </c>
    </row>
    <row r="250" spans="1:2" x14ac:dyDescent="0.3">
      <c r="A250"/>
      <c r="B250" s="3" t="s">
        <v>743</v>
      </c>
    </row>
    <row r="251" spans="1:2" x14ac:dyDescent="0.3">
      <c r="A251"/>
      <c r="B251" s="3" t="s">
        <v>745</v>
      </c>
    </row>
    <row r="252" spans="1:2" x14ac:dyDescent="0.3">
      <c r="A252"/>
      <c r="B252" s="3" t="s">
        <v>747</v>
      </c>
    </row>
    <row r="253" spans="1:2" x14ac:dyDescent="0.3">
      <c r="A253"/>
      <c r="B253" s="3" t="s">
        <v>1062</v>
      </c>
    </row>
    <row r="254" spans="1:2" x14ac:dyDescent="0.3">
      <c r="A254"/>
      <c r="B254" s="3" t="s">
        <v>1063</v>
      </c>
    </row>
    <row r="255" spans="1:2" x14ac:dyDescent="0.3">
      <c r="A255"/>
      <c r="B255" s="3" t="s">
        <v>1066</v>
      </c>
    </row>
    <row r="256" spans="1:2" x14ac:dyDescent="0.3">
      <c r="A256"/>
      <c r="B256" s="3" t="s">
        <v>751</v>
      </c>
    </row>
    <row r="257" spans="1:2" x14ac:dyDescent="0.3">
      <c r="A257"/>
      <c r="B257" s="3" t="s">
        <v>1068</v>
      </c>
    </row>
    <row r="258" spans="1:2" x14ac:dyDescent="0.3">
      <c r="A258"/>
      <c r="B258" s="3" t="s">
        <v>1071</v>
      </c>
    </row>
    <row r="259" spans="1:2" x14ac:dyDescent="0.3">
      <c r="A259"/>
      <c r="B259" s="3" t="s">
        <v>756</v>
      </c>
    </row>
    <row r="260" spans="1:2" x14ac:dyDescent="0.3">
      <c r="A260"/>
      <c r="B260" s="3" t="s">
        <v>1074</v>
      </c>
    </row>
    <row r="261" spans="1:2" x14ac:dyDescent="0.3">
      <c r="A261"/>
      <c r="B261" s="3" t="s">
        <v>759</v>
      </c>
    </row>
    <row r="262" spans="1:2" x14ac:dyDescent="0.3">
      <c r="A262"/>
      <c r="B262" s="3" t="s">
        <v>1078</v>
      </c>
    </row>
    <row r="263" spans="1:2" x14ac:dyDescent="0.3">
      <c r="A263"/>
      <c r="B263" s="3" t="s">
        <v>762</v>
      </c>
    </row>
    <row r="264" spans="1:2" x14ac:dyDescent="0.3">
      <c r="A264"/>
      <c r="B264" s="3" t="s">
        <v>765</v>
      </c>
    </row>
    <row r="265" spans="1:2" x14ac:dyDescent="0.3">
      <c r="A265"/>
      <c r="B265" s="3" t="s">
        <v>767</v>
      </c>
    </row>
    <row r="266" spans="1:2" x14ac:dyDescent="0.3">
      <c r="A266"/>
      <c r="B266" s="3" t="s">
        <v>771</v>
      </c>
    </row>
    <row r="267" spans="1:2" x14ac:dyDescent="0.3">
      <c r="A267"/>
      <c r="B267" s="3" t="s">
        <v>773</v>
      </c>
    </row>
    <row r="268" spans="1:2" x14ac:dyDescent="0.3">
      <c r="A268"/>
      <c r="B268" s="3" t="s">
        <v>1081</v>
      </c>
    </row>
    <row r="269" spans="1:2" x14ac:dyDescent="0.3">
      <c r="A269"/>
      <c r="B269" s="3" t="s">
        <v>1083</v>
      </c>
    </row>
    <row r="270" spans="1:2" x14ac:dyDescent="0.3">
      <c r="A270"/>
      <c r="B270" s="3" t="s">
        <v>776</v>
      </c>
    </row>
    <row r="271" spans="1:2" x14ac:dyDescent="0.3">
      <c r="A271"/>
      <c r="B271" s="3" t="s">
        <v>778</v>
      </c>
    </row>
    <row r="272" spans="1:2" x14ac:dyDescent="0.3">
      <c r="A272"/>
      <c r="B272" s="3" t="s">
        <v>780</v>
      </c>
    </row>
    <row r="273" spans="1:2" x14ac:dyDescent="0.3">
      <c r="A273"/>
      <c r="B273" s="3" t="s">
        <v>1085</v>
      </c>
    </row>
    <row r="274" spans="1:2" x14ac:dyDescent="0.3">
      <c r="A274"/>
      <c r="B274" s="3" t="s">
        <v>782</v>
      </c>
    </row>
    <row r="275" spans="1:2" x14ac:dyDescent="0.3">
      <c r="A275"/>
      <c r="B275" s="3" t="s">
        <v>785</v>
      </c>
    </row>
    <row r="276" spans="1:2" x14ac:dyDescent="0.3">
      <c r="A276"/>
      <c r="B276" s="3" t="s">
        <v>1086</v>
      </c>
    </row>
    <row r="277" spans="1:2" ht="15" x14ac:dyDescent="0.2">
      <c r="A277"/>
      <c r="B277"/>
    </row>
    <row r="278" spans="1:2" ht="15" x14ac:dyDescent="0.2">
      <c r="A278"/>
      <c r="B278"/>
    </row>
    <row r="279" spans="1:2" ht="15" x14ac:dyDescent="0.2">
      <c r="A279"/>
      <c r="B279"/>
    </row>
    <row r="280" spans="1:2" ht="15" x14ac:dyDescent="0.2">
      <c r="A280"/>
      <c r="B280"/>
    </row>
    <row r="281" spans="1:2" ht="15" x14ac:dyDescent="0.2">
      <c r="A281"/>
      <c r="B281"/>
    </row>
    <row r="282" spans="1:2" ht="15" x14ac:dyDescent="0.2">
      <c r="A282"/>
      <c r="B282"/>
    </row>
    <row r="283" spans="1:2" ht="15" x14ac:dyDescent="0.2">
      <c r="A283"/>
      <c r="B283"/>
    </row>
    <row r="284" spans="1:2" ht="15" x14ac:dyDescent="0.2">
      <c r="A284"/>
      <c r="B284"/>
    </row>
    <row r="285" spans="1:2" ht="15" x14ac:dyDescent="0.2">
      <c r="A285"/>
      <c r="B285"/>
    </row>
    <row r="286" spans="1:2" ht="15" x14ac:dyDescent="0.2">
      <c r="A286"/>
      <c r="B286"/>
    </row>
    <row r="287" spans="1:2" ht="15" x14ac:dyDescent="0.2">
      <c r="A287"/>
      <c r="B287"/>
    </row>
    <row r="288" spans="1:2" ht="15" x14ac:dyDescent="0.2">
      <c r="A288"/>
      <c r="B288"/>
    </row>
    <row r="289" spans="1:2" ht="15" x14ac:dyDescent="0.2">
      <c r="A289"/>
      <c r="B289"/>
    </row>
    <row r="290" spans="1:2" ht="15" x14ac:dyDescent="0.2">
      <c r="A290"/>
      <c r="B290"/>
    </row>
    <row r="291" spans="1:2" ht="15" x14ac:dyDescent="0.2">
      <c r="A291"/>
      <c r="B291"/>
    </row>
    <row r="292" spans="1:2" ht="15" x14ac:dyDescent="0.2">
      <c r="A292"/>
      <c r="B292"/>
    </row>
    <row r="293" spans="1:2" ht="15" x14ac:dyDescent="0.2">
      <c r="A293"/>
      <c r="B293"/>
    </row>
    <row r="294" spans="1:2" ht="15" x14ac:dyDescent="0.2">
      <c r="A294"/>
      <c r="B294"/>
    </row>
    <row r="295" spans="1:2" ht="15" x14ac:dyDescent="0.2">
      <c r="A295"/>
      <c r="B295"/>
    </row>
    <row r="296" spans="1:2" ht="15" x14ac:dyDescent="0.2">
      <c r="A296"/>
      <c r="B296"/>
    </row>
    <row r="297" spans="1:2" ht="15" x14ac:dyDescent="0.2">
      <c r="A297"/>
      <c r="B297"/>
    </row>
    <row r="298" spans="1:2" ht="15" x14ac:dyDescent="0.2">
      <c r="A298"/>
      <c r="B298"/>
    </row>
    <row r="299" spans="1:2" ht="15" x14ac:dyDescent="0.2">
      <c r="A299"/>
      <c r="B299"/>
    </row>
    <row r="300" spans="1:2" ht="15" x14ac:dyDescent="0.2">
      <c r="A300"/>
      <c r="B300"/>
    </row>
    <row r="301" spans="1:2" ht="15" x14ac:dyDescent="0.2">
      <c r="A301"/>
      <c r="B301"/>
    </row>
    <row r="302" spans="1:2" ht="15" x14ac:dyDescent="0.2">
      <c r="A302"/>
      <c r="B302"/>
    </row>
    <row r="303" spans="1:2" ht="15" x14ac:dyDescent="0.2">
      <c r="A303"/>
      <c r="B303"/>
    </row>
    <row r="304" spans="1:2" ht="15" x14ac:dyDescent="0.2">
      <c r="A304"/>
      <c r="B304"/>
    </row>
    <row r="305" spans="1:2" ht="15" x14ac:dyDescent="0.2">
      <c r="A305"/>
      <c r="B305"/>
    </row>
    <row r="306" spans="1:2" ht="15" x14ac:dyDescent="0.2">
      <c r="A306"/>
      <c r="B306"/>
    </row>
    <row r="307" spans="1:2" ht="15" x14ac:dyDescent="0.2">
      <c r="A307"/>
      <c r="B307"/>
    </row>
    <row r="308" spans="1:2" ht="15" x14ac:dyDescent="0.2">
      <c r="A308"/>
      <c r="B308"/>
    </row>
    <row r="309" spans="1:2" ht="15" x14ac:dyDescent="0.2">
      <c r="A309"/>
      <c r="B309"/>
    </row>
    <row r="310" spans="1:2" ht="15" x14ac:dyDescent="0.2">
      <c r="A310"/>
      <c r="B310"/>
    </row>
    <row r="311" spans="1:2" ht="15" x14ac:dyDescent="0.2">
      <c r="A311"/>
      <c r="B311"/>
    </row>
    <row r="312" spans="1:2" ht="15" x14ac:dyDescent="0.2">
      <c r="A312"/>
      <c r="B312"/>
    </row>
    <row r="313" spans="1:2" ht="15" x14ac:dyDescent="0.2">
      <c r="A313"/>
      <c r="B313"/>
    </row>
    <row r="314" spans="1:2" ht="15" x14ac:dyDescent="0.2">
      <c r="A314"/>
      <c r="B314"/>
    </row>
    <row r="315" spans="1:2" ht="15" x14ac:dyDescent="0.2">
      <c r="A315"/>
      <c r="B315"/>
    </row>
    <row r="316" spans="1:2" ht="15" x14ac:dyDescent="0.2">
      <c r="A316"/>
      <c r="B316"/>
    </row>
    <row r="317" spans="1:2" ht="15" x14ac:dyDescent="0.2">
      <c r="A317"/>
      <c r="B317"/>
    </row>
    <row r="318" spans="1:2" ht="15" x14ac:dyDescent="0.2">
      <c r="A318"/>
      <c r="B318"/>
    </row>
    <row r="319" spans="1:2" ht="15" x14ac:dyDescent="0.2">
      <c r="A319"/>
      <c r="B319"/>
    </row>
    <row r="320" spans="1:2" ht="15" x14ac:dyDescent="0.2">
      <c r="A320"/>
      <c r="B320"/>
    </row>
    <row r="321" spans="1:2" ht="15" x14ac:dyDescent="0.2">
      <c r="A321"/>
      <c r="B321"/>
    </row>
    <row r="322" spans="1:2" ht="15" x14ac:dyDescent="0.2">
      <c r="A322"/>
      <c r="B322"/>
    </row>
    <row r="323" spans="1:2" ht="15" x14ac:dyDescent="0.2">
      <c r="A323"/>
      <c r="B323"/>
    </row>
    <row r="324" spans="1:2" ht="15" x14ac:dyDescent="0.2">
      <c r="A324"/>
      <c r="B324"/>
    </row>
    <row r="325" spans="1:2" ht="15" x14ac:dyDescent="0.2">
      <c r="A325"/>
      <c r="B325"/>
    </row>
    <row r="326" spans="1:2" ht="15" x14ac:dyDescent="0.2">
      <c r="A326"/>
      <c r="B326"/>
    </row>
    <row r="327" spans="1:2" ht="15" x14ac:dyDescent="0.2">
      <c r="A327"/>
      <c r="B327"/>
    </row>
    <row r="328" spans="1:2" ht="15" x14ac:dyDescent="0.2">
      <c r="A328"/>
      <c r="B328"/>
    </row>
    <row r="329" spans="1:2" ht="15" x14ac:dyDescent="0.2">
      <c r="A329"/>
      <c r="B329"/>
    </row>
    <row r="330" spans="1:2" ht="15" x14ac:dyDescent="0.2">
      <c r="A330"/>
      <c r="B330"/>
    </row>
    <row r="331" spans="1:2" ht="15" x14ac:dyDescent="0.2">
      <c r="A331"/>
      <c r="B331"/>
    </row>
    <row r="332" spans="1:2" ht="15" x14ac:dyDescent="0.2">
      <c r="A332"/>
      <c r="B332"/>
    </row>
    <row r="333" spans="1:2" ht="15" x14ac:dyDescent="0.2">
      <c r="A333"/>
      <c r="B333"/>
    </row>
    <row r="334" spans="1:2" ht="15" x14ac:dyDescent="0.2">
      <c r="A334"/>
      <c r="B334"/>
    </row>
    <row r="335" spans="1:2" ht="15" x14ac:dyDescent="0.2">
      <c r="A335"/>
      <c r="B335"/>
    </row>
    <row r="336" spans="1:2" ht="15" x14ac:dyDescent="0.2">
      <c r="A336"/>
      <c r="B336"/>
    </row>
    <row r="337" spans="1:2" ht="15" x14ac:dyDescent="0.2">
      <c r="A337"/>
      <c r="B337"/>
    </row>
    <row r="338" spans="1:2" ht="15" x14ac:dyDescent="0.2">
      <c r="A338"/>
      <c r="B338"/>
    </row>
    <row r="339" spans="1:2" ht="15" x14ac:dyDescent="0.2">
      <c r="A339"/>
      <c r="B339"/>
    </row>
    <row r="340" spans="1:2" ht="15" x14ac:dyDescent="0.2">
      <c r="A340"/>
      <c r="B340"/>
    </row>
    <row r="341" spans="1:2" ht="15" x14ac:dyDescent="0.2">
      <c r="A341"/>
      <c r="B341"/>
    </row>
    <row r="342" spans="1:2" ht="15" x14ac:dyDescent="0.2">
      <c r="A342"/>
      <c r="B342"/>
    </row>
    <row r="343" spans="1:2" ht="15" x14ac:dyDescent="0.2">
      <c r="A343"/>
      <c r="B343"/>
    </row>
    <row r="344" spans="1:2" ht="15" x14ac:dyDescent="0.2">
      <c r="A344"/>
      <c r="B344"/>
    </row>
    <row r="345" spans="1:2" ht="15" x14ac:dyDescent="0.2">
      <c r="A345"/>
      <c r="B345"/>
    </row>
    <row r="346" spans="1:2" ht="15" x14ac:dyDescent="0.2">
      <c r="A346"/>
      <c r="B346"/>
    </row>
    <row r="347" spans="1:2" ht="15" x14ac:dyDescent="0.2">
      <c r="A347"/>
      <c r="B347"/>
    </row>
    <row r="348" spans="1:2" ht="15" x14ac:dyDescent="0.2">
      <c r="A348"/>
      <c r="B348"/>
    </row>
    <row r="349" spans="1:2" ht="15" x14ac:dyDescent="0.2">
      <c r="A349"/>
      <c r="B349"/>
    </row>
    <row r="350" spans="1:2" ht="15" x14ac:dyDescent="0.2">
      <c r="A350"/>
      <c r="B350"/>
    </row>
    <row r="351" spans="1:2" ht="15" x14ac:dyDescent="0.2">
      <c r="A351"/>
      <c r="B351"/>
    </row>
    <row r="352" spans="1:2" ht="15" x14ac:dyDescent="0.2">
      <c r="A352"/>
      <c r="B352"/>
    </row>
    <row r="353" spans="1:2" ht="15" x14ac:dyDescent="0.2">
      <c r="A353"/>
      <c r="B353"/>
    </row>
    <row r="354" spans="1:2" ht="15" x14ac:dyDescent="0.2">
      <c r="A354"/>
      <c r="B354"/>
    </row>
    <row r="355" spans="1:2" ht="15" x14ac:dyDescent="0.2">
      <c r="A355"/>
      <c r="B355"/>
    </row>
    <row r="356" spans="1:2" ht="15" x14ac:dyDescent="0.2">
      <c r="A356"/>
      <c r="B356"/>
    </row>
    <row r="357" spans="1:2" ht="15" x14ac:dyDescent="0.2">
      <c r="A357"/>
      <c r="B357"/>
    </row>
    <row r="358" spans="1:2" ht="15" x14ac:dyDescent="0.2">
      <c r="A358"/>
      <c r="B358"/>
    </row>
    <row r="359" spans="1:2" ht="15" x14ac:dyDescent="0.2">
      <c r="A359"/>
      <c r="B359"/>
    </row>
    <row r="360" spans="1:2" ht="15" x14ac:dyDescent="0.2">
      <c r="A360"/>
      <c r="B360"/>
    </row>
    <row r="361" spans="1:2" ht="15" x14ac:dyDescent="0.2">
      <c r="A361"/>
      <c r="B361"/>
    </row>
    <row r="362" spans="1:2" ht="15" x14ac:dyDescent="0.2">
      <c r="A362"/>
      <c r="B362"/>
    </row>
    <row r="363" spans="1:2" ht="15" x14ac:dyDescent="0.2">
      <c r="A363"/>
      <c r="B363"/>
    </row>
    <row r="364" spans="1:2" ht="15" x14ac:dyDescent="0.2">
      <c r="A364"/>
      <c r="B364"/>
    </row>
    <row r="365" spans="1:2" ht="15" x14ac:dyDescent="0.2">
      <c r="A365"/>
      <c r="B365"/>
    </row>
    <row r="366" spans="1:2" ht="15" x14ac:dyDescent="0.2">
      <c r="A366"/>
      <c r="B366"/>
    </row>
    <row r="367" spans="1:2" ht="15" x14ac:dyDescent="0.2">
      <c r="A367"/>
      <c r="B367"/>
    </row>
    <row r="368" spans="1:2" ht="15" x14ac:dyDescent="0.2">
      <c r="A368"/>
      <c r="B368"/>
    </row>
    <row r="369" spans="1:2" ht="15" x14ac:dyDescent="0.2">
      <c r="A369"/>
      <c r="B369"/>
    </row>
    <row r="370" spans="1:2" ht="15" x14ac:dyDescent="0.2">
      <c r="A370"/>
      <c r="B370"/>
    </row>
    <row r="371" spans="1:2" ht="15" x14ac:dyDescent="0.2">
      <c r="A371"/>
      <c r="B371"/>
    </row>
    <row r="372" spans="1:2" ht="15" x14ac:dyDescent="0.2">
      <c r="A372"/>
      <c r="B372"/>
    </row>
    <row r="373" spans="1:2" ht="15" x14ac:dyDescent="0.2">
      <c r="A373"/>
      <c r="B373"/>
    </row>
    <row r="374" spans="1:2" ht="15" x14ac:dyDescent="0.2">
      <c r="A374"/>
      <c r="B374"/>
    </row>
    <row r="375" spans="1:2" ht="15" x14ac:dyDescent="0.2">
      <c r="A375"/>
      <c r="B375"/>
    </row>
    <row r="376" spans="1:2" ht="15" x14ac:dyDescent="0.2">
      <c r="A376"/>
      <c r="B376"/>
    </row>
    <row r="377" spans="1:2" ht="15" x14ac:dyDescent="0.2">
      <c r="A377"/>
      <c r="B377"/>
    </row>
    <row r="378" spans="1:2" ht="15" x14ac:dyDescent="0.2">
      <c r="A378"/>
      <c r="B378"/>
    </row>
    <row r="379" spans="1:2" ht="15" x14ac:dyDescent="0.2">
      <c r="A379"/>
      <c r="B379"/>
    </row>
    <row r="380" spans="1:2" ht="15" x14ac:dyDescent="0.2">
      <c r="A380"/>
      <c r="B380"/>
    </row>
    <row r="381" spans="1:2" ht="15" x14ac:dyDescent="0.2">
      <c r="A381"/>
      <c r="B381"/>
    </row>
    <row r="382" spans="1:2" ht="15" x14ac:dyDescent="0.2">
      <c r="A382"/>
      <c r="B382"/>
    </row>
    <row r="383" spans="1:2" ht="15" x14ac:dyDescent="0.2">
      <c r="A383"/>
      <c r="B383"/>
    </row>
    <row r="384" spans="1:2" ht="15" x14ac:dyDescent="0.2">
      <c r="A384"/>
      <c r="B384"/>
    </row>
    <row r="385" spans="1:2" ht="15" x14ac:dyDescent="0.2">
      <c r="A385"/>
      <c r="B385"/>
    </row>
    <row r="386" spans="1:2" ht="15" x14ac:dyDescent="0.2">
      <c r="A386"/>
      <c r="B386"/>
    </row>
    <row r="387" spans="1:2" ht="15" x14ac:dyDescent="0.2">
      <c r="A387"/>
      <c r="B387"/>
    </row>
    <row r="388" spans="1:2" ht="15" x14ac:dyDescent="0.2">
      <c r="A388"/>
      <c r="B388"/>
    </row>
    <row r="389" spans="1:2" ht="15" x14ac:dyDescent="0.2">
      <c r="A389"/>
      <c r="B389"/>
    </row>
    <row r="390" spans="1:2" ht="15" x14ac:dyDescent="0.2">
      <c r="A390"/>
      <c r="B390"/>
    </row>
    <row r="391" spans="1:2" ht="15" x14ac:dyDescent="0.2">
      <c r="A391"/>
      <c r="B391"/>
    </row>
    <row r="392" spans="1:2" ht="15" x14ac:dyDescent="0.2">
      <c r="A392"/>
      <c r="B392"/>
    </row>
    <row r="393" spans="1:2" ht="15" x14ac:dyDescent="0.2">
      <c r="A393"/>
      <c r="B393"/>
    </row>
    <row r="394" spans="1:2" ht="15" x14ac:dyDescent="0.2">
      <c r="A394"/>
      <c r="B394"/>
    </row>
    <row r="395" spans="1:2" ht="15" x14ac:dyDescent="0.2">
      <c r="A395"/>
      <c r="B395"/>
    </row>
    <row r="396" spans="1:2" ht="15" x14ac:dyDescent="0.2">
      <c r="A396"/>
      <c r="B396"/>
    </row>
    <row r="397" spans="1:2" ht="15" x14ac:dyDescent="0.2">
      <c r="A397"/>
      <c r="B397"/>
    </row>
    <row r="398" spans="1:2" ht="15" x14ac:dyDescent="0.2">
      <c r="A398"/>
      <c r="B398"/>
    </row>
    <row r="399" spans="1:2" ht="15" x14ac:dyDescent="0.2">
      <c r="A399"/>
      <c r="B399"/>
    </row>
    <row r="400" spans="1:2" ht="15" x14ac:dyDescent="0.2">
      <c r="A400"/>
      <c r="B400"/>
    </row>
    <row r="401" spans="1:2" ht="15" x14ac:dyDescent="0.2">
      <c r="A401"/>
      <c r="B401"/>
    </row>
    <row r="402" spans="1:2" ht="15" x14ac:dyDescent="0.2">
      <c r="A402"/>
      <c r="B402"/>
    </row>
    <row r="403" spans="1:2" ht="15" x14ac:dyDescent="0.2">
      <c r="A403"/>
      <c r="B403"/>
    </row>
    <row r="404" spans="1:2" ht="15" x14ac:dyDescent="0.2">
      <c r="A404"/>
      <c r="B404"/>
    </row>
    <row r="405" spans="1:2" ht="15" x14ac:dyDescent="0.2">
      <c r="A405"/>
      <c r="B405"/>
    </row>
    <row r="406" spans="1:2" ht="15" x14ac:dyDescent="0.2">
      <c r="A406"/>
      <c r="B406"/>
    </row>
    <row r="407" spans="1:2" ht="15" x14ac:dyDescent="0.2">
      <c r="A407"/>
      <c r="B407"/>
    </row>
    <row r="408" spans="1:2" ht="15" x14ac:dyDescent="0.2">
      <c r="A408"/>
      <c r="B408"/>
    </row>
    <row r="409" spans="1:2" ht="15" x14ac:dyDescent="0.2">
      <c r="A409"/>
      <c r="B409"/>
    </row>
    <row r="410" spans="1:2" ht="15" x14ac:dyDescent="0.2">
      <c r="A410"/>
      <c r="B410"/>
    </row>
    <row r="411" spans="1:2" ht="15" x14ac:dyDescent="0.2">
      <c r="A411"/>
      <c r="B411"/>
    </row>
    <row r="412" spans="1:2" ht="15" x14ac:dyDescent="0.2">
      <c r="A412"/>
      <c r="B412"/>
    </row>
    <row r="413" spans="1:2" ht="15" x14ac:dyDescent="0.2">
      <c r="A413"/>
      <c r="B413"/>
    </row>
    <row r="414" spans="1:2" ht="15" x14ac:dyDescent="0.2">
      <c r="A414"/>
      <c r="B414"/>
    </row>
    <row r="415" spans="1:2" ht="15" x14ac:dyDescent="0.2">
      <c r="A415"/>
      <c r="B415"/>
    </row>
    <row r="416" spans="1:2" ht="15" x14ac:dyDescent="0.2">
      <c r="A416"/>
      <c r="B416"/>
    </row>
    <row r="417" spans="1:2" ht="15" x14ac:dyDescent="0.2">
      <c r="A417"/>
      <c r="B417"/>
    </row>
    <row r="418" spans="1:2" ht="15" x14ac:dyDescent="0.2">
      <c r="A418"/>
      <c r="B418"/>
    </row>
    <row r="419" spans="1:2" ht="15" x14ac:dyDescent="0.2">
      <c r="A419"/>
      <c r="B419"/>
    </row>
    <row r="420" spans="1:2" ht="15" x14ac:dyDescent="0.2">
      <c r="A420"/>
      <c r="B420"/>
    </row>
    <row r="421" spans="1:2" ht="15" x14ac:dyDescent="0.2">
      <c r="A421"/>
      <c r="B421"/>
    </row>
    <row r="422" spans="1:2" ht="15" x14ac:dyDescent="0.2">
      <c r="A422"/>
      <c r="B422"/>
    </row>
    <row r="423" spans="1:2" ht="15" x14ac:dyDescent="0.2">
      <c r="A423"/>
      <c r="B423"/>
    </row>
    <row r="424" spans="1:2" ht="15" x14ac:dyDescent="0.2">
      <c r="A424"/>
      <c r="B424"/>
    </row>
    <row r="425" spans="1:2" ht="15" x14ac:dyDescent="0.2">
      <c r="A425"/>
      <c r="B425"/>
    </row>
    <row r="426" spans="1:2" ht="15" x14ac:dyDescent="0.2">
      <c r="A426"/>
      <c r="B426"/>
    </row>
    <row r="427" spans="1:2" ht="15" x14ac:dyDescent="0.2">
      <c r="A427"/>
      <c r="B427"/>
    </row>
    <row r="428" spans="1:2" ht="15" x14ac:dyDescent="0.2">
      <c r="A428"/>
      <c r="B428"/>
    </row>
    <row r="429" spans="1:2" ht="15" x14ac:dyDescent="0.2">
      <c r="A429"/>
      <c r="B429"/>
    </row>
    <row r="430" spans="1:2" ht="15" x14ac:dyDescent="0.2">
      <c r="A430"/>
      <c r="B430"/>
    </row>
    <row r="431" spans="1:2" ht="15" x14ac:dyDescent="0.2">
      <c r="A431"/>
      <c r="B431"/>
    </row>
    <row r="432" spans="1:2" ht="15" x14ac:dyDescent="0.2">
      <c r="A432"/>
      <c r="B432"/>
    </row>
    <row r="433" spans="1:2" ht="15" x14ac:dyDescent="0.2">
      <c r="A433"/>
      <c r="B433"/>
    </row>
    <row r="434" spans="1:2" ht="15" x14ac:dyDescent="0.2">
      <c r="A434"/>
      <c r="B434"/>
    </row>
    <row r="435" spans="1:2" ht="15" x14ac:dyDescent="0.2">
      <c r="A435"/>
      <c r="B435"/>
    </row>
    <row r="436" spans="1:2" ht="15" x14ac:dyDescent="0.2">
      <c r="A436"/>
      <c r="B436"/>
    </row>
    <row r="437" spans="1:2" ht="15" x14ac:dyDescent="0.2">
      <c r="A437"/>
      <c r="B437"/>
    </row>
    <row r="438" spans="1:2" ht="15" x14ac:dyDescent="0.2">
      <c r="A438"/>
      <c r="B438"/>
    </row>
    <row r="439" spans="1:2" ht="15" x14ac:dyDescent="0.2">
      <c r="A439"/>
      <c r="B439"/>
    </row>
    <row r="440" spans="1:2" ht="15" x14ac:dyDescent="0.2">
      <c r="A440"/>
      <c r="B440"/>
    </row>
    <row r="441" spans="1:2" ht="15" x14ac:dyDescent="0.2">
      <c r="A441"/>
      <c r="B441"/>
    </row>
    <row r="442" spans="1:2" ht="15" x14ac:dyDescent="0.2">
      <c r="A442"/>
      <c r="B442"/>
    </row>
    <row r="443" spans="1:2" ht="15" x14ac:dyDescent="0.2">
      <c r="A443"/>
      <c r="B443"/>
    </row>
    <row r="444" spans="1:2" ht="15" x14ac:dyDescent="0.2">
      <c r="A444"/>
      <c r="B444"/>
    </row>
    <row r="445" spans="1:2" ht="15" x14ac:dyDescent="0.2">
      <c r="A445"/>
      <c r="B445"/>
    </row>
    <row r="446" spans="1:2" ht="15" x14ac:dyDescent="0.2">
      <c r="A446"/>
      <c r="B446"/>
    </row>
    <row r="447" spans="1:2" ht="15" x14ac:dyDescent="0.2">
      <c r="A447"/>
      <c r="B447"/>
    </row>
    <row r="448" spans="1:2" ht="15" x14ac:dyDescent="0.2">
      <c r="A448"/>
      <c r="B448"/>
    </row>
    <row r="449" spans="1:2" ht="15" x14ac:dyDescent="0.2">
      <c r="A449"/>
      <c r="B449"/>
    </row>
    <row r="450" spans="1:2" ht="15" x14ac:dyDescent="0.2">
      <c r="A450"/>
      <c r="B450"/>
    </row>
    <row r="451" spans="1:2" ht="15" x14ac:dyDescent="0.2">
      <c r="A451"/>
      <c r="B451"/>
    </row>
    <row r="452" spans="1:2" ht="15" x14ac:dyDescent="0.2">
      <c r="A452"/>
      <c r="B452"/>
    </row>
    <row r="453" spans="1:2" ht="15" x14ac:dyDescent="0.2">
      <c r="A453"/>
      <c r="B453"/>
    </row>
    <row r="454" spans="1:2" ht="15" x14ac:dyDescent="0.2">
      <c r="A454"/>
      <c r="B454"/>
    </row>
    <row r="455" spans="1:2" ht="15" x14ac:dyDescent="0.2">
      <c r="A455"/>
      <c r="B455"/>
    </row>
    <row r="456" spans="1:2" ht="15" x14ac:dyDescent="0.2">
      <c r="A456"/>
      <c r="B456"/>
    </row>
    <row r="457" spans="1:2" ht="15" x14ac:dyDescent="0.2">
      <c r="A457"/>
      <c r="B457"/>
    </row>
    <row r="458" spans="1:2" ht="15" x14ac:dyDescent="0.2">
      <c r="A458"/>
      <c r="B458"/>
    </row>
    <row r="459" spans="1:2" ht="15" x14ac:dyDescent="0.2">
      <c r="A459"/>
      <c r="B459"/>
    </row>
    <row r="460" spans="1:2" ht="15" x14ac:dyDescent="0.2">
      <c r="A460"/>
      <c r="B460"/>
    </row>
    <row r="461" spans="1:2" ht="15" x14ac:dyDescent="0.2">
      <c r="A461"/>
      <c r="B461"/>
    </row>
    <row r="462" spans="1:2" ht="15" x14ac:dyDescent="0.2">
      <c r="A462"/>
      <c r="B462"/>
    </row>
    <row r="463" spans="1:2" ht="15" x14ac:dyDescent="0.2">
      <c r="A463"/>
      <c r="B463"/>
    </row>
    <row r="464" spans="1:2" ht="15" x14ac:dyDescent="0.2">
      <c r="A464"/>
      <c r="B464"/>
    </row>
    <row r="465" spans="1:2" ht="15" x14ac:dyDescent="0.2">
      <c r="A465"/>
      <c r="B465"/>
    </row>
    <row r="466" spans="1:2" ht="15" x14ac:dyDescent="0.2">
      <c r="A466"/>
      <c r="B466"/>
    </row>
    <row r="467" spans="1:2" ht="15" x14ac:dyDescent="0.2">
      <c r="A467"/>
      <c r="B467"/>
    </row>
    <row r="468" spans="1:2" ht="15" x14ac:dyDescent="0.2">
      <c r="A468"/>
      <c r="B468"/>
    </row>
    <row r="469" spans="1:2" ht="15" x14ac:dyDescent="0.2">
      <c r="A469"/>
      <c r="B469"/>
    </row>
    <row r="470" spans="1:2" ht="15" x14ac:dyDescent="0.2">
      <c r="A470"/>
      <c r="B470"/>
    </row>
    <row r="471" spans="1:2" ht="15" x14ac:dyDescent="0.2">
      <c r="A471"/>
      <c r="B471"/>
    </row>
    <row r="472" spans="1:2" ht="15" x14ac:dyDescent="0.2">
      <c r="A472"/>
      <c r="B472"/>
    </row>
    <row r="473" spans="1:2" ht="15" x14ac:dyDescent="0.2">
      <c r="A473"/>
      <c r="B473"/>
    </row>
    <row r="474" spans="1:2" ht="15" x14ac:dyDescent="0.2">
      <c r="A474"/>
      <c r="B474"/>
    </row>
    <row r="475" spans="1:2" ht="15" x14ac:dyDescent="0.2">
      <c r="A475"/>
      <c r="B475"/>
    </row>
    <row r="476" spans="1:2" ht="15" x14ac:dyDescent="0.2">
      <c r="A476"/>
      <c r="B476"/>
    </row>
    <row r="477" spans="1:2" ht="15" x14ac:dyDescent="0.2">
      <c r="A477"/>
      <c r="B477"/>
    </row>
    <row r="478" spans="1:2" ht="15" x14ac:dyDescent="0.2">
      <c r="A478"/>
      <c r="B478"/>
    </row>
    <row r="479" spans="1:2" ht="15" x14ac:dyDescent="0.2">
      <c r="A479"/>
      <c r="B479"/>
    </row>
    <row r="480" spans="1:2" ht="15" x14ac:dyDescent="0.2">
      <c r="A480"/>
      <c r="B480"/>
    </row>
    <row r="481" spans="1:2" ht="15" x14ac:dyDescent="0.2">
      <c r="A481"/>
      <c r="B481"/>
    </row>
    <row r="482" spans="1:2" ht="15" x14ac:dyDescent="0.2">
      <c r="A482"/>
      <c r="B482"/>
    </row>
    <row r="483" spans="1:2" ht="15" x14ac:dyDescent="0.2">
      <c r="A483"/>
      <c r="B483"/>
    </row>
    <row r="484" spans="1:2" ht="15" x14ac:dyDescent="0.2">
      <c r="A484"/>
      <c r="B484"/>
    </row>
    <row r="485" spans="1:2" ht="15" x14ac:dyDescent="0.2">
      <c r="A485"/>
      <c r="B485"/>
    </row>
    <row r="486" spans="1:2" ht="15" x14ac:dyDescent="0.2">
      <c r="A486"/>
      <c r="B486"/>
    </row>
    <row r="487" spans="1:2" ht="15" x14ac:dyDescent="0.2">
      <c r="A487"/>
      <c r="B487"/>
    </row>
    <row r="488" spans="1:2" ht="15" x14ac:dyDescent="0.2">
      <c r="A488"/>
      <c r="B488"/>
    </row>
    <row r="489" spans="1:2" ht="15" x14ac:dyDescent="0.2">
      <c r="A489"/>
      <c r="B489"/>
    </row>
    <row r="490" spans="1:2" ht="15" x14ac:dyDescent="0.2">
      <c r="A490"/>
      <c r="B490"/>
    </row>
    <row r="491" spans="1:2" ht="15" x14ac:dyDescent="0.2">
      <c r="A491"/>
      <c r="B491"/>
    </row>
    <row r="492" spans="1:2" ht="15" x14ac:dyDescent="0.2">
      <c r="A492"/>
      <c r="B492"/>
    </row>
    <row r="493" spans="1:2" ht="15" x14ac:dyDescent="0.2">
      <c r="A493"/>
      <c r="B493"/>
    </row>
    <row r="494" spans="1:2" ht="15" x14ac:dyDescent="0.2">
      <c r="A494"/>
      <c r="B494"/>
    </row>
    <row r="495" spans="1:2" ht="15" x14ac:dyDescent="0.2">
      <c r="A495"/>
      <c r="B495"/>
    </row>
    <row r="496" spans="1:2" ht="15" x14ac:dyDescent="0.2">
      <c r="A496"/>
      <c r="B496"/>
    </row>
    <row r="497" spans="1:2" ht="15" x14ac:dyDescent="0.2">
      <c r="A497"/>
      <c r="B497"/>
    </row>
    <row r="498" spans="1:2" ht="15" x14ac:dyDescent="0.2">
      <c r="A498"/>
      <c r="B498"/>
    </row>
    <row r="499" spans="1:2" ht="15" x14ac:dyDescent="0.2">
      <c r="A499"/>
      <c r="B499"/>
    </row>
    <row r="500" spans="1:2" ht="15" x14ac:dyDescent="0.2">
      <c r="A500"/>
      <c r="B500"/>
    </row>
    <row r="501" spans="1:2" ht="15" x14ac:dyDescent="0.2">
      <c r="A501"/>
      <c r="B501"/>
    </row>
    <row r="502" spans="1:2" ht="15" x14ac:dyDescent="0.2">
      <c r="A502"/>
      <c r="B502"/>
    </row>
    <row r="503" spans="1:2" ht="15" x14ac:dyDescent="0.2">
      <c r="A503"/>
      <c r="B503"/>
    </row>
    <row r="504" spans="1:2" ht="15" x14ac:dyDescent="0.2">
      <c r="A504"/>
      <c r="B504"/>
    </row>
    <row r="505" spans="1:2" ht="15" x14ac:dyDescent="0.2">
      <c r="A505"/>
      <c r="B505"/>
    </row>
    <row r="506" spans="1:2" ht="15" x14ac:dyDescent="0.2">
      <c r="A506"/>
      <c r="B506"/>
    </row>
    <row r="507" spans="1:2" ht="15" x14ac:dyDescent="0.2">
      <c r="A507"/>
      <c r="B507"/>
    </row>
    <row r="508" spans="1:2" ht="15" x14ac:dyDescent="0.2">
      <c r="A508"/>
      <c r="B508"/>
    </row>
    <row r="509" spans="1:2" ht="15" x14ac:dyDescent="0.2">
      <c r="A509"/>
      <c r="B509"/>
    </row>
    <row r="510" spans="1:2" ht="15" x14ac:dyDescent="0.2">
      <c r="A510"/>
      <c r="B510"/>
    </row>
    <row r="511" spans="1:2" ht="15" x14ac:dyDescent="0.2">
      <c r="A511"/>
      <c r="B511"/>
    </row>
    <row r="512" spans="1:2" ht="15" x14ac:dyDescent="0.2">
      <c r="A512"/>
      <c r="B512"/>
    </row>
    <row r="513" spans="1:2" ht="15" x14ac:dyDescent="0.2">
      <c r="A513"/>
      <c r="B513"/>
    </row>
    <row r="514" spans="1:2" ht="15" x14ac:dyDescent="0.2">
      <c r="A514"/>
      <c r="B514"/>
    </row>
    <row r="515" spans="1:2" ht="15" x14ac:dyDescent="0.2">
      <c r="A515"/>
      <c r="B515"/>
    </row>
    <row r="516" spans="1:2" ht="15" x14ac:dyDescent="0.2">
      <c r="A516"/>
      <c r="B516"/>
    </row>
    <row r="517" spans="1:2" ht="15" x14ac:dyDescent="0.2">
      <c r="A517"/>
      <c r="B517"/>
    </row>
    <row r="518" spans="1:2" ht="15" x14ac:dyDescent="0.2">
      <c r="A518"/>
      <c r="B518"/>
    </row>
    <row r="519" spans="1:2" ht="15" x14ac:dyDescent="0.2">
      <c r="A519"/>
      <c r="B519"/>
    </row>
    <row r="520" spans="1:2" ht="15" x14ac:dyDescent="0.2">
      <c r="A520"/>
      <c r="B520"/>
    </row>
    <row r="521" spans="1:2" ht="15" x14ac:dyDescent="0.2">
      <c r="A521"/>
      <c r="B521"/>
    </row>
    <row r="522" spans="1:2" ht="15" x14ac:dyDescent="0.2">
      <c r="A522"/>
      <c r="B522"/>
    </row>
    <row r="523" spans="1:2" ht="15" x14ac:dyDescent="0.2">
      <c r="A523"/>
      <c r="B523"/>
    </row>
    <row r="524" spans="1:2" ht="15" x14ac:dyDescent="0.2">
      <c r="A524"/>
      <c r="B524"/>
    </row>
    <row r="525" spans="1:2" ht="15" x14ac:dyDescent="0.2">
      <c r="A525"/>
      <c r="B525"/>
    </row>
    <row r="526" spans="1:2" ht="15" x14ac:dyDescent="0.2">
      <c r="A526"/>
      <c r="B526"/>
    </row>
    <row r="527" spans="1:2" ht="15" x14ac:dyDescent="0.2">
      <c r="A527"/>
      <c r="B527"/>
    </row>
    <row r="528" spans="1:2" ht="15" x14ac:dyDescent="0.2">
      <c r="A528"/>
      <c r="B528"/>
    </row>
    <row r="529" spans="1:2" ht="15" x14ac:dyDescent="0.2">
      <c r="A529"/>
      <c r="B529"/>
    </row>
    <row r="530" spans="1:2" ht="15" x14ac:dyDescent="0.2">
      <c r="A530"/>
      <c r="B530"/>
    </row>
    <row r="531" spans="1:2" ht="15" x14ac:dyDescent="0.2">
      <c r="A531"/>
      <c r="B531"/>
    </row>
    <row r="532" spans="1:2" ht="15" x14ac:dyDescent="0.2">
      <c r="A532"/>
      <c r="B532"/>
    </row>
    <row r="533" spans="1:2" ht="15" x14ac:dyDescent="0.2">
      <c r="A533"/>
      <c r="B533"/>
    </row>
    <row r="534" spans="1:2" ht="15" x14ac:dyDescent="0.2">
      <c r="A534"/>
      <c r="B534"/>
    </row>
    <row r="535" spans="1:2" ht="15" x14ac:dyDescent="0.2">
      <c r="A535"/>
      <c r="B535"/>
    </row>
    <row r="536" spans="1:2" ht="15" x14ac:dyDescent="0.2">
      <c r="A536"/>
      <c r="B536"/>
    </row>
    <row r="537" spans="1:2" ht="15" x14ac:dyDescent="0.2">
      <c r="A537"/>
      <c r="B537"/>
    </row>
    <row r="538" spans="1:2" ht="15" x14ac:dyDescent="0.2">
      <c r="A538"/>
      <c r="B538"/>
    </row>
    <row r="539" spans="1:2" ht="15" x14ac:dyDescent="0.2">
      <c r="A539"/>
      <c r="B539"/>
    </row>
    <row r="540" spans="1:2" ht="15" x14ac:dyDescent="0.2">
      <c r="A540"/>
      <c r="B540"/>
    </row>
    <row r="541" spans="1:2" ht="15" x14ac:dyDescent="0.2">
      <c r="A541"/>
      <c r="B541"/>
    </row>
    <row r="542" spans="1:2" ht="15" x14ac:dyDescent="0.2">
      <c r="A542"/>
      <c r="B542"/>
    </row>
    <row r="543" spans="1:2" ht="15" x14ac:dyDescent="0.2">
      <c r="A543"/>
      <c r="B543"/>
    </row>
    <row r="544" spans="1:2" ht="15" x14ac:dyDescent="0.2">
      <c r="A544"/>
      <c r="B544"/>
    </row>
    <row r="545" spans="1:2" ht="15" x14ac:dyDescent="0.2">
      <c r="A545"/>
      <c r="B545"/>
    </row>
    <row r="546" spans="1:2" ht="15" x14ac:dyDescent="0.2">
      <c r="A546"/>
      <c r="B546"/>
    </row>
    <row r="547" spans="1:2" ht="15" x14ac:dyDescent="0.2">
      <c r="A547"/>
      <c r="B547"/>
    </row>
    <row r="548" spans="1:2" ht="15" x14ac:dyDescent="0.2">
      <c r="A548"/>
      <c r="B548"/>
    </row>
    <row r="549" spans="1:2" ht="15" x14ac:dyDescent="0.2">
      <c r="A549"/>
      <c r="B549"/>
    </row>
    <row r="550" spans="1:2" ht="15" x14ac:dyDescent="0.2">
      <c r="A550"/>
      <c r="B550"/>
    </row>
    <row r="551" spans="1:2" ht="15" x14ac:dyDescent="0.2">
      <c r="A551"/>
      <c r="B551"/>
    </row>
    <row r="552" spans="1:2" ht="15" x14ac:dyDescent="0.2">
      <c r="A552"/>
      <c r="B552"/>
    </row>
    <row r="553" spans="1:2" ht="15" x14ac:dyDescent="0.2">
      <c r="A553"/>
      <c r="B553"/>
    </row>
    <row r="554" spans="1:2" ht="15" x14ac:dyDescent="0.2">
      <c r="A554"/>
      <c r="B554"/>
    </row>
    <row r="555" spans="1:2" ht="15" x14ac:dyDescent="0.2">
      <c r="A555"/>
      <c r="B555"/>
    </row>
    <row r="556" spans="1:2" ht="15" x14ac:dyDescent="0.2">
      <c r="A556"/>
      <c r="B556"/>
    </row>
    <row r="557" spans="1:2" ht="15" x14ac:dyDescent="0.2">
      <c r="A557"/>
      <c r="B557"/>
    </row>
    <row r="558" spans="1:2" ht="15" x14ac:dyDescent="0.2">
      <c r="A558"/>
      <c r="B558"/>
    </row>
    <row r="559" spans="1:2" ht="15" x14ac:dyDescent="0.2">
      <c r="A559"/>
      <c r="B559"/>
    </row>
    <row r="560" spans="1:2" ht="15" x14ac:dyDescent="0.2">
      <c r="A560"/>
      <c r="B560"/>
    </row>
    <row r="561" spans="1:2" ht="15" x14ac:dyDescent="0.2">
      <c r="A561"/>
      <c r="B561"/>
    </row>
    <row r="562" spans="1:2" ht="15" x14ac:dyDescent="0.2">
      <c r="A562"/>
      <c r="B562"/>
    </row>
    <row r="563" spans="1:2" ht="15" x14ac:dyDescent="0.2">
      <c r="A563"/>
      <c r="B563"/>
    </row>
    <row r="564" spans="1:2" ht="15" x14ac:dyDescent="0.2">
      <c r="A564"/>
      <c r="B564"/>
    </row>
    <row r="565" spans="1:2" ht="15" x14ac:dyDescent="0.2">
      <c r="A565"/>
      <c r="B565"/>
    </row>
    <row r="566" spans="1:2" ht="15" x14ac:dyDescent="0.2">
      <c r="A566"/>
      <c r="B566"/>
    </row>
    <row r="567" spans="1:2" ht="15" x14ac:dyDescent="0.2">
      <c r="A567"/>
      <c r="B567"/>
    </row>
    <row r="568" spans="1:2" ht="15" x14ac:dyDescent="0.2">
      <c r="A568"/>
      <c r="B568"/>
    </row>
    <row r="569" spans="1:2" ht="15" x14ac:dyDescent="0.2">
      <c r="A569"/>
      <c r="B569"/>
    </row>
    <row r="570" spans="1:2" ht="15" x14ac:dyDescent="0.2">
      <c r="A570"/>
      <c r="B570"/>
    </row>
    <row r="571" spans="1:2" ht="15" x14ac:dyDescent="0.2">
      <c r="A571"/>
      <c r="B571"/>
    </row>
    <row r="572" spans="1:2" ht="15" x14ac:dyDescent="0.2">
      <c r="A572"/>
      <c r="B572"/>
    </row>
    <row r="573" spans="1:2" ht="15" x14ac:dyDescent="0.2">
      <c r="A573"/>
      <c r="B573"/>
    </row>
    <row r="574" spans="1:2" ht="15" x14ac:dyDescent="0.2">
      <c r="A574"/>
      <c r="B574"/>
    </row>
    <row r="575" spans="1:2" ht="15" x14ac:dyDescent="0.2">
      <c r="A575"/>
      <c r="B575"/>
    </row>
    <row r="576" spans="1:2" ht="15" x14ac:dyDescent="0.2">
      <c r="A576"/>
      <c r="B576"/>
    </row>
    <row r="577" spans="1:2" ht="15" x14ac:dyDescent="0.2">
      <c r="A577"/>
      <c r="B577"/>
    </row>
    <row r="578" spans="1:2" ht="15" x14ac:dyDescent="0.2">
      <c r="A578"/>
      <c r="B578"/>
    </row>
    <row r="579" spans="1:2" ht="15" x14ac:dyDescent="0.2">
      <c r="A579"/>
      <c r="B579"/>
    </row>
    <row r="580" spans="1:2" ht="15" x14ac:dyDescent="0.2">
      <c r="A580"/>
      <c r="B580"/>
    </row>
    <row r="581" spans="1:2" ht="15" x14ac:dyDescent="0.2">
      <c r="A581"/>
      <c r="B581"/>
    </row>
    <row r="582" spans="1:2" ht="15" x14ac:dyDescent="0.2">
      <c r="A582"/>
      <c r="B582"/>
    </row>
    <row r="583" spans="1:2" ht="15" x14ac:dyDescent="0.2">
      <c r="A583"/>
      <c r="B583"/>
    </row>
    <row r="584" spans="1:2" ht="15" x14ac:dyDescent="0.2">
      <c r="A584"/>
      <c r="B584"/>
    </row>
    <row r="585" spans="1:2" ht="15" x14ac:dyDescent="0.2">
      <c r="A585"/>
      <c r="B585"/>
    </row>
    <row r="586" spans="1:2" ht="15" x14ac:dyDescent="0.2">
      <c r="A586"/>
      <c r="B586"/>
    </row>
    <row r="587" spans="1:2" ht="15" x14ac:dyDescent="0.2">
      <c r="A587"/>
      <c r="B587"/>
    </row>
    <row r="588" spans="1:2" ht="15" x14ac:dyDescent="0.2">
      <c r="A588"/>
      <c r="B588"/>
    </row>
    <row r="589" spans="1:2" ht="15" x14ac:dyDescent="0.2">
      <c r="A589"/>
      <c r="B589"/>
    </row>
    <row r="590" spans="1:2" ht="15" x14ac:dyDescent="0.2">
      <c r="A590"/>
      <c r="B590"/>
    </row>
    <row r="591" spans="1:2" ht="15" x14ac:dyDescent="0.2">
      <c r="A591"/>
      <c r="B591"/>
    </row>
    <row r="592" spans="1:2" ht="15" x14ac:dyDescent="0.2">
      <c r="A592"/>
      <c r="B592"/>
    </row>
    <row r="593" spans="1:2" ht="15" x14ac:dyDescent="0.2">
      <c r="A593"/>
      <c r="B593"/>
    </row>
    <row r="594" spans="1:2" ht="15" x14ac:dyDescent="0.2">
      <c r="A594"/>
      <c r="B594"/>
    </row>
    <row r="595" spans="1:2" ht="15" x14ac:dyDescent="0.2">
      <c r="A595"/>
      <c r="B595"/>
    </row>
    <row r="596" spans="1:2" ht="15" x14ac:dyDescent="0.2">
      <c r="A596"/>
      <c r="B596"/>
    </row>
    <row r="597" spans="1:2" ht="15" x14ac:dyDescent="0.2">
      <c r="A597"/>
      <c r="B597"/>
    </row>
    <row r="598" spans="1:2" ht="15" x14ac:dyDescent="0.2">
      <c r="A598"/>
      <c r="B598"/>
    </row>
    <row r="599" spans="1:2" ht="15" x14ac:dyDescent="0.2">
      <c r="A599"/>
      <c r="B599"/>
    </row>
    <row r="600" spans="1:2" ht="15" x14ac:dyDescent="0.2">
      <c r="A600"/>
      <c r="B600"/>
    </row>
    <row r="601" spans="1:2" ht="15" x14ac:dyDescent="0.2">
      <c r="A601"/>
      <c r="B601"/>
    </row>
    <row r="602" spans="1:2" ht="15" x14ac:dyDescent="0.2">
      <c r="A602"/>
      <c r="B602"/>
    </row>
    <row r="603" spans="1:2" ht="15" x14ac:dyDescent="0.2">
      <c r="A603"/>
      <c r="B603"/>
    </row>
    <row r="604" spans="1:2" ht="15" x14ac:dyDescent="0.2">
      <c r="A604"/>
      <c r="B604"/>
    </row>
    <row r="605" spans="1:2" ht="15" x14ac:dyDescent="0.2">
      <c r="A605"/>
      <c r="B605"/>
    </row>
    <row r="606" spans="1:2" ht="15" x14ac:dyDescent="0.2">
      <c r="A606"/>
      <c r="B606"/>
    </row>
    <row r="607" spans="1:2" ht="15" x14ac:dyDescent="0.2">
      <c r="A607"/>
      <c r="B607"/>
    </row>
    <row r="608" spans="1:2" ht="15" x14ac:dyDescent="0.2">
      <c r="A608"/>
      <c r="B608"/>
    </row>
    <row r="609" spans="1:2" ht="15" x14ac:dyDescent="0.2">
      <c r="A609"/>
      <c r="B609"/>
    </row>
    <row r="610" spans="1:2" ht="15" x14ac:dyDescent="0.2">
      <c r="A610"/>
      <c r="B610"/>
    </row>
    <row r="611" spans="1:2" ht="15" x14ac:dyDescent="0.2">
      <c r="A611"/>
      <c r="B611"/>
    </row>
    <row r="612" spans="1:2" ht="15" x14ac:dyDescent="0.2">
      <c r="A612"/>
      <c r="B612"/>
    </row>
    <row r="613" spans="1:2" ht="15" x14ac:dyDescent="0.2">
      <c r="A613"/>
      <c r="B613"/>
    </row>
    <row r="614" spans="1:2" ht="15" x14ac:dyDescent="0.2">
      <c r="A614"/>
      <c r="B614"/>
    </row>
    <row r="615" spans="1:2" ht="15" x14ac:dyDescent="0.2">
      <c r="A615"/>
      <c r="B615"/>
    </row>
    <row r="616" spans="1:2" ht="15" x14ac:dyDescent="0.2">
      <c r="A616"/>
      <c r="B616"/>
    </row>
    <row r="617" spans="1:2" ht="15" x14ac:dyDescent="0.2">
      <c r="A617"/>
      <c r="B617"/>
    </row>
    <row r="618" spans="1:2" ht="15" x14ac:dyDescent="0.2">
      <c r="A618"/>
      <c r="B618"/>
    </row>
    <row r="619" spans="1:2" ht="15" x14ac:dyDescent="0.2">
      <c r="A619"/>
      <c r="B619"/>
    </row>
    <row r="620" spans="1:2" ht="15" x14ac:dyDescent="0.2">
      <c r="A620"/>
      <c r="B620"/>
    </row>
    <row r="621" spans="1:2" ht="15" x14ac:dyDescent="0.2">
      <c r="A621"/>
      <c r="B621"/>
    </row>
    <row r="622" spans="1:2" ht="15" x14ac:dyDescent="0.2">
      <c r="A622"/>
      <c r="B622"/>
    </row>
    <row r="623" spans="1:2" ht="15" x14ac:dyDescent="0.2">
      <c r="A623"/>
      <c r="B623"/>
    </row>
    <row r="624" spans="1:2" ht="15" x14ac:dyDescent="0.2">
      <c r="A624"/>
      <c r="B624"/>
    </row>
    <row r="625" spans="1:2" ht="15" x14ac:dyDescent="0.2">
      <c r="A625"/>
      <c r="B625"/>
    </row>
    <row r="626" spans="1:2" ht="15" x14ac:dyDescent="0.2">
      <c r="A626"/>
      <c r="B626"/>
    </row>
    <row r="627" spans="1:2" ht="15" x14ac:dyDescent="0.2">
      <c r="A627"/>
      <c r="B627"/>
    </row>
    <row r="628" spans="1:2" ht="15" x14ac:dyDescent="0.2">
      <c r="A628"/>
      <c r="B628"/>
    </row>
    <row r="629" spans="1:2" ht="15" x14ac:dyDescent="0.2">
      <c r="A629"/>
      <c r="B629"/>
    </row>
    <row r="630" spans="1:2" ht="15" x14ac:dyDescent="0.2">
      <c r="A630"/>
      <c r="B630"/>
    </row>
    <row r="631" spans="1:2" ht="15" x14ac:dyDescent="0.2">
      <c r="A631"/>
      <c r="B631"/>
    </row>
    <row r="632" spans="1:2" ht="15" x14ac:dyDescent="0.2">
      <c r="A632"/>
      <c r="B632"/>
    </row>
    <row r="633" spans="1:2" ht="15" x14ac:dyDescent="0.2">
      <c r="A633"/>
      <c r="B633"/>
    </row>
    <row r="634" spans="1:2" ht="15" x14ac:dyDescent="0.2">
      <c r="A634"/>
      <c r="B634"/>
    </row>
    <row r="635" spans="1:2" ht="15" x14ac:dyDescent="0.2">
      <c r="A635"/>
      <c r="B635"/>
    </row>
    <row r="636" spans="1:2" ht="15" x14ac:dyDescent="0.2">
      <c r="A636"/>
      <c r="B636"/>
    </row>
    <row r="637" spans="1:2" ht="15" x14ac:dyDescent="0.2">
      <c r="A637"/>
      <c r="B637"/>
    </row>
    <row r="638" spans="1:2" ht="15" x14ac:dyDescent="0.2">
      <c r="A638"/>
      <c r="B638"/>
    </row>
    <row r="639" spans="1:2" ht="15" x14ac:dyDescent="0.2">
      <c r="A639"/>
      <c r="B639"/>
    </row>
    <row r="640" spans="1:2" ht="15" x14ac:dyDescent="0.2">
      <c r="A640"/>
      <c r="B640"/>
    </row>
    <row r="641" spans="1:2" ht="15" x14ac:dyDescent="0.2">
      <c r="A641"/>
      <c r="B641"/>
    </row>
    <row r="642" spans="1:2" ht="15" x14ac:dyDescent="0.2">
      <c r="A642"/>
      <c r="B642"/>
    </row>
    <row r="643" spans="1:2" ht="15" x14ac:dyDescent="0.2">
      <c r="A643"/>
      <c r="B643"/>
    </row>
    <row r="644" spans="1:2" ht="15" x14ac:dyDescent="0.2">
      <c r="A644"/>
      <c r="B644"/>
    </row>
    <row r="645" spans="1:2" ht="15" x14ac:dyDescent="0.2">
      <c r="A645"/>
      <c r="B645"/>
    </row>
    <row r="646" spans="1:2" ht="15" x14ac:dyDescent="0.2">
      <c r="A646"/>
      <c r="B646"/>
    </row>
    <row r="647" spans="1:2" ht="15" x14ac:dyDescent="0.2">
      <c r="A647"/>
      <c r="B647"/>
    </row>
    <row r="648" spans="1:2" ht="15" x14ac:dyDescent="0.2">
      <c r="A648"/>
      <c r="B648"/>
    </row>
    <row r="649" spans="1:2" ht="15" x14ac:dyDescent="0.2">
      <c r="A649"/>
      <c r="B649"/>
    </row>
    <row r="650" spans="1:2" ht="15" x14ac:dyDescent="0.2">
      <c r="A650"/>
      <c r="B650"/>
    </row>
    <row r="651" spans="1:2" ht="15" x14ac:dyDescent="0.2">
      <c r="A651"/>
      <c r="B651"/>
    </row>
    <row r="652" spans="1:2" ht="15" x14ac:dyDescent="0.2">
      <c r="A652"/>
      <c r="B652"/>
    </row>
    <row r="653" spans="1:2" ht="15" x14ac:dyDescent="0.2">
      <c r="A653"/>
      <c r="B653"/>
    </row>
    <row r="654" spans="1:2" ht="15" x14ac:dyDescent="0.2">
      <c r="A654"/>
      <c r="B654"/>
    </row>
    <row r="655" spans="1:2" ht="15" x14ac:dyDescent="0.2">
      <c r="A655"/>
      <c r="B655"/>
    </row>
    <row r="656" spans="1:2" ht="15" x14ac:dyDescent="0.2">
      <c r="A656"/>
      <c r="B656"/>
    </row>
    <row r="657" spans="1:2" ht="15" x14ac:dyDescent="0.2">
      <c r="A657"/>
      <c r="B657"/>
    </row>
    <row r="658" spans="1:2" ht="15" x14ac:dyDescent="0.2">
      <c r="A658"/>
      <c r="B658"/>
    </row>
    <row r="659" spans="1:2" ht="15" x14ac:dyDescent="0.2">
      <c r="A659"/>
      <c r="B659"/>
    </row>
    <row r="660" spans="1:2" ht="15" x14ac:dyDescent="0.2">
      <c r="A660"/>
      <c r="B660"/>
    </row>
    <row r="661" spans="1:2" ht="15" x14ac:dyDescent="0.2">
      <c r="A661"/>
      <c r="B661"/>
    </row>
    <row r="662" spans="1:2" ht="15" x14ac:dyDescent="0.2">
      <c r="A662"/>
      <c r="B662"/>
    </row>
    <row r="663" spans="1:2" ht="15" x14ac:dyDescent="0.2">
      <c r="A663"/>
      <c r="B663"/>
    </row>
    <row r="664" spans="1:2" ht="15" x14ac:dyDescent="0.2">
      <c r="A664"/>
      <c r="B664"/>
    </row>
    <row r="665" spans="1:2" ht="15" x14ac:dyDescent="0.2">
      <c r="A665"/>
      <c r="B665"/>
    </row>
    <row r="666" spans="1:2" ht="15" x14ac:dyDescent="0.2">
      <c r="A666"/>
      <c r="B666"/>
    </row>
    <row r="667" spans="1:2" ht="15" x14ac:dyDescent="0.2">
      <c r="A667"/>
      <c r="B667"/>
    </row>
    <row r="668" spans="1:2" ht="15" x14ac:dyDescent="0.2">
      <c r="A668"/>
      <c r="B668"/>
    </row>
    <row r="669" spans="1:2" ht="15" x14ac:dyDescent="0.2">
      <c r="A669"/>
      <c r="B669"/>
    </row>
    <row r="670" spans="1:2" ht="15" x14ac:dyDescent="0.2">
      <c r="A670"/>
      <c r="B670"/>
    </row>
    <row r="671" spans="1:2" ht="15" x14ac:dyDescent="0.2">
      <c r="A671"/>
      <c r="B671"/>
    </row>
    <row r="672" spans="1:2" ht="15" x14ac:dyDescent="0.2">
      <c r="A672"/>
      <c r="B672"/>
    </row>
    <row r="673" spans="1:2" ht="15" x14ac:dyDescent="0.2">
      <c r="A673"/>
      <c r="B673"/>
    </row>
    <row r="674" spans="1:2" ht="15" x14ac:dyDescent="0.2">
      <c r="A674"/>
      <c r="B674"/>
    </row>
    <row r="675" spans="1:2" ht="15" x14ac:dyDescent="0.2">
      <c r="A675"/>
      <c r="B675"/>
    </row>
    <row r="676" spans="1:2" ht="15" x14ac:dyDescent="0.2">
      <c r="A676"/>
      <c r="B676"/>
    </row>
    <row r="677" spans="1:2" ht="15" x14ac:dyDescent="0.2">
      <c r="A677"/>
      <c r="B677"/>
    </row>
    <row r="678" spans="1:2" ht="15" x14ac:dyDescent="0.2">
      <c r="A678"/>
      <c r="B678"/>
    </row>
    <row r="679" spans="1:2" ht="15" x14ac:dyDescent="0.2">
      <c r="A679"/>
      <c r="B679"/>
    </row>
    <row r="680" spans="1:2" ht="15" x14ac:dyDescent="0.2">
      <c r="A680"/>
      <c r="B680"/>
    </row>
    <row r="681" spans="1:2" ht="15" x14ac:dyDescent="0.2">
      <c r="A681"/>
      <c r="B681"/>
    </row>
    <row r="682" spans="1:2" ht="15" x14ac:dyDescent="0.2">
      <c r="A682"/>
      <c r="B682"/>
    </row>
    <row r="683" spans="1:2" ht="15" x14ac:dyDescent="0.2">
      <c r="A683"/>
      <c r="B683"/>
    </row>
    <row r="684" spans="1:2" ht="15" x14ac:dyDescent="0.2">
      <c r="A684"/>
      <c r="B684"/>
    </row>
    <row r="685" spans="1:2" ht="15" x14ac:dyDescent="0.2">
      <c r="A685"/>
      <c r="B685"/>
    </row>
    <row r="686" spans="1:2" ht="15" x14ac:dyDescent="0.2">
      <c r="A686"/>
      <c r="B686"/>
    </row>
    <row r="687" spans="1:2" ht="15" x14ac:dyDescent="0.2">
      <c r="A687"/>
      <c r="B687"/>
    </row>
    <row r="688" spans="1:2" ht="15" x14ac:dyDescent="0.2">
      <c r="A688"/>
      <c r="B688"/>
    </row>
    <row r="689" spans="1:2" ht="15" x14ac:dyDescent="0.2">
      <c r="A689"/>
      <c r="B689"/>
    </row>
    <row r="690" spans="1:2" ht="15" x14ac:dyDescent="0.2">
      <c r="A690"/>
      <c r="B690"/>
    </row>
    <row r="691" spans="1:2" ht="15" x14ac:dyDescent="0.2">
      <c r="A691"/>
      <c r="B691"/>
    </row>
    <row r="692" spans="1:2" ht="15" x14ac:dyDescent="0.2">
      <c r="A692"/>
      <c r="B692"/>
    </row>
    <row r="693" spans="1:2" ht="15" x14ac:dyDescent="0.2">
      <c r="A693"/>
      <c r="B693"/>
    </row>
    <row r="694" spans="1:2" ht="15" x14ac:dyDescent="0.2">
      <c r="A694"/>
      <c r="B694"/>
    </row>
    <row r="695" spans="1:2" ht="15" x14ac:dyDescent="0.2">
      <c r="A695"/>
      <c r="B695"/>
    </row>
    <row r="696" spans="1:2" ht="15" x14ac:dyDescent="0.2">
      <c r="A696"/>
      <c r="B696"/>
    </row>
    <row r="697" spans="1:2" ht="15" x14ac:dyDescent="0.2">
      <c r="A697"/>
      <c r="B697"/>
    </row>
    <row r="698" spans="1:2" ht="15" x14ac:dyDescent="0.2">
      <c r="A698"/>
      <c r="B698"/>
    </row>
    <row r="699" spans="1:2" ht="15" x14ac:dyDescent="0.2">
      <c r="A699"/>
      <c r="B699"/>
    </row>
    <row r="700" spans="1:2" ht="15" x14ac:dyDescent="0.2">
      <c r="A700"/>
      <c r="B700"/>
    </row>
    <row r="701" spans="1:2" ht="15" x14ac:dyDescent="0.2">
      <c r="A701"/>
      <c r="B701"/>
    </row>
    <row r="702" spans="1:2" ht="15" x14ac:dyDescent="0.2">
      <c r="A702"/>
      <c r="B702"/>
    </row>
    <row r="703" spans="1:2" ht="15" x14ac:dyDescent="0.2">
      <c r="A703"/>
      <c r="B703"/>
    </row>
    <row r="704" spans="1:2" ht="15" x14ac:dyDescent="0.2">
      <c r="A704"/>
      <c r="B704"/>
    </row>
    <row r="705" spans="1:2" ht="15" x14ac:dyDescent="0.2">
      <c r="A705"/>
      <c r="B705"/>
    </row>
    <row r="706" spans="1:2" ht="15" x14ac:dyDescent="0.2">
      <c r="A706"/>
      <c r="B706"/>
    </row>
    <row r="707" spans="1:2" ht="15" x14ac:dyDescent="0.2">
      <c r="A707"/>
      <c r="B707"/>
    </row>
    <row r="708" spans="1:2" ht="15" x14ac:dyDescent="0.2">
      <c r="A708"/>
      <c r="B708"/>
    </row>
    <row r="709" spans="1:2" ht="15" x14ac:dyDescent="0.2">
      <c r="A709"/>
      <c r="B709"/>
    </row>
    <row r="710" spans="1:2" ht="15" x14ac:dyDescent="0.2">
      <c r="A710"/>
      <c r="B710"/>
    </row>
    <row r="711" spans="1:2" ht="15" x14ac:dyDescent="0.2">
      <c r="A711"/>
      <c r="B711"/>
    </row>
    <row r="712" spans="1:2" ht="15" x14ac:dyDescent="0.2">
      <c r="A712"/>
      <c r="B712"/>
    </row>
    <row r="713" spans="1:2" ht="15" x14ac:dyDescent="0.2">
      <c r="A713"/>
      <c r="B713"/>
    </row>
    <row r="714" spans="1:2" ht="15" x14ac:dyDescent="0.2">
      <c r="A714"/>
      <c r="B714"/>
    </row>
    <row r="715" spans="1:2" ht="15" x14ac:dyDescent="0.2">
      <c r="A715"/>
      <c r="B715"/>
    </row>
    <row r="716" spans="1:2" ht="15" x14ac:dyDescent="0.2">
      <c r="A716"/>
      <c r="B716"/>
    </row>
    <row r="717" spans="1:2" ht="15" x14ac:dyDescent="0.2">
      <c r="A717"/>
      <c r="B717"/>
    </row>
    <row r="718" spans="1:2" ht="15" x14ac:dyDescent="0.2">
      <c r="A718"/>
      <c r="B718"/>
    </row>
    <row r="719" spans="1:2" ht="15" x14ac:dyDescent="0.2">
      <c r="A719"/>
      <c r="B719"/>
    </row>
    <row r="720" spans="1:2" ht="15" x14ac:dyDescent="0.2">
      <c r="A720"/>
      <c r="B720"/>
    </row>
    <row r="721" spans="1:2" ht="15" x14ac:dyDescent="0.2">
      <c r="A721"/>
      <c r="B721"/>
    </row>
    <row r="722" spans="1:2" ht="15" x14ac:dyDescent="0.2">
      <c r="A722"/>
      <c r="B722"/>
    </row>
    <row r="723" spans="1:2" ht="15" x14ac:dyDescent="0.2">
      <c r="A723"/>
      <c r="B723"/>
    </row>
    <row r="724" spans="1:2" ht="15" x14ac:dyDescent="0.2">
      <c r="A724"/>
      <c r="B724"/>
    </row>
    <row r="725" spans="1:2" ht="15" x14ac:dyDescent="0.2">
      <c r="A725"/>
      <c r="B725"/>
    </row>
    <row r="726" spans="1:2" ht="15" x14ac:dyDescent="0.2">
      <c r="A726"/>
      <c r="B726"/>
    </row>
    <row r="727" spans="1:2" ht="15" x14ac:dyDescent="0.2">
      <c r="A727"/>
      <c r="B727"/>
    </row>
    <row r="728" spans="1:2" ht="15" x14ac:dyDescent="0.2">
      <c r="A728"/>
      <c r="B728"/>
    </row>
    <row r="729" spans="1:2" ht="15" x14ac:dyDescent="0.2">
      <c r="A729"/>
      <c r="B729"/>
    </row>
    <row r="730" spans="1:2" ht="15" x14ac:dyDescent="0.2">
      <c r="A730"/>
      <c r="B730"/>
    </row>
    <row r="731" spans="1:2" ht="15" x14ac:dyDescent="0.2">
      <c r="A731"/>
      <c r="B731"/>
    </row>
    <row r="732" spans="1:2" ht="15" x14ac:dyDescent="0.2">
      <c r="A732"/>
      <c r="B732"/>
    </row>
    <row r="733" spans="1:2" ht="15" x14ac:dyDescent="0.2">
      <c r="A733"/>
      <c r="B733"/>
    </row>
    <row r="734" spans="1:2" ht="15" x14ac:dyDescent="0.2">
      <c r="A734"/>
      <c r="B734"/>
    </row>
    <row r="735" spans="1:2" ht="15" x14ac:dyDescent="0.2">
      <c r="A735"/>
      <c r="B735"/>
    </row>
    <row r="736" spans="1:2" ht="15" x14ac:dyDescent="0.2">
      <c r="A736"/>
      <c r="B736"/>
    </row>
    <row r="737" spans="1:2" ht="15" x14ac:dyDescent="0.2">
      <c r="A737"/>
      <c r="B737"/>
    </row>
    <row r="738" spans="1:2" ht="15" x14ac:dyDescent="0.2">
      <c r="A738"/>
      <c r="B738"/>
    </row>
    <row r="739" spans="1:2" ht="15" x14ac:dyDescent="0.2">
      <c r="A739"/>
      <c r="B739"/>
    </row>
    <row r="740" spans="1:2" ht="15" x14ac:dyDescent="0.2">
      <c r="A740"/>
      <c r="B740"/>
    </row>
    <row r="741" spans="1:2" ht="15" x14ac:dyDescent="0.2">
      <c r="A741"/>
      <c r="B741"/>
    </row>
    <row r="742" spans="1:2" ht="15" x14ac:dyDescent="0.2">
      <c r="A742"/>
      <c r="B742"/>
    </row>
    <row r="743" spans="1:2" ht="15" x14ac:dyDescent="0.2">
      <c r="A743"/>
      <c r="B743"/>
    </row>
    <row r="744" spans="1:2" ht="15" x14ac:dyDescent="0.2">
      <c r="A744"/>
      <c r="B744"/>
    </row>
    <row r="745" spans="1:2" ht="15" x14ac:dyDescent="0.2">
      <c r="A745"/>
      <c r="B745"/>
    </row>
    <row r="746" spans="1:2" ht="15" x14ac:dyDescent="0.2">
      <c r="A746"/>
      <c r="B746"/>
    </row>
    <row r="747" spans="1:2" ht="15" x14ac:dyDescent="0.2">
      <c r="A747"/>
      <c r="B747"/>
    </row>
    <row r="748" spans="1:2" ht="15" x14ac:dyDescent="0.2">
      <c r="A748"/>
      <c r="B748"/>
    </row>
    <row r="749" spans="1:2" ht="15" x14ac:dyDescent="0.2">
      <c r="A749"/>
      <c r="B749"/>
    </row>
    <row r="750" spans="1:2" ht="15" x14ac:dyDescent="0.2">
      <c r="A750"/>
      <c r="B750"/>
    </row>
    <row r="751" spans="1:2" ht="15" x14ac:dyDescent="0.2">
      <c r="A751"/>
      <c r="B751"/>
    </row>
    <row r="752" spans="1:2" ht="15" x14ac:dyDescent="0.2">
      <c r="A752"/>
      <c r="B752"/>
    </row>
    <row r="753" spans="1:2" ht="15" x14ac:dyDescent="0.2">
      <c r="A753"/>
      <c r="B753"/>
    </row>
    <row r="754" spans="1:2" ht="15" x14ac:dyDescent="0.2">
      <c r="A754"/>
      <c r="B754"/>
    </row>
    <row r="755" spans="1:2" ht="15" x14ac:dyDescent="0.2">
      <c r="A755"/>
      <c r="B755"/>
    </row>
    <row r="756" spans="1:2" ht="15" x14ac:dyDescent="0.2">
      <c r="A756"/>
      <c r="B756"/>
    </row>
    <row r="757" spans="1:2" ht="15" x14ac:dyDescent="0.2">
      <c r="A757"/>
      <c r="B757"/>
    </row>
    <row r="758" spans="1:2" ht="15" x14ac:dyDescent="0.2">
      <c r="A758"/>
      <c r="B758"/>
    </row>
    <row r="759" spans="1:2" ht="15" x14ac:dyDescent="0.2">
      <c r="A759"/>
      <c r="B759"/>
    </row>
    <row r="760" spans="1:2" ht="15" x14ac:dyDescent="0.2">
      <c r="A760"/>
      <c r="B760"/>
    </row>
    <row r="761" spans="1:2" ht="15" x14ac:dyDescent="0.2">
      <c r="A761"/>
      <c r="B761"/>
    </row>
    <row r="762" spans="1:2" ht="15" x14ac:dyDescent="0.2">
      <c r="A762"/>
      <c r="B762"/>
    </row>
    <row r="763" spans="1:2" ht="15" x14ac:dyDescent="0.2">
      <c r="A763"/>
      <c r="B763"/>
    </row>
    <row r="764" spans="1:2" ht="15" x14ac:dyDescent="0.2">
      <c r="A764"/>
      <c r="B764"/>
    </row>
    <row r="765" spans="1:2" ht="15" x14ac:dyDescent="0.2">
      <c r="A765"/>
      <c r="B765"/>
    </row>
    <row r="766" spans="1:2" ht="15" x14ac:dyDescent="0.2">
      <c r="A766"/>
      <c r="B766"/>
    </row>
    <row r="767" spans="1:2" ht="15" x14ac:dyDescent="0.2">
      <c r="A767"/>
      <c r="B767"/>
    </row>
    <row r="768" spans="1:2" ht="15" x14ac:dyDescent="0.2">
      <c r="A768"/>
      <c r="B768"/>
    </row>
    <row r="769" spans="1:2" ht="15" x14ac:dyDescent="0.2">
      <c r="A769"/>
      <c r="B769"/>
    </row>
    <row r="770" spans="1:2" ht="15" x14ac:dyDescent="0.2">
      <c r="A770"/>
      <c r="B770"/>
    </row>
    <row r="771" spans="1:2" ht="15" x14ac:dyDescent="0.2">
      <c r="A771"/>
      <c r="B771"/>
    </row>
    <row r="772" spans="1:2" ht="15" x14ac:dyDescent="0.2">
      <c r="A772"/>
      <c r="B772"/>
    </row>
    <row r="773" spans="1:2" ht="15" x14ac:dyDescent="0.2">
      <c r="A773"/>
      <c r="B773"/>
    </row>
    <row r="774" spans="1:2" ht="15" x14ac:dyDescent="0.2">
      <c r="A774"/>
      <c r="B774"/>
    </row>
    <row r="775" spans="1:2" ht="15" x14ac:dyDescent="0.2">
      <c r="A775"/>
      <c r="B775"/>
    </row>
    <row r="776" spans="1:2" ht="15" x14ac:dyDescent="0.2">
      <c r="A776"/>
      <c r="B776"/>
    </row>
    <row r="777" spans="1:2" ht="15" x14ac:dyDescent="0.2">
      <c r="A777"/>
      <c r="B777"/>
    </row>
    <row r="778" spans="1:2" ht="15" x14ac:dyDescent="0.2">
      <c r="A778"/>
      <c r="B778"/>
    </row>
    <row r="779" spans="1:2" ht="15" x14ac:dyDescent="0.2">
      <c r="A779"/>
      <c r="B779"/>
    </row>
    <row r="780" spans="1:2" ht="15" x14ac:dyDescent="0.2">
      <c r="A780"/>
      <c r="B780"/>
    </row>
    <row r="781" spans="1:2" ht="15" x14ac:dyDescent="0.2">
      <c r="A781"/>
      <c r="B781"/>
    </row>
    <row r="782" spans="1:2" ht="15" x14ac:dyDescent="0.2">
      <c r="A782"/>
      <c r="B782"/>
    </row>
    <row r="783" spans="1:2" ht="15" x14ac:dyDescent="0.2">
      <c r="A783"/>
      <c r="B783"/>
    </row>
    <row r="784" spans="1:2" ht="15" x14ac:dyDescent="0.2">
      <c r="A784"/>
      <c r="B784"/>
    </row>
    <row r="785" spans="1:2" ht="15" x14ac:dyDescent="0.2">
      <c r="A785"/>
      <c r="B785"/>
    </row>
    <row r="786" spans="1:2" ht="15" x14ac:dyDescent="0.2">
      <c r="A786"/>
      <c r="B786"/>
    </row>
    <row r="787" spans="1:2" ht="15" x14ac:dyDescent="0.2">
      <c r="A787"/>
      <c r="B787"/>
    </row>
    <row r="788" spans="1:2" ht="15" x14ac:dyDescent="0.2">
      <c r="A788"/>
      <c r="B788"/>
    </row>
    <row r="789" spans="1:2" ht="15" x14ac:dyDescent="0.2">
      <c r="A789"/>
      <c r="B789"/>
    </row>
    <row r="790" spans="1:2" ht="15" x14ac:dyDescent="0.2">
      <c r="A790"/>
      <c r="B790"/>
    </row>
    <row r="791" spans="1:2" ht="15" x14ac:dyDescent="0.2">
      <c r="A791"/>
      <c r="B791"/>
    </row>
    <row r="792" spans="1:2" ht="15" x14ac:dyDescent="0.2">
      <c r="A792"/>
      <c r="B792"/>
    </row>
    <row r="793" spans="1:2" ht="15" x14ac:dyDescent="0.2">
      <c r="A793"/>
      <c r="B793"/>
    </row>
    <row r="794" spans="1:2" ht="15" x14ac:dyDescent="0.2">
      <c r="A794"/>
      <c r="B794"/>
    </row>
    <row r="795" spans="1:2" ht="15" x14ac:dyDescent="0.2">
      <c r="A795"/>
      <c r="B795"/>
    </row>
    <row r="796" spans="1:2" ht="15" x14ac:dyDescent="0.2">
      <c r="A796"/>
      <c r="B796"/>
    </row>
    <row r="797" spans="1:2" ht="15" x14ac:dyDescent="0.2">
      <c r="A797"/>
      <c r="B797"/>
    </row>
    <row r="798" spans="1:2" ht="15" x14ac:dyDescent="0.2">
      <c r="A798"/>
      <c r="B798"/>
    </row>
    <row r="799" spans="1:2" ht="15" x14ac:dyDescent="0.2">
      <c r="A799"/>
      <c r="B799"/>
    </row>
    <row r="800" spans="1:2" ht="15" x14ac:dyDescent="0.2">
      <c r="A800"/>
      <c r="B800"/>
    </row>
    <row r="801" spans="1:2" ht="15" x14ac:dyDescent="0.2">
      <c r="A801"/>
      <c r="B801"/>
    </row>
    <row r="802" spans="1:2" ht="15" x14ac:dyDescent="0.2">
      <c r="A802"/>
      <c r="B802"/>
    </row>
    <row r="803" spans="1:2" ht="15" x14ac:dyDescent="0.2">
      <c r="A803"/>
      <c r="B803"/>
    </row>
    <row r="804" spans="1:2" ht="15" x14ac:dyDescent="0.2">
      <c r="A804"/>
      <c r="B804"/>
    </row>
    <row r="805" spans="1:2" ht="15" x14ac:dyDescent="0.2">
      <c r="A805"/>
      <c r="B805"/>
    </row>
    <row r="806" spans="1:2" ht="15" x14ac:dyDescent="0.2">
      <c r="A806"/>
      <c r="B806"/>
    </row>
    <row r="807" spans="1:2" ht="15" x14ac:dyDescent="0.2">
      <c r="A807"/>
      <c r="B807"/>
    </row>
    <row r="808" spans="1:2" ht="15" x14ac:dyDescent="0.2">
      <c r="A808"/>
      <c r="B808"/>
    </row>
    <row r="809" spans="1:2" ht="15" x14ac:dyDescent="0.2">
      <c r="A809"/>
      <c r="B809"/>
    </row>
    <row r="810" spans="1:2" ht="15" x14ac:dyDescent="0.2">
      <c r="A810"/>
      <c r="B810"/>
    </row>
    <row r="811" spans="1:2" ht="15" x14ac:dyDescent="0.2">
      <c r="A811"/>
      <c r="B811"/>
    </row>
    <row r="812" spans="1:2" ht="15" x14ac:dyDescent="0.2">
      <c r="A812"/>
      <c r="B812"/>
    </row>
    <row r="813" spans="1:2" ht="15" x14ac:dyDescent="0.2">
      <c r="A813"/>
      <c r="B813"/>
    </row>
    <row r="814" spans="1:2" ht="15" x14ac:dyDescent="0.2">
      <c r="A814"/>
      <c r="B814"/>
    </row>
    <row r="815" spans="1:2" ht="15" x14ac:dyDescent="0.2">
      <c r="A815"/>
      <c r="B815"/>
    </row>
    <row r="816" spans="1:2" ht="15" x14ac:dyDescent="0.2">
      <c r="A816"/>
      <c r="B816"/>
    </row>
    <row r="817" spans="1:2" ht="15" x14ac:dyDescent="0.2">
      <c r="A817"/>
      <c r="B817"/>
    </row>
    <row r="818" spans="1:2" ht="15" x14ac:dyDescent="0.2">
      <c r="A818"/>
      <c r="B818"/>
    </row>
    <row r="819" spans="1:2" ht="15" x14ac:dyDescent="0.2">
      <c r="A819"/>
      <c r="B819"/>
    </row>
    <row r="820" spans="1:2" ht="15" x14ac:dyDescent="0.2">
      <c r="A820"/>
      <c r="B820"/>
    </row>
    <row r="821" spans="1:2" ht="15" x14ac:dyDescent="0.2">
      <c r="A821"/>
      <c r="B821"/>
    </row>
    <row r="822" spans="1:2" ht="15" x14ac:dyDescent="0.2">
      <c r="A822"/>
      <c r="B822"/>
    </row>
    <row r="823" spans="1:2" ht="15" x14ac:dyDescent="0.2">
      <c r="A823"/>
      <c r="B823"/>
    </row>
    <row r="824" spans="1:2" ht="15" x14ac:dyDescent="0.2">
      <c r="A824"/>
      <c r="B824"/>
    </row>
    <row r="825" spans="1:2" ht="15" x14ac:dyDescent="0.2">
      <c r="A825"/>
      <c r="B825"/>
    </row>
    <row r="826" spans="1:2" ht="15" x14ac:dyDescent="0.2">
      <c r="A826"/>
      <c r="B826"/>
    </row>
    <row r="827" spans="1:2" ht="15" x14ac:dyDescent="0.2">
      <c r="A827"/>
      <c r="B827"/>
    </row>
    <row r="828" spans="1:2" ht="15" x14ac:dyDescent="0.2">
      <c r="A828"/>
      <c r="B828"/>
    </row>
    <row r="829" spans="1:2" ht="15" x14ac:dyDescent="0.2">
      <c r="A829"/>
      <c r="B829"/>
    </row>
    <row r="830" spans="1:2" ht="15" x14ac:dyDescent="0.2">
      <c r="A830"/>
      <c r="B830"/>
    </row>
    <row r="831" spans="1:2" ht="15" x14ac:dyDescent="0.2">
      <c r="A831"/>
      <c r="B831"/>
    </row>
    <row r="832" spans="1:2" ht="15" x14ac:dyDescent="0.2">
      <c r="A832"/>
      <c r="B832"/>
    </row>
    <row r="833" spans="1:2" ht="15" x14ac:dyDescent="0.2">
      <c r="A833"/>
      <c r="B833"/>
    </row>
    <row r="834" spans="1:2" ht="15" x14ac:dyDescent="0.2">
      <c r="A834"/>
      <c r="B834"/>
    </row>
    <row r="835" spans="1:2" ht="15" x14ac:dyDescent="0.2">
      <c r="A835"/>
      <c r="B835"/>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10</vt:i4>
      </vt:variant>
    </vt:vector>
  </HeadingPairs>
  <TitlesOfParts>
    <vt:vector size="10" baseType="lpstr">
      <vt:lpstr>Bulgaria Pharma Sell Report </vt:lpstr>
      <vt:lpstr>Dashboard</vt:lpstr>
      <vt:lpstr>Pivot International count</vt:lpstr>
      <vt:lpstr>Pivot Import By Country</vt:lpstr>
      <vt:lpstr>Pivot 30% vs Bulg. 50%</vt:lpstr>
      <vt:lpstr>Pivot Fcc </vt:lpstr>
      <vt:lpstr>Pivot Bulgaria Export Opp. vise</vt:lpstr>
      <vt:lpstr>Pivot Product Sales by Country </vt:lpstr>
      <vt:lpstr>Import vs Bulgaria price level</vt:lpstr>
      <vt:lpstr>Unique country &amp; product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Kalshetti, Amoghsiddh (Bangalore)</dc:creator>
  <cp:keywords/>
  <dc:description/>
  <cp:lastModifiedBy>mandarsupate123@gmail.com</cp:lastModifiedBy>
  <dcterms:created xsi:type="dcterms:W3CDTF">2021-03-27T01:43:25Z</dcterms:created>
  <dcterms:modified xsi:type="dcterms:W3CDTF">2021-07-07T10:46:04Z</dcterms:modified>
  <cp:category/>
</cp:coreProperties>
</file>